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ok_proc0588\Documents\"/>
    </mc:Choice>
  </mc:AlternateContent>
  <bookViews>
    <workbookView xWindow="480" yWindow="192" windowWidth="18192" windowHeight="11700" firstSheet="1" activeTab="1"/>
  </bookViews>
  <sheets>
    <sheet name="List1" sheetId="1" state="hidden" r:id="rId1"/>
    <sheet name="tisk" sheetId="2" r:id="rId2"/>
  </sheets>
  <definedNames>
    <definedName name="_FilterDatabase" localSheetId="0" hidden="1">List1!$A$10:$R$16</definedName>
    <definedName name="DZACATEK">List1!$N$1</definedName>
    <definedName name="FZACATEK">List1!$Q$1</definedName>
    <definedName name="LZACATEK">List1!$W$1</definedName>
    <definedName name="_xlnm.Print_Titles" localSheetId="0">List1!$8:$10</definedName>
    <definedName name="_xlnm.Print_Titles" localSheetId="1">tisk!$1:$3</definedName>
  </definedNames>
  <calcPr calcId="162913"/>
</workbook>
</file>

<file path=xl/calcChain.xml><?xml version="1.0" encoding="utf-8"?>
<calcChain xmlns="http://schemas.openxmlformats.org/spreadsheetml/2006/main">
  <c r="W51" i="1" l="1"/>
  <c r="X10" i="1" l="1"/>
  <c r="R10" i="1" l="1"/>
  <c r="O10" i="1"/>
  <c r="W52" i="1" l="1"/>
  <c r="W69" i="1"/>
  <c r="W99" i="1"/>
  <c r="W106" i="1"/>
  <c r="W163" i="1"/>
  <c r="W198" i="1"/>
  <c r="W208" i="1"/>
  <c r="W76" i="1"/>
  <c r="W14" i="1"/>
  <c r="W89" i="1"/>
  <c r="W191" i="1"/>
  <c r="W92" i="1"/>
  <c r="W162" i="1"/>
  <c r="W90" i="1"/>
  <c r="W204" i="1"/>
  <c r="W47" i="1"/>
  <c r="W48" i="1"/>
  <c r="W32" i="1"/>
  <c r="W200" i="1"/>
  <c r="W229" i="1"/>
  <c r="W206" i="1"/>
  <c r="W207" i="1"/>
  <c r="W178" i="1"/>
  <c r="W83" i="1"/>
  <c r="W80" i="1"/>
  <c r="W235" i="1"/>
  <c r="W247" i="1"/>
  <c r="W210" i="1"/>
  <c r="W231" i="1"/>
  <c r="W153" i="1"/>
  <c r="W187" i="1"/>
  <c r="W150" i="1"/>
  <c r="W103" i="1"/>
  <c r="W81" i="1"/>
  <c r="W88" i="1"/>
  <c r="W238" i="1"/>
  <c r="W149" i="1"/>
  <c r="W171" i="1"/>
  <c r="W22" i="1"/>
  <c r="W172" i="1"/>
  <c r="W91" i="1"/>
  <c r="W165" i="1"/>
  <c r="W13" i="1"/>
  <c r="W131" i="1"/>
  <c r="W12" i="1"/>
  <c r="W122" i="1"/>
  <c r="W28" i="1"/>
  <c r="W146" i="1"/>
  <c r="W86" i="1"/>
  <c r="W50" i="1"/>
  <c r="W111" i="1"/>
  <c r="W213" i="1"/>
  <c r="W249" i="1"/>
  <c r="W237" i="1"/>
  <c r="W256" i="1"/>
  <c r="W209" i="1"/>
  <c r="W95" i="1"/>
  <c r="W190" i="1"/>
  <c r="W179" i="1"/>
  <c r="W73" i="1"/>
  <c r="W97" i="1"/>
  <c r="W220" i="1"/>
  <c r="W193" i="1"/>
  <c r="W33" i="1"/>
  <c r="W152" i="1"/>
  <c r="W156" i="1"/>
  <c r="W29" i="1"/>
  <c r="W245" i="1"/>
  <c r="W94" i="1"/>
  <c r="W258" i="1"/>
  <c r="W239" i="1"/>
  <c r="W139" i="1"/>
  <c r="W145" i="1"/>
  <c r="W16" i="1"/>
  <c r="W230" i="1"/>
  <c r="W11" i="1"/>
  <c r="W100" i="1"/>
  <c r="W216" i="1"/>
  <c r="W109" i="1"/>
  <c r="W185" i="1"/>
  <c r="W227" i="1"/>
  <c r="W215" i="1"/>
  <c r="W223" i="1"/>
  <c r="W183" i="1"/>
  <c r="W169" i="1"/>
  <c r="W96" i="1"/>
  <c r="W110" i="1"/>
  <c r="W260" i="1"/>
  <c r="W217" i="1"/>
  <c r="W195" i="1"/>
  <c r="W85" i="1"/>
  <c r="W15" i="1"/>
  <c r="W214" i="1"/>
  <c r="W180" i="1"/>
  <c r="W246" i="1"/>
  <c r="W68" i="1"/>
  <c r="W222" i="1"/>
  <c r="W117" i="1"/>
  <c r="W194" i="1"/>
  <c r="W55" i="1"/>
  <c r="W40" i="1"/>
  <c r="W27" i="1"/>
  <c r="W261" i="1"/>
  <c r="W108" i="1"/>
  <c r="W31" i="1"/>
  <c r="W119" i="1"/>
  <c r="W19" i="1"/>
  <c r="W63" i="1"/>
  <c r="W212" i="1"/>
  <c r="W113" i="1"/>
  <c r="W44" i="1"/>
  <c r="W59" i="1"/>
  <c r="W196" i="1"/>
  <c r="W116" i="1"/>
  <c r="W189" i="1"/>
  <c r="W155" i="1"/>
  <c r="W142" i="1"/>
  <c r="W62" i="1"/>
  <c r="W49" i="1"/>
  <c r="W93" i="1"/>
  <c r="W123" i="1"/>
  <c r="W253" i="1"/>
  <c r="W126" i="1"/>
  <c r="W77" i="1"/>
  <c r="W262" i="1"/>
  <c r="W154" i="1"/>
  <c r="W140" i="1"/>
  <c r="W42" i="1"/>
  <c r="W134" i="1"/>
  <c r="W135" i="1"/>
  <c r="W141" i="1"/>
  <c r="W36" i="1"/>
  <c r="W159" i="1"/>
  <c r="W127" i="1"/>
  <c r="W137" i="1"/>
  <c r="W114" i="1"/>
  <c r="W233" i="1"/>
  <c r="W75" i="1"/>
  <c r="W234" i="1"/>
  <c r="W147" i="1"/>
  <c r="W30" i="1"/>
  <c r="W45" i="1"/>
  <c r="W173" i="1"/>
  <c r="W184" i="1"/>
  <c r="W39" i="1"/>
  <c r="W70" i="1"/>
  <c r="W228" i="1"/>
  <c r="W17" i="1"/>
  <c r="W64" i="1"/>
  <c r="W124" i="1"/>
  <c r="W205" i="1"/>
  <c r="W138" i="1"/>
  <c r="W164" i="1"/>
  <c r="W129" i="1"/>
  <c r="W219" i="1"/>
  <c r="W74" i="1"/>
  <c r="W120" i="1"/>
  <c r="W240" i="1"/>
  <c r="W192" i="1"/>
  <c r="W254" i="1"/>
  <c r="W236" i="1"/>
  <c r="W20" i="1"/>
  <c r="W226" i="1"/>
  <c r="W182" i="1"/>
  <c r="W23" i="1"/>
  <c r="W188" i="1"/>
  <c r="W115" i="1"/>
  <c r="W242" i="1"/>
  <c r="W65" i="1"/>
  <c r="W26" i="1"/>
  <c r="W35" i="1"/>
  <c r="W158" i="1"/>
  <c r="W175" i="1"/>
  <c r="W161" i="1"/>
  <c r="W136" i="1"/>
  <c r="W53" i="1"/>
  <c r="W160" i="1"/>
  <c r="W250" i="1"/>
  <c r="W101" i="1"/>
  <c r="W251" i="1"/>
  <c r="W56" i="1"/>
  <c r="W37" i="1"/>
  <c r="W121" i="1"/>
  <c r="W248" i="1"/>
  <c r="W84" i="1"/>
  <c r="W133" i="1"/>
  <c r="W143" i="1"/>
  <c r="W125" i="1"/>
  <c r="W18" i="1"/>
  <c r="W224" i="1"/>
  <c r="W167" i="1"/>
  <c r="W57" i="1"/>
  <c r="W218" i="1"/>
  <c r="W78" i="1"/>
  <c r="W255" i="1"/>
  <c r="W203" i="1"/>
  <c r="W176" i="1"/>
  <c r="W102" i="1"/>
  <c r="W202" i="1"/>
  <c r="W177" i="1"/>
  <c r="W87" i="1"/>
  <c r="W221" i="1"/>
  <c r="W197" i="1"/>
  <c r="W168" i="1"/>
  <c r="W41" i="1"/>
  <c r="W157" i="1"/>
  <c r="W186" i="1"/>
  <c r="W71" i="1"/>
  <c r="W43" i="1"/>
  <c r="W118" i="1"/>
  <c r="W104" i="1"/>
  <c r="W252" i="1"/>
  <c r="W105" i="1"/>
  <c r="W170" i="1"/>
  <c r="W24" i="1"/>
  <c r="W201" i="1"/>
  <c r="W225" i="1"/>
  <c r="W46" i="1"/>
  <c r="W144" i="1"/>
  <c r="W132" i="1"/>
  <c r="W58" i="1"/>
  <c r="W232" i="1"/>
  <c r="W79" i="1"/>
  <c r="W107" i="1"/>
  <c r="W82" i="1"/>
  <c r="W151" i="1"/>
  <c r="W72" i="1"/>
  <c r="W199" i="1"/>
  <c r="W98" i="1"/>
  <c r="W67" i="1"/>
  <c r="W241" i="1"/>
  <c r="W259" i="1"/>
  <c r="W21" i="1"/>
  <c r="W130" i="1"/>
  <c r="W34" i="1"/>
  <c r="W54" i="1"/>
  <c r="W60" i="1"/>
  <c r="W166" i="1"/>
  <c r="W25" i="1"/>
  <c r="W112" i="1"/>
  <c r="W174" i="1"/>
  <c r="W38" i="1"/>
  <c r="W244" i="1"/>
  <c r="W148" i="1"/>
  <c r="W243" i="1"/>
  <c r="W66" i="1"/>
  <c r="W128" i="1"/>
  <c r="W257" i="1"/>
  <c r="W181" i="1"/>
  <c r="W61" i="1"/>
  <c r="W211" i="1"/>
  <c r="B4" i="2" l="1"/>
  <c r="E4" i="2" s="1"/>
  <c r="A6" i="2"/>
  <c r="B7" i="2" s="1"/>
  <c r="D7" i="2" s="1"/>
  <c r="A9" i="2"/>
  <c r="B10" i="2" s="1"/>
  <c r="G10" i="2" s="1"/>
  <c r="A12" i="2"/>
  <c r="B13" i="2" s="1"/>
  <c r="F13" i="2" s="1"/>
  <c r="A15" i="2"/>
  <c r="B16" i="2"/>
  <c r="A18" i="2"/>
  <c r="B19" i="2" s="1"/>
  <c r="M19" i="2" s="1"/>
  <c r="A21" i="2"/>
  <c r="B22" i="2" s="1"/>
  <c r="I22" i="2" s="1"/>
  <c r="A24" i="2"/>
  <c r="B25" i="2" s="1"/>
  <c r="J25" i="2" s="1"/>
  <c r="A27" i="2"/>
  <c r="B28" i="2" s="1"/>
  <c r="A30" i="2"/>
  <c r="B31" i="2" s="1"/>
  <c r="K31" i="2" s="1"/>
  <c r="A33" i="2"/>
  <c r="B34" i="2" s="1"/>
  <c r="D36" i="2" s="1"/>
  <c r="A36" i="2"/>
  <c r="B37" i="2"/>
  <c r="A39" i="2"/>
  <c r="B40" i="2" s="1"/>
  <c r="C40" i="2" s="1"/>
  <c r="A42" i="2"/>
  <c r="B43" i="2" s="1"/>
  <c r="J43" i="2" s="1"/>
  <c r="A45" i="2"/>
  <c r="B46" i="2"/>
  <c r="A48" i="2"/>
  <c r="B49" i="2" s="1"/>
  <c r="F51" i="2" s="1"/>
  <c r="A51" i="2"/>
  <c r="B52" i="2"/>
  <c r="A54" i="2"/>
  <c r="B55" i="2"/>
  <c r="F57" i="2" s="1"/>
  <c r="A57" i="2"/>
  <c r="B58" i="2"/>
  <c r="D60" i="2" s="1"/>
  <c r="A60" i="2"/>
  <c r="B61" i="2"/>
  <c r="D62" i="2" s="1"/>
  <c r="A63" i="2"/>
  <c r="B64" i="2" s="1"/>
  <c r="F66" i="2" s="1"/>
  <c r="A66" i="2"/>
  <c r="B67" i="2" s="1"/>
  <c r="A69" i="2"/>
  <c r="B70" i="2" s="1"/>
  <c r="H70" i="2" s="1"/>
  <c r="A72" i="2"/>
  <c r="B73" i="2" s="1"/>
  <c r="F75" i="2" s="1"/>
  <c r="A75" i="2"/>
  <c r="B76" i="2"/>
  <c r="A78" i="2"/>
  <c r="B79" i="2" s="1"/>
  <c r="M79" i="2" s="1"/>
  <c r="A81" i="2"/>
  <c r="B82" i="2" s="1"/>
  <c r="C82" i="2" s="1"/>
  <c r="A84" i="2"/>
  <c r="B85" i="2" s="1"/>
  <c r="C85" i="2" s="1"/>
  <c r="A87" i="2"/>
  <c r="B88" i="2"/>
  <c r="D89" i="2" s="1"/>
  <c r="A90" i="2"/>
  <c r="B91" i="2" s="1"/>
  <c r="C91" i="2" s="1"/>
  <c r="A93" i="2"/>
  <c r="B94" i="2" s="1"/>
  <c r="F94" i="2" s="1"/>
  <c r="A96" i="2"/>
  <c r="B97" i="2"/>
  <c r="C97" i="2" s="1"/>
  <c r="A99" i="2"/>
  <c r="B100" i="2" s="1"/>
  <c r="F102" i="2" s="1"/>
  <c r="A102" i="2"/>
  <c r="B103" i="2" s="1"/>
  <c r="A105" i="2"/>
  <c r="B106" i="2" s="1"/>
  <c r="A108" i="2"/>
  <c r="B109" i="2"/>
  <c r="C111" i="2" s="1"/>
  <c r="A111" i="2"/>
  <c r="B112" i="2"/>
  <c r="F112" i="2" s="1"/>
  <c r="A114" i="2"/>
  <c r="B115" i="2"/>
  <c r="C117" i="2" s="1"/>
  <c r="A117" i="2"/>
  <c r="B118" i="2"/>
  <c r="F118" i="2" s="1"/>
  <c r="A120" i="2"/>
  <c r="B121" i="2"/>
  <c r="M121" i="2" s="1"/>
  <c r="A123" i="2"/>
  <c r="B124" i="2"/>
  <c r="A126" i="2"/>
  <c r="B127" i="2" s="1"/>
  <c r="C129" i="2" s="1"/>
  <c r="A129" i="2"/>
  <c r="B130" i="2" s="1"/>
  <c r="K130" i="2" s="1"/>
  <c r="A132" i="2"/>
  <c r="B133" i="2" s="1"/>
  <c r="D135" i="2" s="1"/>
  <c r="A135" i="2"/>
  <c r="B136" i="2"/>
  <c r="J136" i="2" s="1"/>
  <c r="A138" i="2"/>
  <c r="B139" i="2" s="1"/>
  <c r="C141" i="2" s="1"/>
  <c r="A141" i="2"/>
  <c r="B142" i="2" s="1"/>
  <c r="C144" i="2" s="1"/>
  <c r="A144" i="2"/>
  <c r="B145" i="2" s="1"/>
  <c r="D147" i="2" s="1"/>
  <c r="A147" i="2"/>
  <c r="B148" i="2"/>
  <c r="E148" i="2" s="1"/>
  <c r="A150" i="2"/>
  <c r="B151" i="2" s="1"/>
  <c r="A153" i="2"/>
  <c r="B154" i="2" s="1"/>
  <c r="M154" i="2" s="1"/>
  <c r="A156" i="2"/>
  <c r="B157" i="2" s="1"/>
  <c r="E157" i="2" s="1"/>
  <c r="A159" i="2"/>
  <c r="B160" i="2" s="1"/>
  <c r="C160" i="2" s="1"/>
  <c r="A162" i="2"/>
  <c r="B163" i="2" s="1"/>
  <c r="I163" i="2" s="1"/>
  <c r="A165" i="2"/>
  <c r="B166" i="2" s="1"/>
  <c r="F166" i="2" s="1"/>
  <c r="A168" i="2"/>
  <c r="B169" i="2"/>
  <c r="G169" i="2" s="1"/>
  <c r="A171" i="2"/>
  <c r="B172" i="2" s="1"/>
  <c r="C172" i="2" s="1"/>
  <c r="A174" i="2"/>
  <c r="B175" i="2" s="1"/>
  <c r="L175" i="2" s="1"/>
  <c r="A177" i="2"/>
  <c r="B178" i="2"/>
  <c r="L178" i="2" s="1"/>
  <c r="A180" i="2"/>
  <c r="B181" i="2" s="1"/>
  <c r="D183" i="2" s="1"/>
  <c r="A183" i="2"/>
  <c r="B184" i="2" s="1"/>
  <c r="A186" i="2"/>
  <c r="B187" i="2" s="1"/>
  <c r="K187" i="2" s="1"/>
  <c r="A189" i="2"/>
  <c r="B190" i="2" s="1"/>
  <c r="C190" i="2" s="1"/>
  <c r="A192" i="2"/>
  <c r="B193" i="2" s="1"/>
  <c r="A195" i="2"/>
  <c r="B196" i="2"/>
  <c r="K196" i="2" s="1"/>
  <c r="A198" i="2"/>
  <c r="B199" i="2" s="1"/>
  <c r="G199" i="2" s="1"/>
  <c r="A201" i="2"/>
  <c r="B202" i="2" s="1"/>
  <c r="H202" i="2" s="1"/>
  <c r="A204" i="2"/>
  <c r="B205" i="2" s="1"/>
  <c r="A207" i="2"/>
  <c r="B208" i="2" s="1"/>
  <c r="K208" i="2" s="1"/>
  <c r="A210" i="2"/>
  <c r="B211" i="2" s="1"/>
  <c r="K211" i="2" s="1"/>
  <c r="A213" i="2"/>
  <c r="B214" i="2" s="1"/>
  <c r="A216" i="2"/>
  <c r="B217" i="2" s="1"/>
  <c r="C218" i="2" s="1"/>
  <c r="A219" i="2"/>
  <c r="B220" i="2" s="1"/>
  <c r="F222" i="2" s="1"/>
  <c r="A222" i="2"/>
  <c r="B223" i="2" s="1"/>
  <c r="L223" i="2" s="1"/>
  <c r="A225" i="2"/>
  <c r="B226" i="2" s="1"/>
  <c r="M226" i="2" s="1"/>
  <c r="A228" i="2"/>
  <c r="B229" i="2"/>
  <c r="H229" i="2" s="1"/>
  <c r="A231" i="2"/>
  <c r="B232" i="2" s="1"/>
  <c r="M232" i="2" s="1"/>
  <c r="A234" i="2"/>
  <c r="B235" i="2"/>
  <c r="D235" i="2" s="1"/>
  <c r="A237" i="2"/>
  <c r="B238" i="2" s="1"/>
  <c r="A240" i="2"/>
  <c r="B241" i="2"/>
  <c r="D242" i="2" s="1"/>
  <c r="A243" i="2"/>
  <c r="B244" i="2" s="1"/>
  <c r="A246" i="2"/>
  <c r="B247" i="2"/>
  <c r="E247" i="2" s="1"/>
  <c r="A249" i="2"/>
  <c r="B250" i="2" s="1"/>
  <c r="A252" i="2"/>
  <c r="B253" i="2"/>
  <c r="K253" i="2" s="1"/>
  <c r="A255" i="2"/>
  <c r="B256" i="2" s="1"/>
  <c r="K256" i="2" s="1"/>
  <c r="A258" i="2"/>
  <c r="B259" i="2"/>
  <c r="A261" i="2"/>
  <c r="B262" i="2" s="1"/>
  <c r="A264" i="2"/>
  <c r="B265" i="2" s="1"/>
  <c r="C267" i="2" s="1"/>
  <c r="A267" i="2"/>
  <c r="B268" i="2"/>
  <c r="D270" i="2" s="1"/>
  <c r="A270" i="2"/>
  <c r="B271" i="2"/>
  <c r="L271" i="2" s="1"/>
  <c r="A273" i="2"/>
  <c r="B274" i="2"/>
  <c r="C274" i="2" s="1"/>
  <c r="A276" i="2"/>
  <c r="B277" i="2" s="1"/>
  <c r="C277" i="2" s="1"/>
  <c r="A279" i="2"/>
  <c r="B280" i="2" s="1"/>
  <c r="D280" i="2" s="1"/>
  <c r="A282" i="2"/>
  <c r="B283" i="2" s="1"/>
  <c r="C285" i="2" s="1"/>
  <c r="A285" i="2"/>
  <c r="B286" i="2" s="1"/>
  <c r="J286" i="2" s="1"/>
  <c r="A288" i="2"/>
  <c r="B289" i="2"/>
  <c r="K289" i="2" s="1"/>
  <c r="A291" i="2"/>
  <c r="B292" i="2"/>
  <c r="M292" i="2" s="1"/>
  <c r="A294" i="2"/>
  <c r="B295" i="2"/>
  <c r="J295" i="2" s="1"/>
  <c r="A297" i="2"/>
  <c r="B298" i="2"/>
  <c r="H298" i="2" s="1"/>
  <c r="A300" i="2"/>
  <c r="B301" i="2"/>
  <c r="H301" i="2" s="1"/>
  <c r="A303" i="2"/>
  <c r="B304" i="2" s="1"/>
  <c r="A306" i="2"/>
  <c r="B307" i="2" s="1"/>
  <c r="H307" i="2" s="1"/>
  <c r="A309" i="2"/>
  <c r="B310" i="2" s="1"/>
  <c r="A312" i="2"/>
  <c r="B313" i="2" s="1"/>
  <c r="D314" i="2" s="1"/>
  <c r="A315" i="2"/>
  <c r="B316" i="2"/>
  <c r="C317" i="2" s="1"/>
  <c r="A318" i="2"/>
  <c r="B319" i="2"/>
  <c r="K319" i="2" s="1"/>
  <c r="A321" i="2"/>
  <c r="B322" i="2"/>
  <c r="C323" i="2" s="1"/>
  <c r="A324" i="2"/>
  <c r="B325" i="2" s="1"/>
  <c r="C325" i="2" s="1"/>
  <c r="A327" i="2"/>
  <c r="B328" i="2" s="1"/>
  <c r="C328" i="2" s="1"/>
  <c r="A330" i="2"/>
  <c r="B331" i="2" s="1"/>
  <c r="K331" i="2" s="1"/>
  <c r="A333" i="2"/>
  <c r="B334" i="2" s="1"/>
  <c r="F336" i="2" s="1"/>
  <c r="A336" i="2"/>
  <c r="B337" i="2"/>
  <c r="F339" i="2" s="1"/>
  <c r="A339" i="2"/>
  <c r="B340" i="2"/>
  <c r="G340" i="2" s="1"/>
  <c r="A342" i="2"/>
  <c r="B343" i="2"/>
  <c r="C343" i="2" s="1"/>
  <c r="A345" i="2"/>
  <c r="B346" i="2"/>
  <c r="F346" i="2" s="1"/>
  <c r="A348" i="2"/>
  <c r="B349" i="2"/>
  <c r="G349" i="2" s="1"/>
  <c r="A351" i="2"/>
  <c r="B352" i="2" s="1"/>
  <c r="I352" i="2" s="1"/>
  <c r="A354" i="2"/>
  <c r="B355" i="2" s="1"/>
  <c r="A357" i="2"/>
  <c r="B358" i="2" s="1"/>
  <c r="M358" i="2" s="1"/>
  <c r="A360" i="2"/>
  <c r="B361" i="2"/>
  <c r="C363" i="2" s="1"/>
  <c r="A363" i="2"/>
  <c r="B364" i="2" s="1"/>
  <c r="A366" i="2"/>
  <c r="B367" i="2"/>
  <c r="D368" i="2" s="1"/>
  <c r="A369" i="2"/>
  <c r="B370" i="2" s="1"/>
  <c r="C372" i="2" s="1"/>
  <c r="A372" i="2"/>
  <c r="B373" i="2" s="1"/>
  <c r="D375" i="2" s="1"/>
  <c r="A375" i="2"/>
  <c r="B376" i="2"/>
  <c r="J376" i="2" s="1"/>
  <c r="A378" i="2"/>
  <c r="B379" i="2" s="1"/>
  <c r="F381" i="2" s="1"/>
  <c r="A381" i="2"/>
  <c r="B382" i="2"/>
  <c r="G382" i="2" s="1"/>
  <c r="A384" i="2"/>
  <c r="B385" i="2" s="1"/>
  <c r="A387" i="2"/>
  <c r="B388" i="2" s="1"/>
  <c r="M388" i="2" s="1"/>
  <c r="A390" i="2"/>
  <c r="B391" i="2"/>
  <c r="A393" i="2"/>
  <c r="B394" i="2" s="1"/>
  <c r="C396" i="2" s="1"/>
  <c r="A396" i="2"/>
  <c r="B397" i="2"/>
  <c r="K397" i="2" s="1"/>
  <c r="A399" i="2"/>
  <c r="B400" i="2" s="1"/>
  <c r="C402" i="2" s="1"/>
  <c r="A402" i="2"/>
  <c r="B403" i="2" s="1"/>
  <c r="I403" i="2" s="1"/>
  <c r="A405" i="2"/>
  <c r="B406" i="2" s="1"/>
  <c r="F406" i="2" s="1"/>
  <c r="A408" i="2"/>
  <c r="B409" i="2"/>
  <c r="A411" i="2"/>
  <c r="B412" i="2" s="1"/>
  <c r="C414" i="2" s="1"/>
  <c r="A414" i="2"/>
  <c r="B415" i="2" s="1"/>
  <c r="F417" i="2" s="1"/>
  <c r="A417" i="2"/>
  <c r="B418" i="2" s="1"/>
  <c r="C420" i="2" s="1"/>
  <c r="A420" i="2"/>
  <c r="B421" i="2" s="1"/>
  <c r="A423" i="2"/>
  <c r="B424" i="2"/>
  <c r="M424" i="2" s="1"/>
  <c r="A426" i="2"/>
  <c r="B427" i="2" s="1"/>
  <c r="A429" i="2"/>
  <c r="B430" i="2"/>
  <c r="C431" i="2" s="1"/>
  <c r="A432" i="2"/>
  <c r="B433" i="2" s="1"/>
  <c r="D435" i="2" s="1"/>
  <c r="A435" i="2"/>
  <c r="B436" i="2" s="1"/>
  <c r="F438" i="2" s="1"/>
  <c r="A438" i="2"/>
  <c r="B439" i="2"/>
  <c r="D440" i="2" s="1"/>
  <c r="A441" i="2"/>
  <c r="B442" i="2" s="1"/>
  <c r="A444" i="2"/>
  <c r="B445" i="2" s="1"/>
  <c r="I445" i="2" s="1"/>
  <c r="A447" i="2"/>
  <c r="B448" i="2" s="1"/>
  <c r="A450" i="2"/>
  <c r="B451" i="2" s="1"/>
  <c r="M451" i="2" s="1"/>
  <c r="A453" i="2"/>
  <c r="B454" i="2"/>
  <c r="C456" i="2" s="1"/>
  <c r="A456" i="2"/>
  <c r="B457" i="2" s="1"/>
  <c r="A459" i="2"/>
  <c r="B460" i="2"/>
  <c r="A462" i="2"/>
  <c r="B463" i="2" s="1"/>
  <c r="A465" i="2"/>
  <c r="B466" i="2" s="1"/>
  <c r="A468" i="2"/>
  <c r="B469" i="2" s="1"/>
  <c r="F471" i="2" s="1"/>
  <c r="A471" i="2"/>
  <c r="B472" i="2" s="1"/>
  <c r="C473" i="2" s="1"/>
  <c r="A474" i="2"/>
  <c r="B475" i="2" s="1"/>
  <c r="I475" i="2" s="1"/>
  <c r="A477" i="2"/>
  <c r="B478" i="2"/>
  <c r="H478" i="2" s="1"/>
  <c r="A480" i="2"/>
  <c r="B481" i="2" s="1"/>
  <c r="A483" i="2"/>
  <c r="B484" i="2"/>
  <c r="A486" i="2"/>
  <c r="B487" i="2" s="1"/>
  <c r="E487" i="2" s="1"/>
  <c r="A489" i="2"/>
  <c r="B490" i="2" s="1"/>
  <c r="C492" i="2" s="1"/>
  <c r="A492" i="2"/>
  <c r="B493" i="2" s="1"/>
  <c r="H493" i="2" s="1"/>
  <c r="A495" i="2"/>
  <c r="B496" i="2" s="1"/>
  <c r="I496" i="2" s="1"/>
  <c r="A498" i="2"/>
  <c r="B499" i="2" s="1"/>
  <c r="A501" i="2"/>
  <c r="B502" i="2"/>
  <c r="F502" i="2" s="1"/>
  <c r="A504" i="2"/>
  <c r="B505" i="2" s="1"/>
  <c r="A507" i="2"/>
  <c r="B508" i="2" s="1"/>
  <c r="K508" i="2" s="1"/>
  <c r="A510" i="2"/>
  <c r="B511" i="2" s="1"/>
  <c r="L511" i="2" s="1"/>
  <c r="A513" i="2"/>
  <c r="B514" i="2" s="1"/>
  <c r="F514" i="2" s="1"/>
  <c r="A516" i="2"/>
  <c r="B517" i="2" s="1"/>
  <c r="I517" i="2" s="1"/>
  <c r="A519" i="2"/>
  <c r="B520" i="2" s="1"/>
  <c r="K520" i="2" s="1"/>
  <c r="A522" i="2"/>
  <c r="B523" i="2" s="1"/>
  <c r="A525" i="2"/>
  <c r="B526" i="2"/>
  <c r="I526" i="2" s="1"/>
  <c r="A528" i="2"/>
  <c r="B529" i="2" s="1"/>
  <c r="A531" i="2"/>
  <c r="B532" i="2" s="1"/>
  <c r="A534" i="2"/>
  <c r="B535" i="2" s="1"/>
  <c r="G535" i="2" s="1"/>
  <c r="A537" i="2"/>
  <c r="B538" i="2" s="1"/>
  <c r="A540" i="2"/>
  <c r="B541" i="2"/>
  <c r="F541" i="2" s="1"/>
  <c r="A543" i="2"/>
  <c r="B544" i="2" s="1"/>
  <c r="A546" i="2"/>
  <c r="B547" i="2" s="1"/>
  <c r="M547" i="2" s="1"/>
  <c r="A549" i="2"/>
  <c r="B550" i="2" s="1"/>
  <c r="C550" i="2" s="1"/>
  <c r="A552" i="2"/>
  <c r="B553" i="2"/>
  <c r="L553" i="2" s="1"/>
  <c r="A555" i="2"/>
  <c r="B556" i="2" s="1"/>
  <c r="A558" i="2"/>
  <c r="B559" i="2"/>
  <c r="C559" i="2" s="1"/>
  <c r="A561" i="2"/>
  <c r="B562" i="2" s="1"/>
  <c r="K562" i="2" s="1"/>
  <c r="A564" i="2"/>
  <c r="B565" i="2" s="1"/>
  <c r="M565" i="2" s="1"/>
  <c r="A567" i="2"/>
  <c r="B568" i="2"/>
  <c r="L568" i="2" s="1"/>
  <c r="A570" i="2"/>
  <c r="B571" i="2"/>
  <c r="C573" i="2" s="1"/>
  <c r="A573" i="2"/>
  <c r="B574" i="2"/>
  <c r="I574" i="2" s="1"/>
  <c r="A576" i="2"/>
  <c r="B577" i="2" s="1"/>
  <c r="M577" i="2" s="1"/>
  <c r="A579" i="2"/>
  <c r="B580" i="2" s="1"/>
  <c r="F580" i="2" s="1"/>
  <c r="A582" i="2"/>
  <c r="B583" i="2" s="1"/>
  <c r="A585" i="2"/>
  <c r="B586" i="2" s="1"/>
  <c r="F588" i="2" s="1"/>
  <c r="A588" i="2"/>
  <c r="B589" i="2" s="1"/>
  <c r="J589" i="2" s="1"/>
  <c r="A591" i="2"/>
  <c r="B592" i="2" s="1"/>
  <c r="H592" i="2" s="1"/>
  <c r="A594" i="2"/>
  <c r="B595" i="2"/>
  <c r="C595" i="2" s="1"/>
  <c r="A597" i="2"/>
  <c r="B598" i="2"/>
  <c r="J598" i="2" s="1"/>
  <c r="A600" i="2"/>
  <c r="B601" i="2"/>
  <c r="I601" i="2" s="1"/>
  <c r="A603" i="2"/>
  <c r="B604" i="2"/>
  <c r="F606" i="2" s="1"/>
  <c r="A606" i="2"/>
  <c r="B607" i="2" s="1"/>
  <c r="F607" i="2" s="1"/>
  <c r="A609" i="2"/>
  <c r="B610" i="2" s="1"/>
  <c r="J610" i="2" s="1"/>
  <c r="A612" i="2"/>
  <c r="B613" i="2" s="1"/>
  <c r="C615" i="2" s="1"/>
  <c r="A615" i="2"/>
  <c r="B616" i="2"/>
  <c r="I616" i="2" s="1"/>
  <c r="A618" i="2"/>
  <c r="B619" i="2" s="1"/>
  <c r="A621" i="2"/>
  <c r="B622" i="2" s="1"/>
  <c r="C624" i="2" s="1"/>
  <c r="A624" i="2"/>
  <c r="B625" i="2" s="1"/>
  <c r="A627" i="2"/>
  <c r="B628" i="2" s="1"/>
  <c r="F630" i="2" s="1"/>
  <c r="A630" i="2"/>
  <c r="B631" i="2"/>
  <c r="L631" i="2" s="1"/>
  <c r="A633" i="2"/>
  <c r="B634" i="2" s="1"/>
  <c r="A636" i="2"/>
  <c r="B637" i="2"/>
  <c r="L637" i="2" s="1"/>
  <c r="A639" i="2"/>
  <c r="B640" i="2" s="1"/>
  <c r="C641" i="2" s="1"/>
  <c r="A642" i="2"/>
  <c r="B643" i="2"/>
  <c r="A645" i="2"/>
  <c r="B646" i="2" s="1"/>
  <c r="A648" i="2"/>
  <c r="B649" i="2" s="1"/>
  <c r="C650" i="2" s="1"/>
  <c r="A651" i="2"/>
  <c r="B652" i="2" s="1"/>
  <c r="A654" i="2"/>
  <c r="B655" i="2" s="1"/>
  <c r="A657" i="2"/>
  <c r="B658" i="2"/>
  <c r="G658" i="2" s="1"/>
  <c r="A660" i="2"/>
  <c r="B661" i="2"/>
  <c r="K661" i="2" s="1"/>
  <c r="A663" i="2"/>
  <c r="B664" i="2"/>
  <c r="D666" i="2" s="1"/>
  <c r="A666" i="2"/>
  <c r="B667" i="2" s="1"/>
  <c r="D668" i="2" s="1"/>
  <c r="A669" i="2"/>
  <c r="B670" i="2" s="1"/>
  <c r="A672" i="2"/>
  <c r="B673" i="2"/>
  <c r="F673" i="2" s="1"/>
  <c r="A675" i="2"/>
  <c r="B676" i="2"/>
  <c r="E676" i="2" s="1"/>
  <c r="A678" i="2"/>
  <c r="B679" i="2"/>
  <c r="D679" i="2" s="1"/>
  <c r="A681" i="2"/>
  <c r="B682" i="2" s="1"/>
  <c r="I682" i="2" s="1"/>
  <c r="A684" i="2"/>
  <c r="B685" i="2" s="1"/>
  <c r="K685" i="2" s="1"/>
  <c r="A687" i="2"/>
  <c r="B688" i="2"/>
  <c r="C688" i="2" s="1"/>
  <c r="A690" i="2"/>
  <c r="B691" i="2"/>
  <c r="C691" i="2" s="1"/>
  <c r="A693" i="2"/>
  <c r="B694" i="2"/>
  <c r="I694" i="2" s="1"/>
  <c r="A696" i="2"/>
  <c r="B697" i="2"/>
  <c r="G697" i="2" s="1"/>
  <c r="A699" i="2"/>
  <c r="B700" i="2" s="1"/>
  <c r="L700" i="2" s="1"/>
  <c r="A702" i="2"/>
  <c r="B703" i="2" s="1"/>
  <c r="M703" i="2" s="1"/>
  <c r="A705" i="2"/>
  <c r="B706" i="2" s="1"/>
  <c r="F706" i="2" s="1"/>
  <c r="A708" i="2"/>
  <c r="B709" i="2" s="1"/>
  <c r="D711" i="2" s="1"/>
  <c r="A711" i="2"/>
  <c r="B712" i="2"/>
  <c r="G712" i="2" s="1"/>
  <c r="A714" i="2"/>
  <c r="B715" i="2"/>
  <c r="A717" i="2"/>
  <c r="B718" i="2" s="1"/>
  <c r="F720" i="2" s="1"/>
  <c r="A720" i="2"/>
  <c r="B721" i="2" s="1"/>
  <c r="D723" i="2" s="1"/>
  <c r="A723" i="2"/>
  <c r="B724" i="2"/>
  <c r="I724" i="2" s="1"/>
  <c r="A726" i="2"/>
  <c r="B727" i="2"/>
  <c r="M727" i="2" s="1"/>
  <c r="A729" i="2"/>
  <c r="B730" i="2"/>
  <c r="D731" i="2" s="1"/>
  <c r="A732" i="2"/>
  <c r="B733" i="2"/>
  <c r="C735" i="2" s="1"/>
  <c r="A735" i="2"/>
  <c r="B736" i="2"/>
  <c r="J736" i="2" s="1"/>
  <c r="A738" i="2"/>
  <c r="B739" i="2"/>
  <c r="J739" i="2" s="1"/>
  <c r="A741" i="2"/>
  <c r="B742" i="2"/>
  <c r="M742" i="2" s="1"/>
  <c r="A744" i="2"/>
  <c r="B745" i="2" s="1"/>
  <c r="F747" i="2" s="1"/>
  <c r="A747" i="2"/>
  <c r="B748" i="2" s="1"/>
  <c r="C750" i="2" s="1"/>
  <c r="A750" i="2"/>
  <c r="B751" i="2" s="1"/>
  <c r="J751" i="2" s="1"/>
  <c r="A753" i="2"/>
  <c r="B754" i="2" s="1"/>
  <c r="A756" i="2"/>
  <c r="B757" i="2" s="1"/>
  <c r="E757" i="2" s="1"/>
  <c r="A759" i="2"/>
  <c r="D327" i="2"/>
  <c r="D97" i="2"/>
  <c r="L325" i="2"/>
  <c r="C5" i="2"/>
  <c r="G325" i="2"/>
  <c r="D358" i="2"/>
  <c r="D360" i="2"/>
  <c r="L106" i="2"/>
  <c r="J67" i="2"/>
  <c r="F67" i="2"/>
  <c r="I358" i="2"/>
  <c r="C278" i="2"/>
  <c r="F37" i="2"/>
  <c r="J4" i="2"/>
  <c r="G277" i="2"/>
  <c r="C359" i="2"/>
  <c r="F279" i="2"/>
  <c r="C38" i="2"/>
  <c r="H7" i="2"/>
  <c r="E277" i="2"/>
  <c r="H277" i="2"/>
  <c r="D279" i="2"/>
  <c r="L277" i="2"/>
  <c r="D54" i="2"/>
  <c r="D67" i="2"/>
  <c r="D6" i="2"/>
  <c r="F4" i="2"/>
  <c r="E373" i="2"/>
  <c r="C374" i="2"/>
  <c r="E358" i="2"/>
  <c r="J358" i="2"/>
  <c r="D359" i="2"/>
  <c r="F360" i="2"/>
  <c r="F358" i="2"/>
  <c r="L358" i="2"/>
  <c r="E310" i="2"/>
  <c r="J310" i="2"/>
  <c r="C312" i="2"/>
  <c r="F303" i="2"/>
  <c r="C175" i="2"/>
  <c r="F175" i="2"/>
  <c r="C176" i="2"/>
  <c r="D175" i="2"/>
  <c r="H175" i="2"/>
  <c r="D177" i="2"/>
  <c r="J175" i="2"/>
  <c r="G145" i="2"/>
  <c r="L145" i="2"/>
  <c r="J145" i="2"/>
  <c r="D146" i="2"/>
  <c r="D25" i="2"/>
  <c r="L25" i="2"/>
  <c r="F25" i="2"/>
  <c r="C26" i="2"/>
  <c r="H25" i="2"/>
  <c r="K277" i="2"/>
  <c r="F277" i="2"/>
  <c r="C273" i="2"/>
  <c r="F205" i="2"/>
  <c r="C206" i="2"/>
  <c r="E166" i="2"/>
  <c r="C167" i="2"/>
  <c r="D124" i="2"/>
  <c r="H124" i="2"/>
  <c r="J46" i="2"/>
  <c r="D48" i="2"/>
  <c r="D27" i="2"/>
  <c r="D320" i="2"/>
  <c r="D278" i="2"/>
  <c r="J277" i="2"/>
  <c r="D277" i="2"/>
  <c r="H271" i="2"/>
  <c r="J205" i="2"/>
  <c r="J58" i="2"/>
  <c r="L37" i="2"/>
  <c r="D37" i="2"/>
  <c r="L4" i="2"/>
  <c r="D4" i="2"/>
  <c r="F156" i="2"/>
  <c r="D155" i="2"/>
  <c r="J154" i="2"/>
  <c r="C108" i="2"/>
  <c r="M106" i="2"/>
  <c r="J76" i="2"/>
  <c r="J16" i="2"/>
  <c r="D9" i="2"/>
  <c r="H4" i="2"/>
  <c r="F594" i="2"/>
  <c r="C564" i="2"/>
  <c r="D466" i="2"/>
  <c r="H466" i="2"/>
  <c r="L466" i="2"/>
  <c r="E466" i="2"/>
  <c r="I466" i="2"/>
  <c r="M466" i="2"/>
  <c r="C468" i="2"/>
  <c r="I598" i="2"/>
  <c r="M598" i="2"/>
  <c r="C565" i="2"/>
  <c r="D566" i="2"/>
  <c r="C517" i="2"/>
  <c r="G517" i="2"/>
  <c r="K517" i="2"/>
  <c r="D518" i="2"/>
  <c r="F519" i="2"/>
  <c r="F468" i="2"/>
  <c r="C467" i="2"/>
  <c r="F466" i="2"/>
  <c r="D593" i="2"/>
  <c r="J592" i="2"/>
  <c r="I580" i="2"/>
  <c r="C582" i="2"/>
  <c r="K571" i="2"/>
  <c r="D572" i="2"/>
  <c r="F565" i="2"/>
  <c r="C562" i="2"/>
  <c r="C547" i="2"/>
  <c r="K547" i="2"/>
  <c r="D548" i="2"/>
  <c r="F549" i="2"/>
  <c r="C519" i="2"/>
  <c r="L517" i="2"/>
  <c r="F517" i="2"/>
  <c r="C515" i="2"/>
  <c r="D468" i="2"/>
  <c r="K466" i="2"/>
  <c r="C466" i="2"/>
  <c r="C438" i="2"/>
  <c r="M436" i="2"/>
  <c r="I436" i="2"/>
  <c r="E436" i="2"/>
  <c r="F429" i="2"/>
  <c r="F423" i="2"/>
  <c r="F405" i="2"/>
  <c r="C375" i="2"/>
  <c r="L373" i="2"/>
  <c r="F373" i="2"/>
  <c r="E364" i="2"/>
  <c r="L436" i="2"/>
  <c r="H436" i="2"/>
  <c r="J373" i="2"/>
  <c r="C373" i="2"/>
  <c r="G373" i="2"/>
  <c r="K373" i="2"/>
  <c r="D374" i="2"/>
  <c r="F375" i="2"/>
  <c r="E349" i="2"/>
  <c r="I349" i="2"/>
  <c r="D349" i="2"/>
  <c r="K325" i="2"/>
  <c r="F325" i="2"/>
  <c r="I310" i="2"/>
  <c r="D329" i="2"/>
  <c r="D326" i="2"/>
  <c r="J325" i="2"/>
  <c r="D325" i="2"/>
  <c r="C311" i="2"/>
  <c r="F310" i="2"/>
  <c r="C358" i="2"/>
  <c r="G358" i="2"/>
  <c r="K358" i="2"/>
  <c r="I343" i="2"/>
  <c r="C330" i="2"/>
  <c r="F327" i="2"/>
  <c r="C326" i="2"/>
  <c r="H325" i="2"/>
  <c r="I319" i="2"/>
  <c r="D312" i="2"/>
  <c r="M310" i="2"/>
  <c r="E325" i="2"/>
  <c r="I325" i="2"/>
  <c r="M325" i="2"/>
  <c r="C327" i="2"/>
  <c r="D310" i="2"/>
  <c r="H310" i="2"/>
  <c r="L310" i="2"/>
  <c r="C310" i="2"/>
  <c r="G310" i="2"/>
  <c r="K310" i="2"/>
  <c r="D311" i="2"/>
  <c r="F312" i="2"/>
  <c r="C315" i="2"/>
  <c r="I295" i="2"/>
  <c r="I289" i="2"/>
  <c r="C280" i="2"/>
  <c r="C279" i="2"/>
  <c r="M277" i="2"/>
  <c r="I277" i="2"/>
  <c r="G262" i="2"/>
  <c r="C245" i="2"/>
  <c r="C240" i="2"/>
  <c r="D239" i="2"/>
  <c r="C185" i="2"/>
  <c r="E184" i="2"/>
  <c r="I184" i="2"/>
  <c r="M184" i="2"/>
  <c r="C186" i="2"/>
  <c r="C184" i="2"/>
  <c r="G184" i="2"/>
  <c r="K184" i="2"/>
  <c r="D185" i="2"/>
  <c r="F186" i="2"/>
  <c r="D184" i="2"/>
  <c r="E280" i="2"/>
  <c r="M262" i="2"/>
  <c r="E262" i="2"/>
  <c r="I244" i="2"/>
  <c r="C246" i="2"/>
  <c r="G244" i="2"/>
  <c r="D245" i="2"/>
  <c r="E232" i="2"/>
  <c r="K232" i="2"/>
  <c r="D186" i="2"/>
  <c r="J184" i="2"/>
  <c r="L280" i="2"/>
  <c r="L262" i="2"/>
  <c r="H262" i="2"/>
  <c r="L238" i="2"/>
  <c r="D238" i="2"/>
  <c r="C236" i="2"/>
  <c r="C217" i="2"/>
  <c r="G217" i="2"/>
  <c r="K217" i="2"/>
  <c r="D218" i="2"/>
  <c r="F219" i="2"/>
  <c r="E217" i="2"/>
  <c r="I217" i="2"/>
  <c r="M217" i="2"/>
  <c r="C219" i="2"/>
  <c r="C205" i="2"/>
  <c r="G205" i="2"/>
  <c r="K205" i="2"/>
  <c r="D206" i="2"/>
  <c r="F207" i="2"/>
  <c r="E205" i="2"/>
  <c r="I205" i="2"/>
  <c r="M205" i="2"/>
  <c r="C207" i="2"/>
  <c r="H184" i="2"/>
  <c r="L166" i="2"/>
  <c r="H166" i="2"/>
  <c r="D166" i="2"/>
  <c r="E145" i="2"/>
  <c r="I145" i="2"/>
  <c r="M145" i="2"/>
  <c r="C147" i="2"/>
  <c r="J124" i="2"/>
  <c r="E124" i="2"/>
  <c r="J118" i="2"/>
  <c r="J112" i="2"/>
  <c r="C177" i="2"/>
  <c r="M175" i="2"/>
  <c r="I175" i="2"/>
  <c r="E175" i="2"/>
  <c r="F168" i="2"/>
  <c r="D167" i="2"/>
  <c r="K166" i="2"/>
  <c r="G166" i="2"/>
  <c r="C166" i="2"/>
  <c r="K145" i="2"/>
  <c r="F145" i="2"/>
  <c r="C125" i="2"/>
  <c r="I124" i="2"/>
  <c r="D120" i="2"/>
  <c r="D114" i="2"/>
  <c r="D145" i="2"/>
  <c r="C124" i="2"/>
  <c r="G124" i="2"/>
  <c r="K124" i="2"/>
  <c r="D125" i="2"/>
  <c r="F126" i="2"/>
  <c r="D118" i="2"/>
  <c r="H118" i="2"/>
  <c r="L118" i="2"/>
  <c r="E118" i="2"/>
  <c r="I118" i="2"/>
  <c r="M118" i="2"/>
  <c r="C120" i="2"/>
  <c r="C118" i="2"/>
  <c r="G118" i="2"/>
  <c r="K118" i="2"/>
  <c r="D119" i="2"/>
  <c r="F120" i="2"/>
  <c r="D112" i="2"/>
  <c r="H112" i="2"/>
  <c r="L112" i="2"/>
  <c r="E112" i="2"/>
  <c r="I112" i="2"/>
  <c r="M112" i="2"/>
  <c r="C114" i="2"/>
  <c r="C112" i="2"/>
  <c r="G112" i="2"/>
  <c r="K112" i="2"/>
  <c r="D113" i="2"/>
  <c r="F114" i="2"/>
  <c r="F177" i="2"/>
  <c r="D176" i="2"/>
  <c r="K175" i="2"/>
  <c r="G175" i="2"/>
  <c r="C168" i="2"/>
  <c r="M166" i="2"/>
  <c r="I166" i="2"/>
  <c r="C154" i="2"/>
  <c r="G154" i="2"/>
  <c r="K154" i="2"/>
  <c r="F147" i="2"/>
  <c r="C146" i="2"/>
  <c r="H145" i="2"/>
  <c r="C145" i="2"/>
  <c r="C126" i="2"/>
  <c r="L124" i="2"/>
  <c r="F124" i="2"/>
  <c r="C119" i="2"/>
  <c r="C113" i="2"/>
  <c r="C106" i="2"/>
  <c r="G106" i="2"/>
  <c r="K106" i="2"/>
  <c r="E106" i="2"/>
  <c r="I106" i="2"/>
  <c r="C76" i="2"/>
  <c r="G76" i="2"/>
  <c r="K76" i="2"/>
  <c r="D77" i="2"/>
  <c r="F78" i="2"/>
  <c r="D76" i="2"/>
  <c r="H76" i="2"/>
  <c r="L76" i="2"/>
  <c r="E76" i="2"/>
  <c r="I76" i="2"/>
  <c r="M76" i="2"/>
  <c r="C78" i="2"/>
  <c r="E58" i="2"/>
  <c r="I58" i="2"/>
  <c r="M58" i="2"/>
  <c r="C60" i="2"/>
  <c r="C58" i="2"/>
  <c r="G58" i="2"/>
  <c r="K58" i="2"/>
  <c r="D59" i="2"/>
  <c r="E46" i="2"/>
  <c r="I46" i="2"/>
  <c r="M46" i="2"/>
  <c r="C48" i="2"/>
  <c r="C46" i="2"/>
  <c r="G46" i="2"/>
  <c r="K46" i="2"/>
  <c r="D47" i="2"/>
  <c r="F48" i="2"/>
  <c r="K10" i="2"/>
  <c r="F69" i="2"/>
  <c r="D68" i="2"/>
  <c r="K67" i="2"/>
  <c r="G67" i="2"/>
  <c r="C67" i="2"/>
  <c r="H58" i="2"/>
  <c r="L52" i="2"/>
  <c r="H46" i="2"/>
  <c r="L28" i="2"/>
  <c r="L16" i="2"/>
  <c r="C7" i="2"/>
  <c r="G7" i="2"/>
  <c r="K7" i="2"/>
  <c r="D8" i="2"/>
  <c r="F9" i="2"/>
  <c r="E7" i="2"/>
  <c r="I7" i="2"/>
  <c r="M7" i="2"/>
  <c r="C9" i="2"/>
  <c r="C59" i="2"/>
  <c r="F58" i="2"/>
  <c r="E52" i="2"/>
  <c r="I52" i="2"/>
  <c r="M52" i="2"/>
  <c r="C54" i="2"/>
  <c r="C52" i="2"/>
  <c r="G52" i="2"/>
  <c r="K52" i="2"/>
  <c r="D53" i="2"/>
  <c r="F54" i="2"/>
  <c r="C47" i="2"/>
  <c r="F46" i="2"/>
  <c r="E28" i="2"/>
  <c r="I28" i="2"/>
  <c r="M28" i="2"/>
  <c r="C30" i="2"/>
  <c r="C28" i="2"/>
  <c r="G28" i="2"/>
  <c r="K28" i="2"/>
  <c r="D29" i="2"/>
  <c r="F30" i="2"/>
  <c r="E16" i="2"/>
  <c r="I16" i="2"/>
  <c r="M16" i="2"/>
  <c r="C18" i="2"/>
  <c r="C16" i="2"/>
  <c r="G16" i="2"/>
  <c r="K16" i="2"/>
  <c r="D17" i="2"/>
  <c r="F18" i="2"/>
  <c r="C69" i="2"/>
  <c r="M67" i="2"/>
  <c r="I67" i="2"/>
  <c r="F60" i="2"/>
  <c r="L58" i="2"/>
  <c r="D58" i="2"/>
  <c r="H52" i="2"/>
  <c r="L46" i="2"/>
  <c r="D46" i="2"/>
  <c r="C37" i="2"/>
  <c r="G37" i="2"/>
  <c r="K37" i="2"/>
  <c r="D38" i="2"/>
  <c r="F39" i="2"/>
  <c r="E37" i="2"/>
  <c r="I37" i="2"/>
  <c r="M37" i="2"/>
  <c r="C39" i="2"/>
  <c r="H28" i="2"/>
  <c r="C25" i="2"/>
  <c r="G25" i="2"/>
  <c r="K25" i="2"/>
  <c r="D26" i="2"/>
  <c r="F27" i="2"/>
  <c r="E25" i="2"/>
  <c r="I25" i="2"/>
  <c r="M25" i="2"/>
  <c r="C27" i="2"/>
  <c r="H16" i="2"/>
  <c r="C8" i="2"/>
  <c r="F7" i="2"/>
  <c r="F6" i="2"/>
  <c r="D5" i="2"/>
  <c r="K4" i="2"/>
  <c r="G4" i="2"/>
  <c r="C4" i="2"/>
  <c r="C6" i="2"/>
  <c r="I4" i="2"/>
  <c r="C155" i="2"/>
  <c r="G337" i="2"/>
  <c r="D489" i="2"/>
  <c r="D339" i="2"/>
  <c r="H673" i="2"/>
  <c r="H421" i="2"/>
  <c r="F421" i="2"/>
  <c r="C422" i="2"/>
  <c r="M421" i="2"/>
  <c r="L205" i="2"/>
  <c r="D207" i="2"/>
  <c r="D205" i="2"/>
  <c r="H205" i="2"/>
  <c r="C640" i="2"/>
  <c r="E739" i="2"/>
  <c r="H727" i="2"/>
  <c r="L628" i="2"/>
  <c r="H628" i="2"/>
  <c r="E628" i="2"/>
  <c r="F748" i="2"/>
  <c r="D556" i="2"/>
  <c r="D557" i="2"/>
  <c r="G556" i="2"/>
  <c r="L556" i="2"/>
  <c r="F556" i="2"/>
  <c r="C556" i="2"/>
  <c r="J556" i="2"/>
  <c r="K556" i="2"/>
  <c r="C458" i="2"/>
  <c r="I457" i="2"/>
  <c r="L217" i="2"/>
  <c r="D219" i="2"/>
  <c r="H217" i="2"/>
  <c r="F217" i="2"/>
  <c r="D217" i="2"/>
  <c r="J466" i="2"/>
  <c r="G466" i="2"/>
  <c r="D467" i="2"/>
  <c r="D291" i="2"/>
  <c r="L289" i="2"/>
  <c r="L364" i="2"/>
  <c r="J364" i="2"/>
  <c r="C364" i="2"/>
  <c r="D366" i="2"/>
  <c r="G364" i="2"/>
  <c r="D364" i="2"/>
  <c r="D258" i="2"/>
  <c r="D615" i="2"/>
  <c r="D630" i="2" l="1"/>
  <c r="H256" i="2"/>
  <c r="C303" i="2"/>
  <c r="M319" i="2"/>
  <c r="M337" i="2"/>
  <c r="J349" i="2"/>
  <c r="G451" i="2"/>
  <c r="L265" i="2"/>
  <c r="M589" i="2"/>
  <c r="D750" i="2"/>
  <c r="D739" i="2"/>
  <c r="D675" i="2"/>
  <c r="K475" i="2"/>
  <c r="M688" i="2"/>
  <c r="G748" i="2"/>
  <c r="D741" i="2"/>
  <c r="J694" i="2"/>
  <c r="E589" i="2"/>
  <c r="D729" i="2"/>
  <c r="M739" i="2"/>
  <c r="F613" i="2"/>
  <c r="C675" i="2"/>
  <c r="F477" i="2"/>
  <c r="C514" i="2"/>
  <c r="J514" i="2"/>
  <c r="D665" i="2"/>
  <c r="D256" i="2"/>
  <c r="F291" i="2"/>
  <c r="C628" i="2"/>
  <c r="L337" i="2"/>
  <c r="E256" i="2"/>
  <c r="C282" i="2"/>
  <c r="G280" i="2"/>
  <c r="M295" i="2"/>
  <c r="F337" i="2"/>
  <c r="K328" i="2"/>
  <c r="H349" i="2"/>
  <c r="K451" i="2"/>
  <c r="C257" i="2"/>
  <c r="C290" i="2"/>
  <c r="D629" i="2"/>
  <c r="G319" i="2"/>
  <c r="D338" i="2"/>
  <c r="D321" i="2"/>
  <c r="H280" i="2"/>
  <c r="F234" i="2"/>
  <c r="F282" i="2"/>
  <c r="M301" i="2"/>
  <c r="M343" i="2"/>
  <c r="C339" i="2"/>
  <c r="C349" i="2"/>
  <c r="D351" i="2"/>
  <c r="K349" i="2"/>
  <c r="I271" i="2"/>
  <c r="F301" i="2"/>
  <c r="F256" i="2"/>
  <c r="E289" i="2"/>
  <c r="H289" i="2"/>
  <c r="F628" i="2"/>
  <c r="D628" i="2"/>
  <c r="G628" i="2"/>
  <c r="H319" i="2"/>
  <c r="D337" i="2"/>
  <c r="H337" i="2"/>
  <c r="C232" i="2"/>
  <c r="M256" i="2"/>
  <c r="I280" i="2"/>
  <c r="K280" i="2"/>
  <c r="M289" i="2"/>
  <c r="C297" i="2"/>
  <c r="I313" i="2"/>
  <c r="E319" i="2"/>
  <c r="F328" i="2"/>
  <c r="K337" i="2"/>
  <c r="E343" i="2"/>
  <c r="G328" i="2"/>
  <c r="I337" i="2"/>
  <c r="F351" i="2"/>
  <c r="C351" i="2"/>
  <c r="G403" i="2"/>
  <c r="D452" i="2"/>
  <c r="D289" i="2"/>
  <c r="I265" i="2"/>
  <c r="E301" i="2"/>
  <c r="F297" i="2"/>
  <c r="J256" i="2"/>
  <c r="G289" i="2"/>
  <c r="J628" i="2"/>
  <c r="C629" i="2"/>
  <c r="F321" i="2"/>
  <c r="C337" i="2"/>
  <c r="J337" i="2"/>
  <c r="M280" i="2"/>
  <c r="D281" i="2"/>
  <c r="C291" i="2"/>
  <c r="I301" i="2"/>
  <c r="M313" i="2"/>
  <c r="C321" i="2"/>
  <c r="L328" i="2"/>
  <c r="C345" i="2"/>
  <c r="F330" i="2"/>
  <c r="E337" i="2"/>
  <c r="D350" i="2"/>
  <c r="C350" i="2"/>
  <c r="M349" i="2"/>
  <c r="F376" i="2"/>
  <c r="K403" i="2"/>
  <c r="D290" i="2"/>
  <c r="E295" i="2"/>
  <c r="D404" i="2"/>
  <c r="F453" i="2"/>
  <c r="C552" i="2"/>
  <c r="C338" i="2"/>
  <c r="F295" i="2"/>
  <c r="D403" i="2"/>
  <c r="C405" i="2"/>
  <c r="G547" i="2"/>
  <c r="C567" i="2"/>
  <c r="M580" i="2"/>
  <c r="C606" i="2"/>
  <c r="K565" i="2"/>
  <c r="C593" i="2"/>
  <c r="H517" i="2"/>
  <c r="J562" i="2"/>
  <c r="K589" i="2"/>
  <c r="M373" i="2"/>
  <c r="K436" i="2"/>
  <c r="D202" i="2"/>
  <c r="C665" i="2"/>
  <c r="H403" i="2"/>
  <c r="F592" i="2"/>
  <c r="I592" i="2"/>
  <c r="F604" i="2"/>
  <c r="L565" i="2"/>
  <c r="G571" i="2"/>
  <c r="D592" i="2"/>
  <c r="M604" i="2"/>
  <c r="F567" i="2"/>
  <c r="M592" i="2"/>
  <c r="E547" i="2"/>
  <c r="F573" i="2"/>
  <c r="C571" i="2"/>
  <c r="E580" i="2"/>
  <c r="F598" i="2"/>
  <c r="I604" i="2"/>
  <c r="G565" i="2"/>
  <c r="K592" i="2"/>
  <c r="E598" i="2"/>
  <c r="E592" i="2"/>
  <c r="G598" i="2"/>
  <c r="K598" i="2"/>
  <c r="E604" i="2"/>
  <c r="C600" i="2"/>
  <c r="C594" i="2"/>
  <c r="L451" i="2"/>
  <c r="E403" i="2"/>
  <c r="K688" i="2"/>
  <c r="L748" i="2"/>
  <c r="K748" i="2"/>
  <c r="D727" i="2"/>
  <c r="F739" i="2"/>
  <c r="H739" i="2"/>
  <c r="G475" i="2"/>
  <c r="H514" i="2"/>
  <c r="D577" i="2"/>
  <c r="D515" i="2"/>
  <c r="D613" i="2"/>
  <c r="C516" i="2"/>
  <c r="C714" i="2"/>
  <c r="G673" i="2"/>
  <c r="D689" i="2"/>
  <c r="C729" i="2"/>
  <c r="I373" i="2"/>
  <c r="D373" i="2"/>
  <c r="F475" i="2"/>
  <c r="D650" i="2"/>
  <c r="C704" i="2"/>
  <c r="M748" i="2"/>
  <c r="C748" i="2"/>
  <c r="J748" i="2"/>
  <c r="C741" i="2"/>
  <c r="L739" i="2"/>
  <c r="D476" i="2"/>
  <c r="F516" i="2"/>
  <c r="I622" i="2"/>
  <c r="D514" i="2"/>
  <c r="K577" i="2"/>
  <c r="F681" i="2"/>
  <c r="C660" i="2"/>
  <c r="H658" i="2"/>
  <c r="F664" i="2"/>
  <c r="H373" i="2"/>
  <c r="C142" i="2"/>
  <c r="C202" i="2"/>
  <c r="L406" i="2"/>
  <c r="D433" i="2"/>
  <c r="M94" i="2"/>
  <c r="C183" i="2"/>
  <c r="H172" i="2"/>
  <c r="K226" i="2"/>
  <c r="C388" i="2"/>
  <c r="H562" i="2"/>
  <c r="C578" i="2"/>
  <c r="G613" i="2"/>
  <c r="M622" i="2"/>
  <c r="D563" i="2"/>
  <c r="G589" i="2"/>
  <c r="M514" i="2"/>
  <c r="M562" i="2"/>
  <c r="G577" i="2"/>
  <c r="C666" i="2"/>
  <c r="D680" i="2"/>
  <c r="E688" i="2"/>
  <c r="F729" i="2"/>
  <c r="K649" i="2"/>
  <c r="M658" i="2"/>
  <c r="F666" i="2"/>
  <c r="I679" i="2"/>
  <c r="F723" i="2"/>
  <c r="C659" i="2"/>
  <c r="I673" i="2"/>
  <c r="J712" i="2"/>
  <c r="E649" i="2"/>
  <c r="E673" i="2"/>
  <c r="E694" i="2"/>
  <c r="G733" i="2"/>
  <c r="J475" i="2"/>
  <c r="C563" i="2"/>
  <c r="L589" i="2"/>
  <c r="K613" i="2"/>
  <c r="I514" i="2"/>
  <c r="I562" i="2"/>
  <c r="M664" i="2"/>
  <c r="K679" i="2"/>
  <c r="D704" i="2"/>
  <c r="C727" i="2"/>
  <c r="G649" i="2"/>
  <c r="I658" i="2"/>
  <c r="D674" i="2"/>
  <c r="H688" i="2"/>
  <c r="C721" i="2"/>
  <c r="F660" i="2"/>
  <c r="E679" i="2"/>
  <c r="E727" i="2"/>
  <c r="J649" i="2"/>
  <c r="F679" i="2"/>
  <c r="L703" i="2"/>
  <c r="H748" i="2"/>
  <c r="L475" i="2"/>
  <c r="E475" i="2"/>
  <c r="F564" i="2"/>
  <c r="C591" i="2"/>
  <c r="D614" i="2"/>
  <c r="D562" i="2"/>
  <c r="E577" i="2"/>
  <c r="E514" i="2"/>
  <c r="E562" i="2"/>
  <c r="I664" i="2"/>
  <c r="C679" i="2"/>
  <c r="G703" i="2"/>
  <c r="F651" i="2"/>
  <c r="C649" i="2"/>
  <c r="H664" i="2"/>
  <c r="K673" i="2"/>
  <c r="F690" i="2"/>
  <c r="I649" i="2"/>
  <c r="J664" i="2"/>
  <c r="D688" i="2"/>
  <c r="K739" i="2"/>
  <c r="J658" i="2"/>
  <c r="C681" i="2"/>
  <c r="E721" i="2"/>
  <c r="C476" i="2"/>
  <c r="F648" i="2"/>
  <c r="H646" i="2"/>
  <c r="C434" i="2"/>
  <c r="E433" i="2"/>
  <c r="M433" i="2"/>
  <c r="K433" i="2"/>
  <c r="J433" i="2"/>
  <c r="F433" i="2"/>
  <c r="C435" i="2"/>
  <c r="G433" i="2"/>
  <c r="L433" i="2"/>
  <c r="F435" i="2"/>
  <c r="E406" i="2"/>
  <c r="H406" i="2"/>
  <c r="C408" i="2"/>
  <c r="D406" i="2"/>
  <c r="M406" i="2"/>
  <c r="J379" i="2"/>
  <c r="M379" i="2"/>
  <c r="C379" i="2"/>
  <c r="D304" i="2"/>
  <c r="M304" i="2"/>
  <c r="I250" i="2"/>
  <c r="D250" i="2"/>
  <c r="G250" i="2"/>
  <c r="M214" i="2"/>
  <c r="K214" i="2"/>
  <c r="D214" i="2"/>
  <c r="C215" i="2"/>
  <c r="C216" i="2"/>
  <c r="D215" i="2"/>
  <c r="D216" i="2"/>
  <c r="J214" i="2"/>
  <c r="E214" i="2"/>
  <c r="C214" i="2"/>
  <c r="F216" i="2"/>
  <c r="C182" i="2"/>
  <c r="H181" i="2"/>
  <c r="J181" i="2"/>
  <c r="M181" i="2"/>
  <c r="G181" i="2"/>
  <c r="F181" i="2"/>
  <c r="I181" i="2"/>
  <c r="F183" i="2"/>
  <c r="D182" i="2"/>
  <c r="L181" i="2"/>
  <c r="E181" i="2"/>
  <c r="F151" i="2"/>
  <c r="L151" i="2"/>
  <c r="D153" i="2"/>
  <c r="C153" i="2"/>
  <c r="D151" i="2"/>
  <c r="G151" i="2"/>
  <c r="E151" i="2"/>
  <c r="D152" i="2"/>
  <c r="H151" i="2"/>
  <c r="C151" i="2"/>
  <c r="C152" i="2"/>
  <c r="I151" i="2"/>
  <c r="M103" i="2"/>
  <c r="K103" i="2"/>
  <c r="J103" i="2"/>
  <c r="C105" i="2"/>
  <c r="D104" i="2"/>
  <c r="C104" i="2"/>
  <c r="D105" i="2"/>
  <c r="E103" i="2"/>
  <c r="F105" i="2"/>
  <c r="F103" i="2"/>
  <c r="C103" i="2"/>
  <c r="F85" i="2"/>
  <c r="L85" i="2"/>
  <c r="J85" i="2"/>
  <c r="I85" i="2"/>
  <c r="G85" i="2"/>
  <c r="D87" i="2"/>
  <c r="M85" i="2"/>
  <c r="K85" i="2"/>
  <c r="D86" i="2"/>
  <c r="D85" i="2"/>
  <c r="C87" i="2"/>
  <c r="F64" i="2"/>
  <c r="G64" i="2"/>
  <c r="D64" i="2"/>
  <c r="I64" i="2"/>
  <c r="C65" i="2"/>
  <c r="J64" i="2"/>
  <c r="D66" i="2"/>
  <c r="K64" i="2"/>
  <c r="H64" i="2"/>
  <c r="M64" i="2"/>
  <c r="L64" i="2"/>
  <c r="D65" i="2"/>
  <c r="C66" i="2"/>
  <c r="C646" i="2"/>
  <c r="D103" i="2"/>
  <c r="E85" i="2"/>
  <c r="C64" i="2"/>
  <c r="D95" i="2"/>
  <c r="K133" i="2"/>
  <c r="C135" i="2"/>
  <c r="E202" i="2"/>
  <c r="C86" i="2"/>
  <c r="F153" i="2"/>
  <c r="C433" i="2"/>
  <c r="H214" i="2"/>
  <c r="H433" i="2"/>
  <c r="H193" i="2"/>
  <c r="J193" i="2"/>
  <c r="C193" i="2"/>
  <c r="F195" i="2"/>
  <c r="C195" i="2"/>
  <c r="F193" i="2"/>
  <c r="D193" i="2"/>
  <c r="G193" i="2"/>
  <c r="E193" i="2"/>
  <c r="K193" i="2"/>
  <c r="C194" i="2"/>
  <c r="L193" i="2"/>
  <c r="I193" i="2"/>
  <c r="D163" i="2"/>
  <c r="C163" i="2"/>
  <c r="E163" i="2"/>
  <c r="D164" i="2"/>
  <c r="J163" i="2"/>
  <c r="H163" i="2"/>
  <c r="C165" i="2"/>
  <c r="K163" i="2"/>
  <c r="G163" i="2"/>
  <c r="L163" i="2"/>
  <c r="F163" i="2"/>
  <c r="M163" i="2"/>
  <c r="C133" i="2"/>
  <c r="L133" i="2"/>
  <c r="D134" i="2"/>
  <c r="F135" i="2"/>
  <c r="E133" i="2"/>
  <c r="F133" i="2"/>
  <c r="J133" i="2"/>
  <c r="C134" i="2"/>
  <c r="I133" i="2"/>
  <c r="D133" i="2"/>
  <c r="M133" i="2"/>
  <c r="H133" i="2"/>
  <c r="F214" i="2"/>
  <c r="H745" i="2"/>
  <c r="D379" i="2"/>
  <c r="H103" i="2"/>
  <c r="G103" i="2"/>
  <c r="L103" i="2"/>
  <c r="J151" i="2"/>
  <c r="F165" i="2"/>
  <c r="I172" i="2"/>
  <c r="M193" i="2"/>
  <c r="L214" i="2"/>
  <c r="G214" i="2"/>
  <c r="G757" i="2"/>
  <c r="H85" i="2"/>
  <c r="L94" i="2"/>
  <c r="D181" i="2"/>
  <c r="D195" i="2"/>
  <c r="D165" i="2"/>
  <c r="C700" i="2"/>
  <c r="E700" i="2"/>
  <c r="F700" i="2"/>
  <c r="F702" i="2"/>
  <c r="C702" i="2"/>
  <c r="J700" i="2"/>
  <c r="C701" i="2"/>
  <c r="G532" i="2"/>
  <c r="E532" i="2"/>
  <c r="I532" i="2"/>
  <c r="M532" i="2"/>
  <c r="D492" i="2"/>
  <c r="E490" i="2"/>
  <c r="D490" i="2"/>
  <c r="C491" i="2"/>
  <c r="L490" i="2"/>
  <c r="I490" i="2"/>
  <c r="H490" i="2"/>
  <c r="M490" i="2"/>
  <c r="D491" i="2"/>
  <c r="C490" i="2"/>
  <c r="C389" i="2"/>
  <c r="J388" i="2"/>
  <c r="D389" i="2"/>
  <c r="I388" i="2"/>
  <c r="G388" i="2"/>
  <c r="E388" i="2"/>
  <c r="L388" i="2"/>
  <c r="C390" i="2"/>
  <c r="H388" i="2"/>
  <c r="C227" i="2"/>
  <c r="F226" i="2"/>
  <c r="C228" i="2"/>
  <c r="D227" i="2"/>
  <c r="L226" i="2"/>
  <c r="H226" i="2"/>
  <c r="E226" i="2"/>
  <c r="C226" i="2"/>
  <c r="F228" i="2"/>
  <c r="D226" i="2"/>
  <c r="I226" i="2"/>
  <c r="D228" i="2"/>
  <c r="G226" i="2"/>
  <c r="D204" i="2"/>
  <c r="I202" i="2"/>
  <c r="G202" i="2"/>
  <c r="J202" i="2"/>
  <c r="M202" i="2"/>
  <c r="K202" i="2"/>
  <c r="F202" i="2"/>
  <c r="C203" i="2"/>
  <c r="C204" i="2"/>
  <c r="D203" i="2"/>
  <c r="L202" i="2"/>
  <c r="J172" i="2"/>
  <c r="D172" i="2"/>
  <c r="D173" i="2"/>
  <c r="E172" i="2"/>
  <c r="C173" i="2"/>
  <c r="K172" i="2"/>
  <c r="C174" i="2"/>
  <c r="L172" i="2"/>
  <c r="F172" i="2"/>
  <c r="G172" i="2"/>
  <c r="M172" i="2"/>
  <c r="D142" i="2"/>
  <c r="L142" i="2"/>
  <c r="I142" i="2"/>
  <c r="H142" i="2"/>
  <c r="F142" i="2"/>
  <c r="G142" i="2"/>
  <c r="C143" i="2"/>
  <c r="M142" i="2"/>
  <c r="K142" i="2"/>
  <c r="J142" i="2"/>
  <c r="E142" i="2"/>
  <c r="D144" i="2"/>
  <c r="D143" i="2"/>
  <c r="C95" i="2"/>
  <c r="D96" i="2"/>
  <c r="H94" i="2"/>
  <c r="C94" i="2"/>
  <c r="F96" i="2"/>
  <c r="C96" i="2"/>
  <c r="J94" i="2"/>
  <c r="G94" i="2"/>
  <c r="E94" i="2"/>
  <c r="K94" i="2"/>
  <c r="D94" i="2"/>
  <c r="I94" i="2"/>
  <c r="G646" i="2"/>
  <c r="D745" i="2"/>
  <c r="E379" i="2"/>
  <c r="F87" i="2"/>
  <c r="E64" i="2"/>
  <c r="I103" i="2"/>
  <c r="K181" i="2"/>
  <c r="F144" i="2"/>
  <c r="M151" i="2"/>
  <c r="F174" i="2"/>
  <c r="D194" i="2"/>
  <c r="L250" i="2"/>
  <c r="F204" i="2"/>
  <c r="I214" i="2"/>
  <c r="I406" i="2"/>
  <c r="D434" i="2"/>
  <c r="F492" i="2"/>
  <c r="C534" i="2"/>
  <c r="J490" i="2"/>
  <c r="K151" i="2"/>
  <c r="C181" i="2"/>
  <c r="J226" i="2"/>
  <c r="G133" i="2"/>
  <c r="C164" i="2"/>
  <c r="D174" i="2"/>
  <c r="D606" i="2"/>
  <c r="E550" i="2"/>
  <c r="J301" i="2"/>
  <c r="C451" i="2"/>
  <c r="H295" i="2"/>
  <c r="J343" i="2"/>
  <c r="J403" i="2"/>
  <c r="C314" i="2"/>
  <c r="H451" i="2"/>
  <c r="F550" i="2"/>
  <c r="M550" i="2"/>
  <c r="C404" i="2"/>
  <c r="J451" i="2"/>
  <c r="C453" i="2"/>
  <c r="L403" i="2"/>
  <c r="C403" i="2"/>
  <c r="G313" i="2"/>
  <c r="K550" i="2"/>
  <c r="I550" i="2"/>
  <c r="E451" i="2"/>
  <c r="J550" i="2"/>
  <c r="F403" i="2"/>
  <c r="I451" i="2"/>
  <c r="E664" i="2"/>
  <c r="G679" i="2"/>
  <c r="I688" i="2"/>
  <c r="K703" i="2"/>
  <c r="M712" i="2"/>
  <c r="D728" i="2"/>
  <c r="E658" i="2"/>
  <c r="F675" i="2"/>
  <c r="C673" i="2"/>
  <c r="C689" i="2"/>
  <c r="H712" i="2"/>
  <c r="D722" i="2"/>
  <c r="I727" i="2"/>
  <c r="D664" i="2"/>
  <c r="C674" i="2"/>
  <c r="J688" i="2"/>
  <c r="E703" i="2"/>
  <c r="D713" i="2"/>
  <c r="J727" i="2"/>
  <c r="G739" i="2"/>
  <c r="I748" i="2"/>
  <c r="D658" i="2"/>
  <c r="K664" i="2"/>
  <c r="L679" i="2"/>
  <c r="C696" i="2"/>
  <c r="C705" i="2"/>
  <c r="J721" i="2"/>
  <c r="F735" i="2"/>
  <c r="C733" i="2"/>
  <c r="C749" i="2"/>
  <c r="H475" i="2"/>
  <c r="I712" i="2"/>
  <c r="K727" i="2"/>
  <c r="C713" i="2"/>
  <c r="K721" i="2"/>
  <c r="C728" i="2"/>
  <c r="J703" i="2"/>
  <c r="I721" i="2"/>
  <c r="F741" i="2"/>
  <c r="C739" i="2"/>
  <c r="E748" i="2"/>
  <c r="M694" i="2"/>
  <c r="F712" i="2"/>
  <c r="F727" i="2"/>
  <c r="D734" i="2"/>
  <c r="I739" i="2"/>
  <c r="F750" i="2"/>
  <c r="C690" i="2"/>
  <c r="F705" i="2"/>
  <c r="C703" i="2"/>
  <c r="E712" i="2"/>
  <c r="G727" i="2"/>
  <c r="C680" i="2"/>
  <c r="I703" i="2"/>
  <c r="F714" i="2"/>
  <c r="G721" i="2"/>
  <c r="J679" i="2"/>
  <c r="D712" i="2"/>
  <c r="C722" i="2"/>
  <c r="D740" i="2"/>
  <c r="D659" i="2"/>
  <c r="J673" i="2"/>
  <c r="F688" i="2"/>
  <c r="F703" i="2"/>
  <c r="K712" i="2"/>
  <c r="L727" i="2"/>
  <c r="K733" i="2"/>
  <c r="C740" i="2"/>
  <c r="F562" i="2"/>
  <c r="D648" i="2"/>
  <c r="C648" i="2"/>
  <c r="C647" i="2"/>
  <c r="M646" i="2"/>
  <c r="C619" i="2"/>
  <c r="D619" i="2"/>
  <c r="D620" i="2"/>
  <c r="K619" i="2"/>
  <c r="H619" i="2"/>
  <c r="F621" i="2"/>
  <c r="C524" i="2"/>
  <c r="C523" i="2"/>
  <c r="F525" i="2"/>
  <c r="G523" i="2"/>
  <c r="J523" i="2"/>
  <c r="K523" i="2"/>
  <c r="E523" i="2"/>
  <c r="D524" i="2"/>
  <c r="H481" i="2"/>
  <c r="I481" i="2"/>
  <c r="D482" i="2"/>
  <c r="C481" i="2"/>
  <c r="K481" i="2"/>
  <c r="J481" i="2"/>
  <c r="G481" i="2"/>
  <c r="D481" i="2"/>
  <c r="F483" i="2"/>
  <c r="C442" i="2"/>
  <c r="M442" i="2"/>
  <c r="L442" i="2"/>
  <c r="D444" i="2"/>
  <c r="I442" i="2"/>
  <c r="H442" i="2"/>
  <c r="E442" i="2"/>
  <c r="C444" i="2"/>
  <c r="C380" i="2"/>
  <c r="D381" i="2"/>
  <c r="G379" i="2"/>
  <c r="C381" i="2"/>
  <c r="K379" i="2"/>
  <c r="L379" i="2"/>
  <c r="D380" i="2"/>
  <c r="F379" i="2"/>
  <c r="H379" i="2"/>
  <c r="C251" i="2"/>
  <c r="F250" i="2"/>
  <c r="M250" i="2"/>
  <c r="K250" i="2"/>
  <c r="H250" i="2"/>
  <c r="C252" i="2"/>
  <c r="D251" i="2"/>
  <c r="D252" i="2"/>
  <c r="E250" i="2"/>
  <c r="C250" i="2"/>
  <c r="F252" i="2"/>
  <c r="J250" i="2"/>
  <c r="C630" i="2"/>
  <c r="I628" i="2"/>
  <c r="F529" i="2"/>
  <c r="K529" i="2"/>
  <c r="C531" i="2"/>
  <c r="D530" i="2"/>
  <c r="C530" i="2"/>
  <c r="L529" i="2"/>
  <c r="C529" i="2"/>
  <c r="F531" i="2"/>
  <c r="J529" i="2"/>
  <c r="I529" i="2"/>
  <c r="G529" i="2"/>
  <c r="E529" i="2"/>
  <c r="D529" i="2"/>
  <c r="C500" i="2"/>
  <c r="J499" i="2"/>
  <c r="G499" i="2"/>
  <c r="K499" i="2"/>
  <c r="D500" i="2"/>
  <c r="D499" i="2"/>
  <c r="C499" i="2"/>
  <c r="F501" i="2"/>
  <c r="L487" i="2"/>
  <c r="D488" i="2"/>
  <c r="K487" i="2"/>
  <c r="C488" i="2"/>
  <c r="G487" i="2"/>
  <c r="C487" i="2"/>
  <c r="D487" i="2"/>
  <c r="F489" i="2"/>
  <c r="G412" i="2"/>
  <c r="M412" i="2"/>
  <c r="L412" i="2"/>
  <c r="D413" i="2"/>
  <c r="I412" i="2"/>
  <c r="H412" i="2"/>
  <c r="E412" i="2"/>
  <c r="D412" i="2"/>
  <c r="F394" i="2"/>
  <c r="D395" i="2"/>
  <c r="D396" i="2"/>
  <c r="M394" i="2"/>
  <c r="L394" i="2"/>
  <c r="C395" i="2"/>
  <c r="J394" i="2"/>
  <c r="I394" i="2"/>
  <c r="H394" i="2"/>
  <c r="F396" i="2"/>
  <c r="K394" i="2"/>
  <c r="E394" i="2"/>
  <c r="D394" i="2"/>
  <c r="G394" i="2"/>
  <c r="C394" i="2"/>
  <c r="G256" i="2"/>
  <c r="C258" i="2"/>
  <c r="L256" i="2"/>
  <c r="F258" i="2"/>
  <c r="C256" i="2"/>
  <c r="D257" i="2"/>
  <c r="I256" i="2"/>
  <c r="F232" i="2"/>
  <c r="L232" i="2"/>
  <c r="C234" i="2"/>
  <c r="D233" i="2"/>
  <c r="H232" i="2"/>
  <c r="D232" i="2"/>
  <c r="C233" i="2"/>
  <c r="D234" i="2"/>
  <c r="I232" i="2"/>
  <c r="G232" i="2"/>
  <c r="J232" i="2"/>
  <c r="K634" i="2"/>
  <c r="M634" i="2"/>
  <c r="I634" i="2"/>
  <c r="C557" i="2"/>
  <c r="M556" i="2"/>
  <c r="C558" i="2"/>
  <c r="E556" i="2"/>
  <c r="I556" i="2"/>
  <c r="F538" i="2"/>
  <c r="M538" i="2"/>
  <c r="J538" i="2"/>
  <c r="C538" i="2"/>
  <c r="D540" i="2"/>
  <c r="C540" i="2"/>
  <c r="D538" i="2"/>
  <c r="F540" i="2"/>
  <c r="G538" i="2"/>
  <c r="E538" i="2"/>
  <c r="C539" i="2"/>
  <c r="I538" i="2"/>
  <c r="D539" i="2"/>
  <c r="H538" i="2"/>
  <c r="L505" i="2"/>
  <c r="G505" i="2"/>
  <c r="J505" i="2"/>
  <c r="C506" i="2"/>
  <c r="K505" i="2"/>
  <c r="E505" i="2"/>
  <c r="I505" i="2"/>
  <c r="D506" i="2"/>
  <c r="D505" i="2"/>
  <c r="C505" i="2"/>
  <c r="F507" i="2"/>
  <c r="J457" i="2"/>
  <c r="D459" i="2"/>
  <c r="D458" i="2"/>
  <c r="M457" i="2"/>
  <c r="C459" i="2"/>
  <c r="K457" i="2"/>
  <c r="C457" i="2"/>
  <c r="F457" i="2"/>
  <c r="L457" i="2"/>
  <c r="G457" i="2"/>
  <c r="E457" i="2"/>
  <c r="D457" i="2"/>
  <c r="F459" i="2"/>
  <c r="C421" i="2"/>
  <c r="D422" i="2"/>
  <c r="K421" i="2"/>
  <c r="J421" i="2"/>
  <c r="G421" i="2"/>
  <c r="D264" i="2"/>
  <c r="J262" i="2"/>
  <c r="F264" i="2"/>
  <c r="C262" i="2"/>
  <c r="C264" i="2"/>
  <c r="D263" i="2"/>
  <c r="D262" i="2"/>
  <c r="K262" i="2"/>
  <c r="I262" i="2"/>
  <c r="F262" i="2"/>
  <c r="C263" i="2"/>
  <c r="F238" i="2"/>
  <c r="J238" i="2"/>
  <c r="E238" i="2"/>
  <c r="C238" i="2"/>
  <c r="F240" i="2"/>
  <c r="D240" i="2"/>
  <c r="C239" i="2"/>
  <c r="I238" i="2"/>
  <c r="G238" i="2"/>
  <c r="M238" i="2"/>
  <c r="K238" i="2"/>
  <c r="H238" i="2"/>
  <c r="J640" i="2"/>
  <c r="M640" i="2"/>
  <c r="I640" i="2"/>
  <c r="I463" i="2"/>
  <c r="C463" i="2"/>
  <c r="D464" i="2"/>
  <c r="J463" i="2"/>
  <c r="K463" i="2"/>
  <c r="H463" i="2"/>
  <c r="G463" i="2"/>
  <c r="C464" i="2"/>
  <c r="F465" i="2"/>
  <c r="D428" i="2"/>
  <c r="C429" i="2"/>
  <c r="K427" i="2"/>
  <c r="C427" i="2"/>
  <c r="G427" i="2"/>
  <c r="J427" i="2"/>
  <c r="D365" i="2"/>
  <c r="C365" i="2"/>
  <c r="I364" i="2"/>
  <c r="K364" i="2"/>
  <c r="M364" i="2"/>
  <c r="F364" i="2"/>
  <c r="C366" i="2"/>
  <c r="H364" i="2"/>
  <c r="F366" i="2"/>
  <c r="E244" i="2"/>
  <c r="C244" i="2"/>
  <c r="F246" i="2"/>
  <c r="H244" i="2"/>
  <c r="F244" i="2"/>
  <c r="D246" i="2"/>
  <c r="M244" i="2"/>
  <c r="K244" i="2"/>
  <c r="D244" i="2"/>
  <c r="J244" i="2"/>
  <c r="L244" i="2"/>
  <c r="G724" i="2"/>
  <c r="J724" i="2"/>
  <c r="L481" i="2"/>
  <c r="H529" i="2"/>
  <c r="C465" i="2"/>
  <c r="M463" i="2"/>
  <c r="M481" i="2"/>
  <c r="L547" i="2"/>
  <c r="K514" i="2"/>
  <c r="D451" i="2"/>
  <c r="F390" i="2"/>
  <c r="D388" i="2"/>
  <c r="M487" i="2"/>
  <c r="K538" i="2"/>
  <c r="C477" i="2"/>
  <c r="D477" i="2"/>
  <c r="C482" i="2"/>
  <c r="F481" i="2"/>
  <c r="D640" i="2"/>
  <c r="E634" i="2"/>
  <c r="D463" i="2"/>
  <c r="F463" i="2"/>
  <c r="M529" i="2"/>
  <c r="J547" i="2"/>
  <c r="G514" i="2"/>
  <c r="D405" i="2"/>
  <c r="H457" i="2"/>
  <c r="I433" i="2"/>
  <c r="M523" i="2"/>
  <c r="D390" i="2"/>
  <c r="J613" i="2"/>
  <c r="L562" i="2"/>
  <c r="C452" i="2"/>
  <c r="F451" i="2"/>
  <c r="E40" i="2"/>
  <c r="C21" i="2"/>
  <c r="F249" i="2"/>
  <c r="K640" i="2"/>
  <c r="G19" i="2"/>
  <c r="C494" i="2"/>
  <c r="F90" i="2"/>
  <c r="D757" i="2"/>
  <c r="K757" i="2"/>
  <c r="F745" i="2"/>
  <c r="C746" i="2"/>
  <c r="C745" i="2"/>
  <c r="C747" i="2"/>
  <c r="D746" i="2"/>
  <c r="D720" i="2"/>
  <c r="E718" i="2"/>
  <c r="I718" i="2"/>
  <c r="D10" i="2"/>
  <c r="C32" i="2"/>
  <c r="D136" i="2"/>
  <c r="H196" i="2"/>
  <c r="H445" i="2"/>
  <c r="G31" i="2"/>
  <c r="D70" i="2"/>
  <c r="D564" i="2"/>
  <c r="F642" i="2"/>
  <c r="C549" i="2"/>
  <c r="C548" i="2"/>
  <c r="H640" i="2"/>
  <c r="H523" i="2"/>
  <c r="D523" i="2"/>
  <c r="D621" i="2"/>
  <c r="L538" i="2"/>
  <c r="M403" i="2"/>
  <c r="C489" i="2"/>
  <c r="I523" i="2"/>
  <c r="G562" i="2"/>
  <c r="H547" i="2"/>
  <c r="D547" i="2"/>
  <c r="D516" i="2"/>
  <c r="D759" i="2"/>
  <c r="D483" i="2"/>
  <c r="C525" i="2"/>
  <c r="F487" i="2"/>
  <c r="J487" i="2"/>
  <c r="H487" i="2"/>
  <c r="C667" i="2"/>
  <c r="G478" i="2"/>
  <c r="C253" i="2"/>
  <c r="H19" i="2"/>
  <c r="D129" i="2"/>
  <c r="I487" i="2"/>
  <c r="D475" i="2"/>
  <c r="M475" i="2"/>
  <c r="C475" i="2"/>
  <c r="C483" i="2"/>
  <c r="E481" i="2"/>
  <c r="D531" i="2"/>
  <c r="J532" i="2"/>
  <c r="L463" i="2"/>
  <c r="D465" i="2"/>
  <c r="E463" i="2"/>
  <c r="C566" i="2"/>
  <c r="C664" i="2"/>
  <c r="C719" i="2"/>
  <c r="D549" i="2"/>
  <c r="F547" i="2"/>
  <c r="I547" i="2"/>
  <c r="L514" i="2"/>
  <c r="I379" i="2"/>
  <c r="D453" i="2"/>
  <c r="I613" i="2"/>
  <c r="D525" i="2"/>
  <c r="L523" i="2"/>
  <c r="F523" i="2"/>
  <c r="K388" i="2"/>
  <c r="F388" i="2"/>
  <c r="H358" i="2"/>
  <c r="C360" i="2"/>
  <c r="K631" i="2"/>
  <c r="F696" i="2"/>
  <c r="G694" i="2"/>
  <c r="K694" i="2"/>
  <c r="D649" i="2"/>
  <c r="D651" i="2"/>
  <c r="D623" i="2"/>
  <c r="F622" i="2"/>
  <c r="D624" i="2"/>
  <c r="D622" i="2"/>
  <c r="H598" i="2"/>
  <c r="C599" i="2"/>
  <c r="L592" i="2"/>
  <c r="D594" i="2"/>
  <c r="G580" i="2"/>
  <c r="C580" i="2"/>
  <c r="J580" i="2"/>
  <c r="C533" i="2"/>
  <c r="F532" i="2"/>
  <c r="G436" i="2"/>
  <c r="D436" i="2"/>
  <c r="D437" i="2"/>
  <c r="L427" i="2"/>
  <c r="E427" i="2"/>
  <c r="K412" i="2"/>
  <c r="F414" i="2"/>
  <c r="F408" i="2"/>
  <c r="G406" i="2"/>
  <c r="K406" i="2"/>
  <c r="F343" i="2"/>
  <c r="G343" i="2"/>
  <c r="C344" i="2"/>
  <c r="J328" i="2"/>
  <c r="C329" i="2"/>
  <c r="F319" i="2"/>
  <c r="J319" i="2"/>
  <c r="C313" i="2"/>
  <c r="K313" i="2"/>
  <c r="D313" i="2"/>
  <c r="G301" i="2"/>
  <c r="C302" i="2"/>
  <c r="D302" i="2"/>
  <c r="C301" i="2"/>
  <c r="D301" i="2"/>
  <c r="K301" i="2"/>
  <c r="C296" i="2"/>
  <c r="D296" i="2"/>
  <c r="C295" i="2"/>
  <c r="D295" i="2"/>
  <c r="K295" i="2"/>
  <c r="C289" i="2"/>
  <c r="F289" i="2"/>
  <c r="J289" i="2"/>
  <c r="M271" i="2"/>
  <c r="E271" i="2"/>
  <c r="M265" i="2"/>
  <c r="H265" i="2"/>
  <c r="F267" i="2"/>
  <c r="E265" i="2"/>
  <c r="H604" i="2"/>
  <c r="C501" i="2"/>
  <c r="F624" i="2"/>
  <c r="D582" i="2"/>
  <c r="C383" i="2"/>
  <c r="D445" i="2"/>
  <c r="C20" i="2"/>
  <c r="K97" i="2"/>
  <c r="D127" i="2"/>
  <c r="L136" i="2"/>
  <c r="F231" i="2"/>
  <c r="D188" i="2"/>
  <c r="D416" i="2"/>
  <c r="F526" i="2"/>
  <c r="M616" i="2"/>
  <c r="I478" i="2"/>
  <c r="C669" i="2"/>
  <c r="F445" i="2"/>
  <c r="C138" i="2"/>
  <c r="C644" i="2"/>
  <c r="L643" i="2"/>
  <c r="D484" i="2"/>
  <c r="C485" i="2"/>
  <c r="E484" i="2"/>
  <c r="M361" i="2"/>
  <c r="D361" i="2"/>
  <c r="L352" i="2"/>
  <c r="C352" i="2"/>
  <c r="F352" i="2"/>
  <c r="C333" i="2"/>
  <c r="D332" i="2"/>
  <c r="D333" i="2"/>
  <c r="J331" i="2"/>
  <c r="I304" i="2"/>
  <c r="C304" i="2"/>
  <c r="G304" i="2"/>
  <c r="C247" i="2"/>
  <c r="C249" i="2"/>
  <c r="H247" i="2"/>
  <c r="G247" i="2"/>
  <c r="M241" i="2"/>
  <c r="F241" i="2"/>
  <c r="K241" i="2"/>
  <c r="M235" i="2"/>
  <c r="C235" i="2"/>
  <c r="C237" i="2"/>
  <c r="E229" i="2"/>
  <c r="C229" i="2"/>
  <c r="C231" i="2"/>
  <c r="C222" i="2"/>
  <c r="C220" i="2"/>
  <c r="M208" i="2"/>
  <c r="C210" i="2"/>
  <c r="I196" i="2"/>
  <c r="M196" i="2"/>
  <c r="I187" i="2"/>
  <c r="H187" i="2"/>
  <c r="C188" i="2"/>
  <c r="M187" i="2"/>
  <c r="C159" i="2"/>
  <c r="K157" i="2"/>
  <c r="M157" i="2"/>
  <c r="G157" i="2"/>
  <c r="G136" i="2"/>
  <c r="F136" i="2"/>
  <c r="K136" i="2"/>
  <c r="E127" i="2"/>
  <c r="M127" i="2"/>
  <c r="M97" i="2"/>
  <c r="D98" i="2"/>
  <c r="C99" i="2"/>
  <c r="F99" i="2"/>
  <c r="C89" i="2"/>
  <c r="C88" i="2"/>
  <c r="I88" i="2"/>
  <c r="K88" i="2"/>
  <c r="M88" i="2"/>
  <c r="C79" i="2"/>
  <c r="F81" i="2"/>
  <c r="K70" i="2"/>
  <c r="L70" i="2"/>
  <c r="D71" i="2"/>
  <c r="I70" i="2"/>
  <c r="M40" i="2"/>
  <c r="D41" i="2"/>
  <c r="L40" i="2"/>
  <c r="C42" i="2"/>
  <c r="F42" i="2"/>
  <c r="M10" i="2"/>
  <c r="F12" i="2"/>
  <c r="C11" i="2"/>
  <c r="C10" i="2"/>
  <c r="F10" i="2"/>
  <c r="L10" i="2"/>
  <c r="F654" i="2"/>
  <c r="C653" i="2"/>
  <c r="F625" i="2"/>
  <c r="K625" i="2"/>
  <c r="F583" i="2"/>
  <c r="E583" i="2"/>
  <c r="K535" i="2"/>
  <c r="F535" i="2"/>
  <c r="D32" i="2"/>
  <c r="E31" i="2"/>
  <c r="E625" i="2"/>
  <c r="M31" i="2"/>
  <c r="G79" i="2"/>
  <c r="I10" i="2"/>
  <c r="C71" i="2"/>
  <c r="E97" i="2"/>
  <c r="C72" i="2"/>
  <c r="G70" i="2"/>
  <c r="J127" i="2"/>
  <c r="C137" i="2"/>
  <c r="G229" i="2"/>
  <c r="F247" i="2"/>
  <c r="G196" i="2"/>
  <c r="D221" i="2"/>
  <c r="F237" i="2"/>
  <c r="C221" i="2"/>
  <c r="H361" i="2"/>
  <c r="J583" i="2"/>
  <c r="J607" i="2"/>
  <c r="K751" i="2"/>
  <c r="K643" i="2"/>
  <c r="M682" i="2"/>
  <c r="E652" i="2"/>
  <c r="D249" i="2"/>
  <c r="F637" i="2"/>
  <c r="K637" i="2"/>
  <c r="C493" i="2"/>
  <c r="L493" i="2"/>
  <c r="D495" i="2"/>
  <c r="C479" i="2"/>
  <c r="C478" i="2"/>
  <c r="M454" i="2"/>
  <c r="L454" i="2"/>
  <c r="F21" i="2"/>
  <c r="C19" i="2"/>
  <c r="E19" i="2"/>
  <c r="J235" i="2"/>
  <c r="M583" i="2"/>
  <c r="D493" i="2"/>
  <c r="C447" i="2"/>
  <c r="C242" i="2"/>
  <c r="D583" i="2"/>
  <c r="E493" i="2"/>
  <c r="D447" i="2"/>
  <c r="C633" i="2"/>
  <c r="D243" i="2"/>
  <c r="F19" i="2"/>
  <c r="F31" i="2"/>
  <c r="I79" i="2"/>
  <c r="K40" i="2"/>
  <c r="D20" i="2"/>
  <c r="I31" i="2"/>
  <c r="D80" i="2"/>
  <c r="E10" i="2"/>
  <c r="M70" i="2"/>
  <c r="C90" i="2"/>
  <c r="F159" i="2"/>
  <c r="D137" i="2"/>
  <c r="I241" i="2"/>
  <c r="D209" i="2"/>
  <c r="E220" i="2"/>
  <c r="D236" i="2"/>
  <c r="C197" i="2"/>
  <c r="F306" i="2"/>
  <c r="K367" i="2"/>
  <c r="I367" i="2"/>
  <c r="D470" i="2"/>
  <c r="C495" i="2"/>
  <c r="L625" i="2"/>
  <c r="D639" i="2"/>
  <c r="K454" i="2"/>
  <c r="D751" i="2"/>
  <c r="M751" i="2"/>
  <c r="D753" i="2"/>
  <c r="H751" i="2"/>
  <c r="L751" i="2"/>
  <c r="E751" i="2"/>
  <c r="C751" i="2"/>
  <c r="F753" i="2"/>
  <c r="F751" i="2"/>
  <c r="C752" i="2"/>
  <c r="G751" i="2"/>
  <c r="D752" i="2"/>
  <c r="C753" i="2"/>
  <c r="I751" i="2"/>
  <c r="C706" i="2"/>
  <c r="G706" i="2"/>
  <c r="H706" i="2"/>
  <c r="E706" i="2"/>
  <c r="D707" i="2"/>
  <c r="I706" i="2"/>
  <c r="F708" i="2"/>
  <c r="C708" i="2"/>
  <c r="L706" i="2"/>
  <c r="J706" i="2"/>
  <c r="C707" i="2"/>
  <c r="F682" i="2"/>
  <c r="D684" i="2"/>
  <c r="C682" i="2"/>
  <c r="G682" i="2"/>
  <c r="J682" i="2"/>
  <c r="F684" i="2"/>
  <c r="C684" i="2"/>
  <c r="D682" i="2"/>
  <c r="C683" i="2"/>
  <c r="E682" i="2"/>
  <c r="H682" i="2"/>
  <c r="H667" i="2"/>
  <c r="D667" i="2"/>
  <c r="J667" i="2"/>
  <c r="I667" i="2"/>
  <c r="G667" i="2"/>
  <c r="K667" i="2"/>
  <c r="L667" i="2"/>
  <c r="C668" i="2"/>
  <c r="F669" i="2"/>
  <c r="D652" i="2"/>
  <c r="K652" i="2"/>
  <c r="J652" i="2"/>
  <c r="D654" i="2"/>
  <c r="L652" i="2"/>
  <c r="C652" i="2"/>
  <c r="F652" i="2"/>
  <c r="H652" i="2"/>
  <c r="M652" i="2"/>
  <c r="C654" i="2"/>
  <c r="I652" i="2"/>
  <c r="J643" i="2"/>
  <c r="F643" i="2"/>
  <c r="D645" i="2"/>
  <c r="C643" i="2"/>
  <c r="F645" i="2"/>
  <c r="M643" i="2"/>
  <c r="G643" i="2"/>
  <c r="D643" i="2"/>
  <c r="D644" i="2"/>
  <c r="H643" i="2"/>
  <c r="E637" i="2"/>
  <c r="C639" i="2"/>
  <c r="I637" i="2"/>
  <c r="J637" i="2"/>
  <c r="C637" i="2"/>
  <c r="F639" i="2"/>
  <c r="C638" i="2"/>
  <c r="G637" i="2"/>
  <c r="D637" i="2"/>
  <c r="M637" i="2"/>
  <c r="D638" i="2"/>
  <c r="H637" i="2"/>
  <c r="J631" i="2"/>
  <c r="E631" i="2"/>
  <c r="F631" i="2"/>
  <c r="D633" i="2"/>
  <c r="C631" i="2"/>
  <c r="F633" i="2"/>
  <c r="M631" i="2"/>
  <c r="G631" i="2"/>
  <c r="D631" i="2"/>
  <c r="C632" i="2"/>
  <c r="D632" i="2"/>
  <c r="I631" i="2"/>
  <c r="H631" i="2"/>
  <c r="D627" i="2"/>
  <c r="J625" i="2"/>
  <c r="C625" i="2"/>
  <c r="F627" i="2"/>
  <c r="C626" i="2"/>
  <c r="G625" i="2"/>
  <c r="D625" i="2"/>
  <c r="D626" i="2"/>
  <c r="H625" i="2"/>
  <c r="H616" i="2"/>
  <c r="J616" i="2"/>
  <c r="D618" i="2"/>
  <c r="G616" i="2"/>
  <c r="D617" i="2"/>
  <c r="F616" i="2"/>
  <c r="C617" i="2"/>
  <c r="C616" i="2"/>
  <c r="K616" i="2"/>
  <c r="E616" i="2"/>
  <c r="D616" i="2"/>
  <c r="C618" i="2"/>
  <c r="L616" i="2"/>
  <c r="F618" i="2"/>
  <c r="H607" i="2"/>
  <c r="D609" i="2"/>
  <c r="C607" i="2"/>
  <c r="F609" i="2"/>
  <c r="L607" i="2"/>
  <c r="C608" i="2"/>
  <c r="G607" i="2"/>
  <c r="E607" i="2"/>
  <c r="C609" i="2"/>
  <c r="K607" i="2"/>
  <c r="D607" i="2"/>
  <c r="M607" i="2"/>
  <c r="D608" i="2"/>
  <c r="I607" i="2"/>
  <c r="D585" i="2"/>
  <c r="H583" i="2"/>
  <c r="C584" i="2"/>
  <c r="C583" i="2"/>
  <c r="F585" i="2"/>
  <c r="I583" i="2"/>
  <c r="G583" i="2"/>
  <c r="C585" i="2"/>
  <c r="K583" i="2"/>
  <c r="D584" i="2"/>
  <c r="L583" i="2"/>
  <c r="D541" i="2"/>
  <c r="J541" i="2"/>
  <c r="H541" i="2"/>
  <c r="D542" i="2"/>
  <c r="C541" i="2"/>
  <c r="F543" i="2"/>
  <c r="C543" i="2"/>
  <c r="G541" i="2"/>
  <c r="K541" i="2"/>
  <c r="L541" i="2"/>
  <c r="H535" i="2"/>
  <c r="C536" i="2"/>
  <c r="D536" i="2"/>
  <c r="J535" i="2"/>
  <c r="M535" i="2"/>
  <c r="I535" i="2"/>
  <c r="C535" i="2"/>
  <c r="F537" i="2"/>
  <c r="C537" i="2"/>
  <c r="E535" i="2"/>
  <c r="L535" i="2"/>
  <c r="H526" i="2"/>
  <c r="C526" i="2"/>
  <c r="D528" i="2"/>
  <c r="D527" i="2"/>
  <c r="G526" i="2"/>
  <c r="C527" i="2"/>
  <c r="J526" i="2"/>
  <c r="F528" i="2"/>
  <c r="M526" i="2"/>
  <c r="C528" i="2"/>
  <c r="K526" i="2"/>
  <c r="L526" i="2"/>
  <c r="E526" i="2"/>
  <c r="G520" i="2"/>
  <c r="C521" i="2"/>
  <c r="M520" i="2"/>
  <c r="D521" i="2"/>
  <c r="C520" i="2"/>
  <c r="H520" i="2"/>
  <c r="C522" i="2"/>
  <c r="J520" i="2"/>
  <c r="F522" i="2"/>
  <c r="E520" i="2"/>
  <c r="F520" i="2"/>
  <c r="D520" i="2"/>
  <c r="I520" i="2"/>
  <c r="G508" i="2"/>
  <c r="D510" i="2"/>
  <c r="C509" i="2"/>
  <c r="J508" i="2"/>
  <c r="H508" i="2"/>
  <c r="F510" i="2"/>
  <c r="M508" i="2"/>
  <c r="C510" i="2"/>
  <c r="E508" i="2"/>
  <c r="I508" i="2"/>
  <c r="J493" i="2"/>
  <c r="K493" i="2"/>
  <c r="F493" i="2"/>
  <c r="D494" i="2"/>
  <c r="G493" i="2"/>
  <c r="I493" i="2"/>
  <c r="M493" i="2"/>
  <c r="F495" i="2"/>
  <c r="G484" i="2"/>
  <c r="J484" i="2"/>
  <c r="H484" i="2"/>
  <c r="M484" i="2"/>
  <c r="F484" i="2"/>
  <c r="L484" i="2"/>
  <c r="C486" i="2"/>
  <c r="D486" i="2"/>
  <c r="I484" i="2"/>
  <c r="K484" i="2"/>
  <c r="F486" i="2"/>
  <c r="C484" i="2"/>
  <c r="D479" i="2"/>
  <c r="J478" i="2"/>
  <c r="L478" i="2"/>
  <c r="C480" i="2"/>
  <c r="D480" i="2"/>
  <c r="E478" i="2"/>
  <c r="F480" i="2"/>
  <c r="K478" i="2"/>
  <c r="M478" i="2"/>
  <c r="F478" i="2"/>
  <c r="D478" i="2"/>
  <c r="C470" i="2"/>
  <c r="K469" i="2"/>
  <c r="G469" i="2"/>
  <c r="K460" i="2"/>
  <c r="F462" i="2"/>
  <c r="D462" i="2"/>
  <c r="F460" i="2"/>
  <c r="D460" i="2"/>
  <c r="D461" i="2"/>
  <c r="C460" i="2"/>
  <c r="C461" i="2"/>
  <c r="G460" i="2"/>
  <c r="I460" i="2"/>
  <c r="L460" i="2"/>
  <c r="J460" i="2"/>
  <c r="E460" i="2"/>
  <c r="H460" i="2"/>
  <c r="C462" i="2"/>
  <c r="M460" i="2"/>
  <c r="F456" i="2"/>
  <c r="J454" i="2"/>
  <c r="D454" i="2"/>
  <c r="D455" i="2"/>
  <c r="C455" i="2"/>
  <c r="C454" i="2"/>
  <c r="F454" i="2"/>
  <c r="D456" i="2"/>
  <c r="G454" i="2"/>
  <c r="I454" i="2"/>
  <c r="E454" i="2"/>
  <c r="H454" i="2"/>
  <c r="C446" i="2"/>
  <c r="J445" i="2"/>
  <c r="E445" i="2"/>
  <c r="K445" i="2"/>
  <c r="G445" i="2"/>
  <c r="C445" i="2"/>
  <c r="F447" i="2"/>
  <c r="M445" i="2"/>
  <c r="L445" i="2"/>
  <c r="D446" i="2"/>
  <c r="I415" i="2"/>
  <c r="E415" i="2"/>
  <c r="D417" i="2"/>
  <c r="L415" i="2"/>
  <c r="J415" i="2"/>
  <c r="H415" i="2"/>
  <c r="C417" i="2"/>
  <c r="C415" i="2"/>
  <c r="D415" i="2"/>
  <c r="F415" i="2"/>
  <c r="C416" i="2"/>
  <c r="K415" i="2"/>
  <c r="G415" i="2"/>
  <c r="M415" i="2"/>
  <c r="E397" i="2"/>
  <c r="H397" i="2"/>
  <c r="G397" i="2"/>
  <c r="C399" i="2"/>
  <c r="F399" i="2"/>
  <c r="M397" i="2"/>
  <c r="I397" i="2"/>
  <c r="K391" i="2"/>
  <c r="C392" i="2"/>
  <c r="C393" i="2"/>
  <c r="D392" i="2"/>
  <c r="E391" i="2"/>
  <c r="F391" i="2"/>
  <c r="C391" i="2"/>
  <c r="L391" i="2"/>
  <c r="I391" i="2"/>
  <c r="F393" i="2"/>
  <c r="F384" i="2"/>
  <c r="H382" i="2"/>
  <c r="D384" i="2"/>
  <c r="D382" i="2"/>
  <c r="D383" i="2"/>
  <c r="C384" i="2"/>
  <c r="J382" i="2"/>
  <c r="E382" i="2"/>
  <c r="K382" i="2"/>
  <c r="I382" i="2"/>
  <c r="F382" i="2"/>
  <c r="M382" i="2"/>
  <c r="D378" i="2"/>
  <c r="L376" i="2"/>
  <c r="C376" i="2"/>
  <c r="E376" i="2"/>
  <c r="G376" i="2"/>
  <c r="D377" i="2"/>
  <c r="F378" i="2"/>
  <c r="I376" i="2"/>
  <c r="K376" i="2"/>
  <c r="D376" i="2"/>
  <c r="C377" i="2"/>
  <c r="M376" i="2"/>
  <c r="H376" i="2"/>
  <c r="C378" i="2"/>
  <c r="E367" i="2"/>
  <c r="C367" i="2"/>
  <c r="F369" i="2"/>
  <c r="C369" i="2"/>
  <c r="C368" i="2"/>
  <c r="G367" i="2"/>
  <c r="L367" i="2"/>
  <c r="J367" i="2"/>
  <c r="F367" i="2"/>
  <c r="E361" i="2"/>
  <c r="J361" i="2"/>
  <c r="D362" i="2"/>
  <c r="L361" i="2"/>
  <c r="C362" i="2"/>
  <c r="D363" i="2"/>
  <c r="C361" i="2"/>
  <c r="F363" i="2"/>
  <c r="G361" i="2"/>
  <c r="F361" i="2"/>
  <c r="K361" i="2"/>
  <c r="I361" i="2"/>
  <c r="M352" i="2"/>
  <c r="G352" i="2"/>
  <c r="K352" i="2"/>
  <c r="D353" i="2"/>
  <c r="F354" i="2"/>
  <c r="C354" i="2"/>
  <c r="L331" i="2"/>
  <c r="C331" i="2"/>
  <c r="H331" i="2"/>
  <c r="G331" i="2"/>
  <c r="F333" i="2"/>
  <c r="I331" i="2"/>
  <c r="C332" i="2"/>
  <c r="M331" i="2"/>
  <c r="F331" i="2"/>
  <c r="D331" i="2"/>
  <c r="E331" i="2"/>
  <c r="C306" i="2"/>
  <c r="F304" i="2"/>
  <c r="H304" i="2"/>
  <c r="K304" i="2"/>
  <c r="C305" i="2"/>
  <c r="D306" i="2"/>
  <c r="L304" i="2"/>
  <c r="D305" i="2"/>
  <c r="F283" i="2"/>
  <c r="F285" i="2"/>
  <c r="D284" i="2"/>
  <c r="D283" i="2"/>
  <c r="K283" i="2"/>
  <c r="J283" i="2"/>
  <c r="M283" i="2"/>
  <c r="I283" i="2"/>
  <c r="F261" i="2"/>
  <c r="M259" i="2"/>
  <c r="J259" i="2"/>
  <c r="I259" i="2"/>
  <c r="H259" i="2"/>
  <c r="D259" i="2"/>
  <c r="C260" i="2"/>
  <c r="C261" i="2"/>
  <c r="L259" i="2"/>
  <c r="E259" i="2"/>
  <c r="M253" i="2"/>
  <c r="D255" i="2"/>
  <c r="I253" i="2"/>
  <c r="C255" i="2"/>
  <c r="L253" i="2"/>
  <c r="E253" i="2"/>
  <c r="H253" i="2"/>
  <c r="G253" i="2"/>
  <c r="D254" i="2"/>
  <c r="D247" i="2"/>
  <c r="J247" i="2"/>
  <c r="K247" i="2"/>
  <c r="I247" i="2"/>
  <c r="L247" i="2"/>
  <c r="D248" i="2"/>
  <c r="M247" i="2"/>
  <c r="C248" i="2"/>
  <c r="L241" i="2"/>
  <c r="D241" i="2"/>
  <c r="J241" i="2"/>
  <c r="C241" i="2"/>
  <c r="F243" i="2"/>
  <c r="C243" i="2"/>
  <c r="H241" i="2"/>
  <c r="G241" i="2"/>
  <c r="E241" i="2"/>
  <c r="D237" i="2"/>
  <c r="L235" i="2"/>
  <c r="G235" i="2"/>
  <c r="E235" i="2"/>
  <c r="F235" i="2"/>
  <c r="K235" i="2"/>
  <c r="I235" i="2"/>
  <c r="H235" i="2"/>
  <c r="F229" i="2"/>
  <c r="D229" i="2"/>
  <c r="L229" i="2"/>
  <c r="K229" i="2"/>
  <c r="I229" i="2"/>
  <c r="C230" i="2"/>
  <c r="D230" i="2"/>
  <c r="M229" i="2"/>
  <c r="L220" i="2"/>
  <c r="I220" i="2"/>
  <c r="G220" i="2"/>
  <c r="M220" i="2"/>
  <c r="K220" i="2"/>
  <c r="H220" i="2"/>
  <c r="D208" i="2"/>
  <c r="F208" i="2"/>
  <c r="E208" i="2"/>
  <c r="C208" i="2"/>
  <c r="F210" i="2"/>
  <c r="C209" i="2"/>
  <c r="I208" i="2"/>
  <c r="G208" i="2"/>
  <c r="H208" i="2"/>
  <c r="D198" i="2"/>
  <c r="J196" i="2"/>
  <c r="F196" i="2"/>
  <c r="D196" i="2"/>
  <c r="C198" i="2"/>
  <c r="D197" i="2"/>
  <c r="L196" i="2"/>
  <c r="E196" i="2"/>
  <c r="C196" i="2"/>
  <c r="F198" i="2"/>
  <c r="J187" i="2"/>
  <c r="D187" i="2"/>
  <c r="D189" i="2"/>
  <c r="L187" i="2"/>
  <c r="C187" i="2"/>
  <c r="F189" i="2"/>
  <c r="C189" i="2"/>
  <c r="F187" i="2"/>
  <c r="G187" i="2"/>
  <c r="E187" i="2"/>
  <c r="D159" i="2"/>
  <c r="C157" i="2"/>
  <c r="H157" i="2"/>
  <c r="J157" i="2"/>
  <c r="L157" i="2"/>
  <c r="C158" i="2"/>
  <c r="F157" i="2"/>
  <c r="I157" i="2"/>
  <c r="D158" i="2"/>
  <c r="D157" i="2"/>
  <c r="D683" i="2"/>
  <c r="D706" i="2"/>
  <c r="D543" i="2"/>
  <c r="E667" i="2"/>
  <c r="C398" i="2"/>
  <c r="C508" i="2"/>
  <c r="M706" i="2"/>
  <c r="D526" i="2"/>
  <c r="G652" i="2"/>
  <c r="D485" i="2"/>
  <c r="D138" i="2"/>
  <c r="M136" i="2"/>
  <c r="H136" i="2"/>
  <c r="F127" i="2"/>
  <c r="K127" i="2"/>
  <c r="H127" i="2"/>
  <c r="C128" i="2"/>
  <c r="C127" i="2"/>
  <c r="G127" i="2"/>
  <c r="F129" i="2"/>
  <c r="H97" i="2"/>
  <c r="L97" i="2"/>
  <c r="F97" i="2"/>
  <c r="J97" i="2"/>
  <c r="C98" i="2"/>
  <c r="D99" i="2"/>
  <c r="J88" i="2"/>
  <c r="L88" i="2"/>
  <c r="F88" i="2"/>
  <c r="D88" i="2"/>
  <c r="D90" i="2"/>
  <c r="J79" i="2"/>
  <c r="D81" i="2"/>
  <c r="C80" i="2"/>
  <c r="H79" i="2"/>
  <c r="D79" i="2"/>
  <c r="L79" i="2"/>
  <c r="F79" i="2"/>
  <c r="E79" i="2"/>
  <c r="J70" i="2"/>
  <c r="F70" i="2"/>
  <c r="D42" i="2"/>
  <c r="D40" i="2"/>
  <c r="F40" i="2"/>
  <c r="J40" i="2"/>
  <c r="C41" i="2"/>
  <c r="D31" i="2"/>
  <c r="H31" i="2"/>
  <c r="J31" i="2"/>
  <c r="L31" i="2"/>
  <c r="D33" i="2"/>
  <c r="D19" i="2"/>
  <c r="D21" i="2"/>
  <c r="L19" i="2"/>
  <c r="J19" i="2"/>
  <c r="D12" i="2"/>
  <c r="J10" i="2"/>
  <c r="D72" i="2"/>
  <c r="L127" i="2"/>
  <c r="E136" i="2"/>
  <c r="H40" i="2"/>
  <c r="C81" i="2"/>
  <c r="G40" i="2"/>
  <c r="I40" i="2"/>
  <c r="H10" i="2"/>
  <c r="I19" i="2"/>
  <c r="K19" i="2"/>
  <c r="C33" i="2"/>
  <c r="F33" i="2"/>
  <c r="C31" i="2"/>
  <c r="K79" i="2"/>
  <c r="D11" i="2"/>
  <c r="C12" i="2"/>
  <c r="H88" i="2"/>
  <c r="G97" i="2"/>
  <c r="I97" i="2"/>
  <c r="E70" i="2"/>
  <c r="F72" i="2"/>
  <c r="C70" i="2"/>
  <c r="E88" i="2"/>
  <c r="G88" i="2"/>
  <c r="D128" i="2"/>
  <c r="I136" i="2"/>
  <c r="I127" i="2"/>
  <c r="F138" i="2"/>
  <c r="C136" i="2"/>
  <c r="M100" i="2"/>
  <c r="D35" i="2"/>
  <c r="I268" i="2"/>
  <c r="E199" i="2"/>
  <c r="C425" i="2"/>
  <c r="M49" i="2"/>
  <c r="F43" i="2"/>
  <c r="I34" i="2"/>
  <c r="D83" i="2"/>
  <c r="D160" i="2"/>
  <c r="F223" i="2"/>
  <c r="F268" i="2"/>
  <c r="F15" i="2"/>
  <c r="D34" i="2"/>
  <c r="H22" i="2"/>
  <c r="C45" i="2"/>
  <c r="F24" i="2"/>
  <c r="I91" i="2"/>
  <c r="K292" i="2"/>
  <c r="D307" i="2"/>
  <c r="F34" i="2"/>
  <c r="D44" i="2"/>
  <c r="C24" i="2"/>
  <c r="M139" i="2"/>
  <c r="D170" i="2"/>
  <c r="M178" i="2"/>
  <c r="D121" i="2"/>
  <c r="C15" i="2"/>
  <c r="K13" i="2"/>
  <c r="L34" i="2"/>
  <c r="C44" i="2"/>
  <c r="K49" i="2"/>
  <c r="F22" i="2"/>
  <c r="C35" i="2"/>
  <c r="M43" i="2"/>
  <c r="G43" i="2"/>
  <c r="M55" i="2"/>
  <c r="G73" i="2"/>
  <c r="D23" i="2"/>
  <c r="M22" i="2"/>
  <c r="G34" i="2"/>
  <c r="E34" i="2"/>
  <c r="K100" i="2"/>
  <c r="I109" i="2"/>
  <c r="I211" i="2"/>
  <c r="G316" i="2"/>
  <c r="J121" i="2"/>
  <c r="F709" i="2"/>
  <c r="D346" i="2"/>
  <c r="C293" i="2"/>
  <c r="C568" i="2"/>
  <c r="C710" i="2"/>
  <c r="I13" i="2"/>
  <c r="G13" i="2"/>
  <c r="C63" i="2"/>
  <c r="I73" i="2"/>
  <c r="C23" i="2"/>
  <c r="E43" i="2"/>
  <c r="C43" i="2"/>
  <c r="G55" i="2"/>
  <c r="K22" i="2"/>
  <c r="E22" i="2"/>
  <c r="C34" i="2"/>
  <c r="D131" i="2"/>
  <c r="M169" i="2"/>
  <c r="F192" i="2"/>
  <c r="G268" i="2"/>
  <c r="E13" i="2"/>
  <c r="C13" i="2"/>
  <c r="D22" i="2"/>
  <c r="F45" i="2"/>
  <c r="C22" i="2"/>
  <c r="F36" i="2"/>
  <c r="C36" i="2"/>
  <c r="K91" i="2"/>
  <c r="C84" i="2"/>
  <c r="F150" i="2"/>
  <c r="H268" i="2"/>
  <c r="E190" i="2"/>
  <c r="F276" i="2"/>
  <c r="M286" i="2"/>
  <c r="M298" i="2"/>
  <c r="F322" i="2"/>
  <c r="L658" i="2"/>
  <c r="J217" i="2"/>
  <c r="C432" i="2"/>
  <c r="M730" i="2"/>
  <c r="D24" i="2"/>
  <c r="M574" i="2"/>
  <c r="L13" i="2"/>
  <c r="J22" i="2"/>
  <c r="J34" i="2"/>
  <c r="C307" i="2"/>
  <c r="I346" i="2"/>
  <c r="M13" i="2"/>
  <c r="D14" i="2"/>
  <c r="L22" i="2"/>
  <c r="H34" i="2"/>
  <c r="I43" i="2"/>
  <c r="K43" i="2"/>
  <c r="K61" i="2"/>
  <c r="G22" i="2"/>
  <c r="K34" i="2"/>
  <c r="M34" i="2"/>
  <c r="C92" i="2"/>
  <c r="K160" i="2"/>
  <c r="K178" i="2"/>
  <c r="H178" i="2"/>
  <c r="M223" i="2"/>
  <c r="H292" i="2"/>
  <c r="H568" i="2"/>
  <c r="D669" i="2"/>
  <c r="K682" i="2"/>
  <c r="D653" i="2"/>
  <c r="M757" i="2"/>
  <c r="J757" i="2"/>
  <c r="H757" i="2"/>
  <c r="C758" i="2"/>
  <c r="F757" i="2"/>
  <c r="I757" i="2"/>
  <c r="L757" i="2"/>
  <c r="D758" i="2"/>
  <c r="C759" i="2"/>
  <c r="C757" i="2"/>
  <c r="F759" i="2"/>
  <c r="D747" i="2"/>
  <c r="M745" i="2"/>
  <c r="L745" i="2"/>
  <c r="J745" i="2"/>
  <c r="I745" i="2"/>
  <c r="G745" i="2"/>
  <c r="E745" i="2"/>
  <c r="K745" i="2"/>
  <c r="G718" i="2"/>
  <c r="D718" i="2"/>
  <c r="K718" i="2"/>
  <c r="C718" i="2"/>
  <c r="J718" i="2"/>
  <c r="D719" i="2"/>
  <c r="M718" i="2"/>
  <c r="F718" i="2"/>
  <c r="C720" i="2"/>
  <c r="D700" i="2"/>
  <c r="G700" i="2"/>
  <c r="K700" i="2"/>
  <c r="D702" i="2"/>
  <c r="H700" i="2"/>
  <c r="I700" i="2"/>
  <c r="D701" i="2"/>
  <c r="M700" i="2"/>
  <c r="D647" i="2"/>
  <c r="L646" i="2"/>
  <c r="J646" i="2"/>
  <c r="K646" i="2"/>
  <c r="D646" i="2"/>
  <c r="E646" i="2"/>
  <c r="I646" i="2"/>
  <c r="F646" i="2"/>
  <c r="G640" i="2"/>
  <c r="F640" i="2"/>
  <c r="D641" i="2"/>
  <c r="D642" i="2"/>
  <c r="E640" i="2"/>
  <c r="L640" i="2"/>
  <c r="C642" i="2"/>
  <c r="D634" i="2"/>
  <c r="F634" i="2"/>
  <c r="C634" i="2"/>
  <c r="D635" i="2"/>
  <c r="D636" i="2"/>
  <c r="H634" i="2"/>
  <c r="J634" i="2"/>
  <c r="G634" i="2"/>
  <c r="L634" i="2"/>
  <c r="C635" i="2"/>
  <c r="C636" i="2"/>
  <c r="F636" i="2"/>
  <c r="K628" i="2"/>
  <c r="M628" i="2"/>
  <c r="J619" i="2"/>
  <c r="E619" i="2"/>
  <c r="C620" i="2"/>
  <c r="C621" i="2"/>
  <c r="M619" i="2"/>
  <c r="I619" i="2"/>
  <c r="F619" i="2"/>
  <c r="G619" i="2"/>
  <c r="L619" i="2"/>
  <c r="C613" i="2"/>
  <c r="E613" i="2"/>
  <c r="M613" i="2"/>
  <c r="L613" i="2"/>
  <c r="F615" i="2"/>
  <c r="C614" i="2"/>
  <c r="H613" i="2"/>
  <c r="D589" i="2"/>
  <c r="C590" i="2"/>
  <c r="I589" i="2"/>
  <c r="D590" i="2"/>
  <c r="F589" i="2"/>
  <c r="H589" i="2"/>
  <c r="D591" i="2"/>
  <c r="C589" i="2"/>
  <c r="F591" i="2"/>
  <c r="D579" i="2"/>
  <c r="H577" i="2"/>
  <c r="F577" i="2"/>
  <c r="C579" i="2"/>
  <c r="D578" i="2"/>
  <c r="I577" i="2"/>
  <c r="L577" i="2"/>
  <c r="C577" i="2"/>
  <c r="F579" i="2"/>
  <c r="J577" i="2"/>
  <c r="F717" i="2"/>
  <c r="I715" i="2"/>
  <c r="L655" i="2"/>
  <c r="C655" i="2"/>
  <c r="C656" i="2"/>
  <c r="G655" i="2"/>
  <c r="G601" i="2"/>
  <c r="C602" i="2"/>
  <c r="E709" i="2"/>
  <c r="C269" i="2"/>
  <c r="C347" i="2"/>
  <c r="D348" i="2"/>
  <c r="H709" i="2"/>
  <c r="I49" i="2"/>
  <c r="C49" i="2"/>
  <c r="M73" i="2"/>
  <c r="E55" i="2"/>
  <c r="C55" i="2"/>
  <c r="D74" i="2"/>
  <c r="I100" i="2"/>
  <c r="C100" i="2"/>
  <c r="G91" i="2"/>
  <c r="E91" i="2"/>
  <c r="M82" i="2"/>
  <c r="G82" i="2"/>
  <c r="C101" i="2"/>
  <c r="M109" i="2"/>
  <c r="I121" i="2"/>
  <c r="G130" i="2"/>
  <c r="I139" i="2"/>
  <c r="F148" i="2"/>
  <c r="I160" i="2"/>
  <c r="C180" i="2"/>
  <c r="D149" i="2"/>
  <c r="I148" i="2"/>
  <c r="F162" i="2"/>
  <c r="C171" i="2"/>
  <c r="D179" i="2"/>
  <c r="L160" i="2"/>
  <c r="D190" i="2"/>
  <c r="F199" i="2"/>
  <c r="C224" i="2"/>
  <c r="L268" i="2"/>
  <c r="M268" i="2"/>
  <c r="K199" i="2"/>
  <c r="D212" i="2"/>
  <c r="F225" i="2"/>
  <c r="G190" i="2"/>
  <c r="K268" i="2"/>
  <c r="I307" i="2"/>
  <c r="D287" i="2"/>
  <c r="L286" i="2"/>
  <c r="C294" i="2"/>
  <c r="D299" i="2"/>
  <c r="L298" i="2"/>
  <c r="K340" i="2"/>
  <c r="K574" i="2"/>
  <c r="D596" i="2"/>
  <c r="E502" i="2"/>
  <c r="D560" i="2"/>
  <c r="G661" i="2"/>
  <c r="I691" i="2"/>
  <c r="D73" i="2"/>
  <c r="G400" i="2"/>
  <c r="E754" i="2"/>
  <c r="C756" i="2"/>
  <c r="G121" i="2"/>
  <c r="H661" i="2"/>
  <c r="L697" i="2"/>
  <c r="L121" i="2"/>
  <c r="J424" i="2"/>
  <c r="G307" i="2"/>
  <c r="H346" i="2"/>
  <c r="L709" i="2"/>
  <c r="D709" i="2"/>
  <c r="H100" i="2"/>
  <c r="E82" i="2"/>
  <c r="C123" i="2"/>
  <c r="C130" i="2"/>
  <c r="E139" i="2"/>
  <c r="L148" i="2"/>
  <c r="C162" i="2"/>
  <c r="K148" i="2"/>
  <c r="L190" i="2"/>
  <c r="C200" i="2"/>
  <c r="L274" i="2"/>
  <c r="H211" i="2"/>
  <c r="I274" i="2"/>
  <c r="D224" i="2"/>
  <c r="K286" i="2"/>
  <c r="H286" i="2"/>
  <c r="K298" i="2"/>
  <c r="E346" i="2"/>
  <c r="G346" i="2"/>
  <c r="L418" i="2"/>
  <c r="J586" i="2"/>
  <c r="D610" i="2"/>
  <c r="C678" i="2"/>
  <c r="C738" i="2"/>
  <c r="F738" i="2"/>
  <c r="G709" i="2"/>
  <c r="K709" i="2"/>
  <c r="C553" i="2"/>
  <c r="E553" i="2"/>
  <c r="I553" i="2"/>
  <c r="C546" i="2"/>
  <c r="D544" i="2"/>
  <c r="F546" i="2"/>
  <c r="F496" i="2"/>
  <c r="F498" i="2"/>
  <c r="E472" i="2"/>
  <c r="C472" i="2"/>
  <c r="C474" i="2"/>
  <c r="K448" i="2"/>
  <c r="C450" i="2"/>
  <c r="F409" i="2"/>
  <c r="D410" i="2"/>
  <c r="F385" i="2"/>
  <c r="H385" i="2"/>
  <c r="C385" i="2"/>
  <c r="D386" i="2"/>
  <c r="G355" i="2"/>
  <c r="I355" i="2"/>
  <c r="J355" i="2"/>
  <c r="C342" i="2"/>
  <c r="C341" i="2"/>
  <c r="D341" i="2"/>
  <c r="K334" i="2"/>
  <c r="D335" i="2"/>
  <c r="J322" i="2"/>
  <c r="E322" i="2"/>
  <c r="L316" i="2"/>
  <c r="J316" i="2"/>
  <c r="F318" i="2"/>
  <c r="F316" i="2"/>
  <c r="E316" i="2"/>
  <c r="C316" i="2"/>
  <c r="C309" i="2"/>
  <c r="M307" i="2"/>
  <c r="F298" i="2"/>
  <c r="C299" i="2"/>
  <c r="E298" i="2"/>
  <c r="C298" i="2"/>
  <c r="F300" i="2"/>
  <c r="D298" i="2"/>
  <c r="I298" i="2"/>
  <c r="G298" i="2"/>
  <c r="D294" i="2"/>
  <c r="E292" i="2"/>
  <c r="C292" i="2"/>
  <c r="F294" i="2"/>
  <c r="D292" i="2"/>
  <c r="I292" i="2"/>
  <c r="G292" i="2"/>
  <c r="F286" i="2"/>
  <c r="E286" i="2"/>
  <c r="C286" i="2"/>
  <c r="F288" i="2"/>
  <c r="C287" i="2"/>
  <c r="D288" i="2"/>
  <c r="D286" i="2"/>
  <c r="I286" i="2"/>
  <c r="G286" i="2"/>
  <c r="D275" i="2"/>
  <c r="E274" i="2"/>
  <c r="K274" i="2"/>
  <c r="C276" i="2"/>
  <c r="H274" i="2"/>
  <c r="F270" i="2"/>
  <c r="C268" i="2"/>
  <c r="E268" i="2"/>
  <c r="D269" i="2"/>
  <c r="C270" i="2"/>
  <c r="G223" i="2"/>
  <c r="E223" i="2"/>
  <c r="K223" i="2"/>
  <c r="I223" i="2"/>
  <c r="H223" i="2"/>
  <c r="C211" i="2"/>
  <c r="F213" i="2"/>
  <c r="C213" i="2"/>
  <c r="L211" i="2"/>
  <c r="G211" i="2"/>
  <c r="E211" i="2"/>
  <c r="F211" i="2"/>
  <c r="L199" i="2"/>
  <c r="D200" i="2"/>
  <c r="M199" i="2"/>
  <c r="C199" i="2"/>
  <c r="F201" i="2"/>
  <c r="C201" i="2"/>
  <c r="H199" i="2"/>
  <c r="J190" i="2"/>
  <c r="M190" i="2"/>
  <c r="K190" i="2"/>
  <c r="C192" i="2"/>
  <c r="D191" i="2"/>
  <c r="D178" i="2"/>
  <c r="F180" i="2"/>
  <c r="C178" i="2"/>
  <c r="I178" i="2"/>
  <c r="I169" i="2"/>
  <c r="F171" i="2"/>
  <c r="E160" i="2"/>
  <c r="H160" i="2"/>
  <c r="D161" i="2"/>
  <c r="M160" i="2"/>
  <c r="D148" i="2"/>
  <c r="C149" i="2"/>
  <c r="G148" i="2"/>
  <c r="C150" i="2"/>
  <c r="F117" i="2"/>
  <c r="I115" i="2"/>
  <c r="F100" i="2"/>
  <c r="G100" i="2"/>
  <c r="E100" i="2"/>
  <c r="L91" i="2"/>
  <c r="C93" i="2"/>
  <c r="D92" i="2"/>
  <c r="H91" i="2"/>
  <c r="F91" i="2"/>
  <c r="C83" i="2"/>
  <c r="K82" i="2"/>
  <c r="I82" i="2"/>
  <c r="K73" i="2"/>
  <c r="C75" i="2"/>
  <c r="F63" i="2"/>
  <c r="C61" i="2"/>
  <c r="I61" i="2"/>
  <c r="D55" i="2"/>
  <c r="K55" i="2"/>
  <c r="I55" i="2"/>
  <c r="C56" i="2"/>
  <c r="G49" i="2"/>
  <c r="E49" i="2"/>
  <c r="J676" i="2"/>
  <c r="F426" i="2"/>
  <c r="C308" i="2"/>
  <c r="D308" i="2"/>
  <c r="H697" i="2"/>
  <c r="D555" i="2"/>
  <c r="D699" i="2"/>
  <c r="D122" i="2"/>
  <c r="G424" i="2"/>
  <c r="L307" i="2"/>
  <c r="D309" i="2"/>
  <c r="H553" i="2"/>
  <c r="J709" i="2"/>
  <c r="M346" i="2"/>
  <c r="C711" i="2"/>
  <c r="F292" i="2"/>
  <c r="C51" i="2"/>
  <c r="D50" i="2"/>
  <c r="F55" i="2"/>
  <c r="M61" i="2"/>
  <c r="C57" i="2"/>
  <c r="D56" i="2"/>
  <c r="G61" i="2"/>
  <c r="C73" i="2"/>
  <c r="C102" i="2"/>
  <c r="D101" i="2"/>
  <c r="F93" i="2"/>
  <c r="M91" i="2"/>
  <c r="F84" i="2"/>
  <c r="M115" i="2"/>
  <c r="F132" i="2"/>
  <c r="K169" i="2"/>
  <c r="C148" i="2"/>
  <c r="G160" i="2"/>
  <c r="E169" i="2"/>
  <c r="G178" i="2"/>
  <c r="J148" i="2"/>
  <c r="C212" i="2"/>
  <c r="M274" i="2"/>
  <c r="I199" i="2"/>
  <c r="M211" i="2"/>
  <c r="C225" i="2"/>
  <c r="C223" i="2"/>
  <c r="I190" i="2"/>
  <c r="G274" i="2"/>
  <c r="C288" i="2"/>
  <c r="D293" i="2"/>
  <c r="L292" i="2"/>
  <c r="C300" i="2"/>
  <c r="K316" i="2"/>
  <c r="D300" i="2"/>
  <c r="C334" i="2"/>
  <c r="J346" i="2"/>
  <c r="J292" i="2"/>
  <c r="L346" i="2"/>
  <c r="D323" i="2"/>
  <c r="C346" i="2"/>
  <c r="H355" i="2"/>
  <c r="D356" i="2"/>
  <c r="H424" i="2"/>
  <c r="J553" i="2"/>
  <c r="E496" i="2"/>
  <c r="C601" i="2"/>
  <c r="D755" i="2"/>
  <c r="D427" i="2"/>
  <c r="D748" i="2"/>
  <c r="D749" i="2"/>
  <c r="E733" i="2"/>
  <c r="D733" i="2"/>
  <c r="C734" i="2"/>
  <c r="C712" i="2"/>
  <c r="L712" i="2"/>
  <c r="D703" i="2"/>
  <c r="H703" i="2"/>
  <c r="D696" i="2"/>
  <c r="F694" i="2"/>
  <c r="C695" i="2"/>
  <c r="D690" i="2"/>
  <c r="L688" i="2"/>
  <c r="G688" i="2"/>
  <c r="D681" i="2"/>
  <c r="H679" i="2"/>
  <c r="M679" i="2"/>
  <c r="M673" i="2"/>
  <c r="D673" i="2"/>
  <c r="G664" i="2"/>
  <c r="L664" i="2"/>
  <c r="C658" i="2"/>
  <c r="K658" i="2"/>
  <c r="D660" i="2"/>
  <c r="F658" i="2"/>
  <c r="H649" i="2"/>
  <c r="L649" i="2"/>
  <c r="C651" i="2"/>
  <c r="F649" i="2"/>
  <c r="C622" i="2"/>
  <c r="L622" i="2"/>
  <c r="K622" i="2"/>
  <c r="E622" i="2"/>
  <c r="J622" i="2"/>
  <c r="D604" i="2"/>
  <c r="C604" i="2"/>
  <c r="L604" i="2"/>
  <c r="K604" i="2"/>
  <c r="C605" i="2"/>
  <c r="D600" i="2"/>
  <c r="D598" i="2"/>
  <c r="D599" i="2"/>
  <c r="L598" i="2"/>
  <c r="C598" i="2"/>
  <c r="F600" i="2"/>
  <c r="G592" i="2"/>
  <c r="C592" i="2"/>
  <c r="L580" i="2"/>
  <c r="D581" i="2"/>
  <c r="C581" i="2"/>
  <c r="D580" i="2"/>
  <c r="K580" i="2"/>
  <c r="H580" i="2"/>
  <c r="D565" i="2"/>
  <c r="H565" i="2"/>
  <c r="J565" i="2"/>
  <c r="E565" i="2"/>
  <c r="D558" i="2"/>
  <c r="F558" i="2"/>
  <c r="H556" i="2"/>
  <c r="D532" i="2"/>
  <c r="K532" i="2"/>
  <c r="D533" i="2"/>
  <c r="M517" i="2"/>
  <c r="D519" i="2"/>
  <c r="C518" i="2"/>
  <c r="J517" i="2"/>
  <c r="E517" i="2"/>
  <c r="D517" i="2"/>
  <c r="H505" i="2"/>
  <c r="D507" i="2"/>
  <c r="E499" i="2"/>
  <c r="H499" i="2"/>
  <c r="I499" i="2"/>
  <c r="F442" i="2"/>
  <c r="K442" i="2"/>
  <c r="D442" i="2"/>
  <c r="C437" i="2"/>
  <c r="C436" i="2"/>
  <c r="J436" i="2"/>
  <c r="D438" i="2"/>
  <c r="F436" i="2"/>
  <c r="C423" i="2"/>
  <c r="E421" i="2"/>
  <c r="D423" i="2"/>
  <c r="L421" i="2"/>
  <c r="C413" i="2"/>
  <c r="C412" i="2"/>
  <c r="J412" i="2"/>
  <c r="D414" i="2"/>
  <c r="F412" i="2"/>
  <c r="D407" i="2"/>
  <c r="C406" i="2"/>
  <c r="C407" i="2"/>
  <c r="D408" i="2"/>
  <c r="J406" i="2"/>
  <c r="D345" i="2"/>
  <c r="D343" i="2"/>
  <c r="K343" i="2"/>
  <c r="F345" i="2"/>
  <c r="D344" i="2"/>
  <c r="H328" i="2"/>
  <c r="D330" i="2"/>
  <c r="C320" i="2"/>
  <c r="C319" i="2"/>
  <c r="D315" i="2"/>
  <c r="E313" i="2"/>
  <c r="F315" i="2"/>
  <c r="F313" i="2"/>
  <c r="H313" i="2"/>
  <c r="J313" i="2"/>
  <c r="L313" i="2"/>
  <c r="F271" i="2"/>
  <c r="D272" i="2"/>
  <c r="D265" i="2"/>
  <c r="K265" i="2"/>
  <c r="J265" i="2"/>
  <c r="F184" i="2"/>
  <c r="L184" i="2"/>
  <c r="C156" i="2"/>
  <c r="H154" i="2"/>
  <c r="F106" i="2"/>
  <c r="D108" i="2"/>
  <c r="D107" i="2"/>
  <c r="C107" i="2"/>
  <c r="C77" i="2"/>
  <c r="F76" i="2"/>
  <c r="D78" i="2"/>
  <c r="E67" i="2"/>
  <c r="H67" i="2"/>
  <c r="L67" i="2"/>
  <c r="C68" i="2"/>
  <c r="D69" i="2"/>
  <c r="C53" i="2"/>
  <c r="F52" i="2"/>
  <c r="J52" i="2"/>
  <c r="D52" i="2"/>
  <c r="H37" i="2"/>
  <c r="D39" i="2"/>
  <c r="J37" i="2"/>
  <c r="D28" i="2"/>
  <c r="C29" i="2"/>
  <c r="J28" i="2"/>
  <c r="D30" i="2"/>
  <c r="F28" i="2"/>
  <c r="D18" i="2"/>
  <c r="C17" i="2"/>
  <c r="D16" i="2"/>
  <c r="F16" i="2"/>
  <c r="C265" i="2"/>
  <c r="I328" i="2"/>
  <c r="L7" i="2"/>
  <c r="J7" i="2"/>
  <c r="D756" i="2"/>
  <c r="C754" i="2"/>
  <c r="L754" i="2"/>
  <c r="G754" i="2"/>
  <c r="K754" i="2"/>
  <c r="D754" i="2"/>
  <c r="I754" i="2"/>
  <c r="F754" i="2"/>
  <c r="F756" i="2"/>
  <c r="M754" i="2"/>
  <c r="H742" i="2"/>
  <c r="L742" i="2"/>
  <c r="D744" i="2"/>
  <c r="F742" i="2"/>
  <c r="C743" i="2"/>
  <c r="F744" i="2"/>
  <c r="D742" i="2"/>
  <c r="K742" i="2"/>
  <c r="G742" i="2"/>
  <c r="C742" i="2"/>
  <c r="J742" i="2"/>
  <c r="D743" i="2"/>
  <c r="C744" i="2"/>
  <c r="E742" i="2"/>
  <c r="C736" i="2"/>
  <c r="G736" i="2"/>
  <c r="D738" i="2"/>
  <c r="F736" i="2"/>
  <c r="H736" i="2"/>
  <c r="I736" i="2"/>
  <c r="D737" i="2"/>
  <c r="M736" i="2"/>
  <c r="L736" i="2"/>
  <c r="C730" i="2"/>
  <c r="L730" i="2"/>
  <c r="F730" i="2"/>
  <c r="K730" i="2"/>
  <c r="G730" i="2"/>
  <c r="D732" i="2"/>
  <c r="D730" i="2"/>
  <c r="F732" i="2"/>
  <c r="C732" i="2"/>
  <c r="C731" i="2"/>
  <c r="E730" i="2"/>
  <c r="C724" i="2"/>
  <c r="K724" i="2"/>
  <c r="L724" i="2"/>
  <c r="D724" i="2"/>
  <c r="D725" i="2"/>
  <c r="D726" i="2"/>
  <c r="F724" i="2"/>
  <c r="F726" i="2"/>
  <c r="C726" i="2"/>
  <c r="C725" i="2"/>
  <c r="E724" i="2"/>
  <c r="C717" i="2"/>
  <c r="L715" i="2"/>
  <c r="H715" i="2"/>
  <c r="J715" i="2"/>
  <c r="D717" i="2"/>
  <c r="M715" i="2"/>
  <c r="D715" i="2"/>
  <c r="F715" i="2"/>
  <c r="G715" i="2"/>
  <c r="E715" i="2"/>
  <c r="C716" i="2"/>
  <c r="K715" i="2"/>
  <c r="M709" i="2"/>
  <c r="D710" i="2"/>
  <c r="I709" i="2"/>
  <c r="C709" i="2"/>
  <c r="F711" i="2"/>
  <c r="C699" i="2"/>
  <c r="M697" i="2"/>
  <c r="D697" i="2"/>
  <c r="F697" i="2"/>
  <c r="E697" i="2"/>
  <c r="C698" i="2"/>
  <c r="D698" i="2"/>
  <c r="I697" i="2"/>
  <c r="C697" i="2"/>
  <c r="F699" i="2"/>
  <c r="E691" i="2"/>
  <c r="H691" i="2"/>
  <c r="M691" i="2"/>
  <c r="L691" i="2"/>
  <c r="C693" i="2"/>
  <c r="D693" i="2"/>
  <c r="F691" i="2"/>
  <c r="J691" i="2"/>
  <c r="K691" i="2"/>
  <c r="D691" i="2"/>
  <c r="C692" i="2"/>
  <c r="D692" i="2"/>
  <c r="I685" i="2"/>
  <c r="D685" i="2"/>
  <c r="M685" i="2"/>
  <c r="J685" i="2"/>
  <c r="H685" i="2"/>
  <c r="E685" i="2"/>
  <c r="F685" i="2"/>
  <c r="C686" i="2"/>
  <c r="L685" i="2"/>
  <c r="C687" i="2"/>
  <c r="D686" i="2"/>
  <c r="C685" i="2"/>
  <c r="F687" i="2"/>
  <c r="D687" i="2"/>
  <c r="F676" i="2"/>
  <c r="L676" i="2"/>
  <c r="K676" i="2"/>
  <c r="D678" i="2"/>
  <c r="G676" i="2"/>
  <c r="C676" i="2"/>
  <c r="D677" i="2"/>
  <c r="D676" i="2"/>
  <c r="F678" i="2"/>
  <c r="I676" i="2"/>
  <c r="C677" i="2"/>
  <c r="M676" i="2"/>
  <c r="D671" i="2"/>
  <c r="L670" i="2"/>
  <c r="F672" i="2"/>
  <c r="C670" i="2"/>
  <c r="D672" i="2"/>
  <c r="H670" i="2"/>
  <c r="C671" i="2"/>
  <c r="J670" i="2"/>
  <c r="D670" i="2"/>
  <c r="F670" i="2"/>
  <c r="G670" i="2"/>
  <c r="K670" i="2"/>
  <c r="C672" i="2"/>
  <c r="E670" i="2"/>
  <c r="D661" i="2"/>
  <c r="C663" i="2"/>
  <c r="I661" i="2"/>
  <c r="M661" i="2"/>
  <c r="L661" i="2"/>
  <c r="D663" i="2"/>
  <c r="J661" i="2"/>
  <c r="D662" i="2"/>
  <c r="E661" i="2"/>
  <c r="C661" i="2"/>
  <c r="F663" i="2"/>
  <c r="F661" i="2"/>
  <c r="D657" i="2"/>
  <c r="D655" i="2"/>
  <c r="J655" i="2"/>
  <c r="I655" i="2"/>
  <c r="K655" i="2"/>
  <c r="C657" i="2"/>
  <c r="E655" i="2"/>
  <c r="D656" i="2"/>
  <c r="K610" i="2"/>
  <c r="L610" i="2"/>
  <c r="F612" i="2"/>
  <c r="E610" i="2"/>
  <c r="D612" i="2"/>
  <c r="H610" i="2"/>
  <c r="I610" i="2"/>
  <c r="C611" i="2"/>
  <c r="C610" i="2"/>
  <c r="F601" i="2"/>
  <c r="H601" i="2"/>
  <c r="L601" i="2"/>
  <c r="M601" i="2"/>
  <c r="K601" i="2"/>
  <c r="J601" i="2"/>
  <c r="D601" i="2"/>
  <c r="D602" i="2"/>
  <c r="E601" i="2"/>
  <c r="F595" i="2"/>
  <c r="H595" i="2"/>
  <c r="D595" i="2"/>
  <c r="L595" i="2"/>
  <c r="I595" i="2"/>
  <c r="E595" i="2"/>
  <c r="J595" i="2"/>
  <c r="C597" i="2"/>
  <c r="G595" i="2"/>
  <c r="K595" i="2"/>
  <c r="G586" i="2"/>
  <c r="D588" i="2"/>
  <c r="F586" i="2"/>
  <c r="M586" i="2"/>
  <c r="H586" i="2"/>
  <c r="C588" i="2"/>
  <c r="D587" i="2"/>
  <c r="C586" i="2"/>
  <c r="D575" i="2"/>
  <c r="C574" i="2"/>
  <c r="J574" i="2"/>
  <c r="D576" i="2"/>
  <c r="G574" i="2"/>
  <c r="D574" i="2"/>
  <c r="L574" i="2"/>
  <c r="C575" i="2"/>
  <c r="F576" i="2"/>
  <c r="C576" i="2"/>
  <c r="F574" i="2"/>
  <c r="E574" i="2"/>
  <c r="D570" i="2"/>
  <c r="G568" i="2"/>
  <c r="I568" i="2"/>
  <c r="D568" i="2"/>
  <c r="F570" i="2"/>
  <c r="M568" i="2"/>
  <c r="K568" i="2"/>
  <c r="H559" i="2"/>
  <c r="D559" i="2"/>
  <c r="D561" i="2"/>
  <c r="M559" i="2"/>
  <c r="C560" i="2"/>
  <c r="G559" i="2"/>
  <c r="L559" i="2"/>
  <c r="J559" i="2"/>
  <c r="I559" i="2"/>
  <c r="K559" i="2"/>
  <c r="F559" i="2"/>
  <c r="E559" i="2"/>
  <c r="F553" i="2"/>
  <c r="K553" i="2"/>
  <c r="D553" i="2"/>
  <c r="D554" i="2"/>
  <c r="G544" i="2"/>
  <c r="D546" i="2"/>
  <c r="C544" i="2"/>
  <c r="C545" i="2"/>
  <c r="E544" i="2"/>
  <c r="K544" i="2"/>
  <c r="D545" i="2"/>
  <c r="L544" i="2"/>
  <c r="H544" i="2"/>
  <c r="I544" i="2"/>
  <c r="F544" i="2"/>
  <c r="J544" i="2"/>
  <c r="D513" i="2"/>
  <c r="D511" i="2"/>
  <c r="M511" i="2"/>
  <c r="H511" i="2"/>
  <c r="C512" i="2"/>
  <c r="D512" i="2"/>
  <c r="J511" i="2"/>
  <c r="I511" i="2"/>
  <c r="C511" i="2"/>
  <c r="F513" i="2"/>
  <c r="C513" i="2"/>
  <c r="E511" i="2"/>
  <c r="C502" i="2"/>
  <c r="F504" i="2"/>
  <c r="D502" i="2"/>
  <c r="J502" i="2"/>
  <c r="M502" i="2"/>
  <c r="C504" i="2"/>
  <c r="K502" i="2"/>
  <c r="G496" i="2"/>
  <c r="C496" i="2"/>
  <c r="L496" i="2"/>
  <c r="C497" i="2"/>
  <c r="M496" i="2"/>
  <c r="D497" i="2"/>
  <c r="H496" i="2"/>
  <c r="C498" i="2"/>
  <c r="J496" i="2"/>
  <c r="G472" i="2"/>
  <c r="D473" i="2"/>
  <c r="J472" i="2"/>
  <c r="D472" i="2"/>
  <c r="I472" i="2"/>
  <c r="F472" i="2"/>
  <c r="D474" i="2"/>
  <c r="H472" i="2"/>
  <c r="M472" i="2"/>
  <c r="K472" i="2"/>
  <c r="C449" i="2"/>
  <c r="F448" i="2"/>
  <c r="D449" i="2"/>
  <c r="D448" i="2"/>
  <c r="C448" i="2"/>
  <c r="F450" i="2"/>
  <c r="D450" i="2"/>
  <c r="I448" i="2"/>
  <c r="G448" i="2"/>
  <c r="E448" i="2"/>
  <c r="L448" i="2"/>
  <c r="I439" i="2"/>
  <c r="C439" i="2"/>
  <c r="M439" i="2"/>
  <c r="D439" i="2"/>
  <c r="E439" i="2"/>
  <c r="D441" i="2"/>
  <c r="L439" i="2"/>
  <c r="F439" i="2"/>
  <c r="H439" i="2"/>
  <c r="C440" i="2"/>
  <c r="J439" i="2"/>
  <c r="K439" i="2"/>
  <c r="C441" i="2"/>
  <c r="G439" i="2"/>
  <c r="J430" i="2"/>
  <c r="C430" i="2"/>
  <c r="F430" i="2"/>
  <c r="K430" i="2"/>
  <c r="D432" i="2"/>
  <c r="D431" i="2"/>
  <c r="I430" i="2"/>
  <c r="H430" i="2"/>
  <c r="G430" i="2"/>
  <c r="E430" i="2"/>
  <c r="D430" i="2"/>
  <c r="F424" i="2"/>
  <c r="D424" i="2"/>
  <c r="C424" i="2"/>
  <c r="D425" i="2"/>
  <c r="K424" i="2"/>
  <c r="I424" i="2"/>
  <c r="E424" i="2"/>
  <c r="L424" i="2"/>
  <c r="D426" i="2"/>
  <c r="G418" i="2"/>
  <c r="C419" i="2"/>
  <c r="F418" i="2"/>
  <c r="K418" i="2"/>
  <c r="D420" i="2"/>
  <c r="D418" i="2"/>
  <c r="D419" i="2"/>
  <c r="F420" i="2"/>
  <c r="I418" i="2"/>
  <c r="H418" i="2"/>
  <c r="E418" i="2"/>
  <c r="C410" i="2"/>
  <c r="H409" i="2"/>
  <c r="C409" i="2"/>
  <c r="E409" i="2"/>
  <c r="D409" i="2"/>
  <c r="D411" i="2"/>
  <c r="J409" i="2"/>
  <c r="M409" i="2"/>
  <c r="K409" i="2"/>
  <c r="G409" i="2"/>
  <c r="D402" i="2"/>
  <c r="J400" i="2"/>
  <c r="D400" i="2"/>
  <c r="F400" i="2"/>
  <c r="D401" i="2"/>
  <c r="K400" i="2"/>
  <c r="F402" i="2"/>
  <c r="I400" i="2"/>
  <c r="C400" i="2"/>
  <c r="E400" i="2"/>
  <c r="L400" i="2"/>
  <c r="C401" i="2"/>
  <c r="D387" i="2"/>
  <c r="M385" i="2"/>
  <c r="D385" i="2"/>
  <c r="E385" i="2"/>
  <c r="I385" i="2"/>
  <c r="J385" i="2"/>
  <c r="C386" i="2"/>
  <c r="C387" i="2"/>
  <c r="F387" i="2"/>
  <c r="G385" i="2"/>
  <c r="K385" i="2"/>
  <c r="C371" i="2"/>
  <c r="K370" i="2"/>
  <c r="D371" i="2"/>
  <c r="G370" i="2"/>
  <c r="H370" i="2"/>
  <c r="D370" i="2"/>
  <c r="C370" i="2"/>
  <c r="L370" i="2"/>
  <c r="E370" i="2"/>
  <c r="F370" i="2"/>
  <c r="I370" i="2"/>
  <c r="D372" i="2"/>
  <c r="C355" i="2"/>
  <c r="F357" i="2"/>
  <c r="L355" i="2"/>
  <c r="C357" i="2"/>
  <c r="F355" i="2"/>
  <c r="E355" i="2"/>
  <c r="D355" i="2"/>
  <c r="K355" i="2"/>
  <c r="D357" i="2"/>
  <c r="K346" i="2"/>
  <c r="D347" i="2"/>
  <c r="C348" i="2"/>
  <c r="D342" i="2"/>
  <c r="D340" i="2"/>
  <c r="L340" i="2"/>
  <c r="J340" i="2"/>
  <c r="F340" i="2"/>
  <c r="E340" i="2"/>
  <c r="F334" i="2"/>
  <c r="D334" i="2"/>
  <c r="I334" i="2"/>
  <c r="D336" i="2"/>
  <c r="E334" i="2"/>
  <c r="C335" i="2"/>
  <c r="I322" i="2"/>
  <c r="H322" i="2"/>
  <c r="C322" i="2"/>
  <c r="F324" i="2"/>
  <c r="C324" i="2"/>
  <c r="G322" i="2"/>
  <c r="L322" i="2"/>
  <c r="H316" i="2"/>
  <c r="D316" i="2"/>
  <c r="M316" i="2"/>
  <c r="D318" i="2"/>
  <c r="C318" i="2"/>
  <c r="F309" i="2"/>
  <c r="J307" i="2"/>
  <c r="E307" i="2"/>
  <c r="K307" i="2"/>
  <c r="F307" i="2"/>
  <c r="J274" i="2"/>
  <c r="D274" i="2"/>
  <c r="F274" i="2"/>
  <c r="C275" i="2"/>
  <c r="D276" i="2"/>
  <c r="D268" i="2"/>
  <c r="J268" i="2"/>
  <c r="D223" i="2"/>
  <c r="J223" i="2"/>
  <c r="D225" i="2"/>
  <c r="D211" i="2"/>
  <c r="D213" i="2"/>
  <c r="J211" i="2"/>
  <c r="D201" i="2"/>
  <c r="D199" i="2"/>
  <c r="J199" i="2"/>
  <c r="J178" i="2"/>
  <c r="C179" i="2"/>
  <c r="D180" i="2"/>
  <c r="F169" i="2"/>
  <c r="J169" i="2"/>
  <c r="D171" i="2"/>
  <c r="C169" i="2"/>
  <c r="L139" i="2"/>
  <c r="J139" i="2"/>
  <c r="F130" i="2"/>
  <c r="L130" i="2"/>
  <c r="C131" i="2"/>
  <c r="I130" i="2"/>
  <c r="D123" i="2"/>
  <c r="F123" i="2"/>
  <c r="F121" i="2"/>
  <c r="C121" i="2"/>
  <c r="C115" i="2"/>
  <c r="D115" i="2"/>
  <c r="E115" i="2"/>
  <c r="D116" i="2"/>
  <c r="D117" i="2"/>
  <c r="L115" i="2"/>
  <c r="C116" i="2"/>
  <c r="J109" i="2"/>
  <c r="F109" i="2"/>
  <c r="D109" i="2"/>
  <c r="K109" i="2"/>
  <c r="H109" i="2"/>
  <c r="C109" i="2"/>
  <c r="D91" i="2"/>
  <c r="D93" i="2"/>
  <c r="J73" i="2"/>
  <c r="L73" i="2"/>
  <c r="D61" i="2"/>
  <c r="H61" i="2"/>
  <c r="L49" i="2"/>
  <c r="D49" i="2"/>
  <c r="H49" i="2"/>
  <c r="C50" i="2"/>
  <c r="L430" i="2"/>
  <c r="F411" i="2"/>
  <c r="C426" i="2"/>
  <c r="F441" i="2"/>
  <c r="D496" i="2"/>
  <c r="C554" i="2"/>
  <c r="J568" i="2"/>
  <c r="M610" i="2"/>
  <c r="F474" i="2"/>
  <c r="K496" i="2"/>
  <c r="C561" i="2"/>
  <c r="K511" i="2"/>
  <c r="M544" i="2"/>
  <c r="C570" i="2"/>
  <c r="L472" i="2"/>
  <c r="F555" i="2"/>
  <c r="C569" i="2"/>
  <c r="I586" i="2"/>
  <c r="E736" i="2"/>
  <c r="I730" i="2"/>
  <c r="F693" i="2"/>
  <c r="D716" i="2"/>
  <c r="M724" i="2"/>
  <c r="H730" i="2"/>
  <c r="H754" i="2"/>
  <c r="M670" i="2"/>
  <c r="H676" i="2"/>
  <c r="G685" i="2"/>
  <c r="J697" i="2"/>
  <c r="K736" i="2"/>
  <c r="I742" i="2"/>
  <c r="H334" i="2"/>
  <c r="D317" i="2"/>
  <c r="F342" i="2"/>
  <c r="C340" i="2"/>
  <c r="I316" i="2"/>
  <c r="G334" i="2"/>
  <c r="I340" i="2"/>
  <c r="J298" i="2"/>
  <c r="K322" i="2"/>
  <c r="F348" i="2"/>
  <c r="M355" i="2"/>
  <c r="C356" i="2"/>
  <c r="M370" i="2"/>
  <c r="H400" i="2"/>
  <c r="H448" i="2"/>
  <c r="M400" i="2"/>
  <c r="M418" i="2"/>
  <c r="M430" i="2"/>
  <c r="M448" i="2"/>
  <c r="D569" i="2"/>
  <c r="C587" i="2"/>
  <c r="F597" i="2"/>
  <c r="C612" i="2"/>
  <c r="I502" i="2"/>
  <c r="F511" i="2"/>
  <c r="F568" i="2"/>
  <c r="D586" i="2"/>
  <c r="G511" i="2"/>
  <c r="F561" i="2"/>
  <c r="E568" i="2"/>
  <c r="G553" i="2"/>
  <c r="E586" i="2"/>
  <c r="F603" i="2"/>
  <c r="F657" i="2"/>
  <c r="K697" i="2"/>
  <c r="C737" i="2"/>
  <c r="G691" i="2"/>
  <c r="C715" i="2"/>
  <c r="D736" i="2"/>
  <c r="C755" i="2"/>
  <c r="F655" i="2"/>
  <c r="I670" i="2"/>
  <c r="H724" i="2"/>
  <c r="J730" i="2"/>
  <c r="J754" i="2"/>
  <c r="E121" i="2"/>
  <c r="C418" i="2"/>
  <c r="F733" i="2"/>
  <c r="H733" i="2"/>
  <c r="F571" i="2"/>
  <c r="L571" i="2"/>
  <c r="L550" i="2"/>
  <c r="D552" i="2"/>
  <c r="D551" i="2"/>
  <c r="D550" i="2"/>
  <c r="C532" i="2"/>
  <c r="D534" i="2"/>
  <c r="F499" i="2"/>
  <c r="D501" i="2"/>
  <c r="K490" i="2"/>
  <c r="G490" i="2"/>
  <c r="I427" i="2"/>
  <c r="M427" i="2"/>
  <c r="D421" i="2"/>
  <c r="I421" i="2"/>
  <c r="L343" i="2"/>
  <c r="H343" i="2"/>
  <c r="M328" i="2"/>
  <c r="D328" i="2"/>
  <c r="D319" i="2"/>
  <c r="L319" i="2"/>
  <c r="G295" i="2"/>
  <c r="L295" i="2"/>
  <c r="F280" i="2"/>
  <c r="J280" i="2"/>
  <c r="J271" i="2"/>
  <c r="D273" i="2"/>
  <c r="G271" i="2"/>
  <c r="C266" i="2"/>
  <c r="G265" i="2"/>
  <c r="F265" i="2"/>
  <c r="D266" i="2"/>
  <c r="D267" i="2"/>
  <c r="J166" i="2"/>
  <c r="D168" i="2"/>
  <c r="E154" i="2"/>
  <c r="D154" i="2"/>
  <c r="I154" i="2"/>
  <c r="F154" i="2"/>
  <c r="L154" i="2"/>
  <c r="D156" i="2"/>
  <c r="M124" i="2"/>
  <c r="D126" i="2"/>
  <c r="J733" i="2"/>
  <c r="F505" i="2"/>
  <c r="G550" i="2"/>
  <c r="D297" i="2"/>
  <c r="M499" i="2"/>
  <c r="D106" i="2"/>
  <c r="H106" i="2"/>
  <c r="C662" i="2"/>
  <c r="J106" i="2"/>
  <c r="F108" i="2"/>
  <c r="F190" i="2"/>
  <c r="H190" i="2"/>
  <c r="C191" i="2"/>
  <c r="F139" i="2"/>
  <c r="F141" i="2"/>
  <c r="D141" i="2"/>
  <c r="H130" i="2"/>
  <c r="J130" i="2"/>
  <c r="D132" i="2"/>
  <c r="E130" i="2"/>
  <c r="J82" i="2"/>
  <c r="D84" i="2"/>
  <c r="H82" i="2"/>
  <c r="D82" i="2"/>
  <c r="C74" i="2"/>
  <c r="F73" i="2"/>
  <c r="E61" i="2"/>
  <c r="J61" i="2"/>
  <c r="F61" i="2"/>
  <c r="H55" i="2"/>
  <c r="L55" i="2"/>
  <c r="D43" i="2"/>
  <c r="D45" i="2"/>
  <c r="H43" i="2"/>
  <c r="L43" i="2"/>
  <c r="H13" i="2"/>
  <c r="J13" i="2"/>
  <c r="C14" i="2"/>
  <c r="D15" i="2"/>
  <c r="D63" i="2"/>
  <c r="D100" i="2"/>
  <c r="D75" i="2"/>
  <c r="K139" i="2"/>
  <c r="C170" i="2"/>
  <c r="F82" i="2"/>
  <c r="C140" i="2"/>
  <c r="L100" i="2"/>
  <c r="H139" i="2"/>
  <c r="K706" i="2"/>
  <c r="D708" i="2"/>
  <c r="C645" i="2"/>
  <c r="E643" i="2"/>
  <c r="C627" i="2"/>
  <c r="I625" i="2"/>
  <c r="M625" i="2"/>
  <c r="M541" i="2"/>
  <c r="E541" i="2"/>
  <c r="C542" i="2"/>
  <c r="D535" i="2"/>
  <c r="D537" i="2"/>
  <c r="L520" i="2"/>
  <c r="D522" i="2"/>
  <c r="D508" i="2"/>
  <c r="L508" i="2"/>
  <c r="F508" i="2"/>
  <c r="D509" i="2"/>
  <c r="C469" i="2"/>
  <c r="J469" i="2"/>
  <c r="D471" i="2"/>
  <c r="H469" i="2"/>
  <c r="D469" i="2"/>
  <c r="L469" i="2"/>
  <c r="M469" i="2"/>
  <c r="E469" i="2"/>
  <c r="F469" i="2"/>
  <c r="D397" i="2"/>
  <c r="F397" i="2"/>
  <c r="D399" i="2"/>
  <c r="C397" i="2"/>
  <c r="D398" i="2"/>
  <c r="M391" i="2"/>
  <c r="H391" i="2"/>
  <c r="D393" i="2"/>
  <c r="G391" i="2"/>
  <c r="D391" i="2"/>
  <c r="J391" i="2"/>
  <c r="L382" i="2"/>
  <c r="C382" i="2"/>
  <c r="D367" i="2"/>
  <c r="D369" i="2"/>
  <c r="M367" i="2"/>
  <c r="H367" i="2"/>
  <c r="D352" i="2"/>
  <c r="C353" i="2"/>
  <c r="E352" i="2"/>
  <c r="D354" i="2"/>
  <c r="H352" i="2"/>
  <c r="J352" i="2"/>
  <c r="E304" i="2"/>
  <c r="J304" i="2"/>
  <c r="E283" i="2"/>
  <c r="C284" i="2"/>
  <c r="H283" i="2"/>
  <c r="L283" i="2"/>
  <c r="D285" i="2"/>
  <c r="C283" i="2"/>
  <c r="G283" i="2"/>
  <c r="K259" i="2"/>
  <c r="D260" i="2"/>
  <c r="G259" i="2"/>
  <c r="F259" i="2"/>
  <c r="C254" i="2"/>
  <c r="D253" i="2"/>
  <c r="J253" i="2"/>
  <c r="D231" i="2"/>
  <c r="J229" i="2"/>
  <c r="F220" i="2"/>
  <c r="J220" i="2"/>
  <c r="L208" i="2"/>
  <c r="D210" i="2"/>
  <c r="H73" i="2"/>
  <c r="D140" i="2"/>
  <c r="L61" i="2"/>
  <c r="F111" i="2"/>
  <c r="E109" i="2"/>
  <c r="C122" i="2"/>
  <c r="D130" i="2"/>
  <c r="L169" i="2"/>
  <c r="F178" i="2"/>
  <c r="D51" i="2"/>
  <c r="F49" i="2"/>
  <c r="J91" i="2"/>
  <c r="J115" i="2"/>
  <c r="K115" i="2"/>
  <c r="H115" i="2"/>
  <c r="E73" i="2"/>
  <c r="G109" i="2"/>
  <c r="C139" i="2"/>
  <c r="L82" i="2"/>
  <c r="D102" i="2"/>
  <c r="L109" i="2"/>
  <c r="I643" i="2"/>
  <c r="L397" i="2"/>
  <c r="J397" i="2"/>
  <c r="D57" i="2"/>
  <c r="M148" i="2"/>
  <c r="J160" i="2"/>
  <c r="D13" i="2"/>
  <c r="J100" i="2"/>
  <c r="H169" i="2"/>
  <c r="C110" i="2"/>
  <c r="K121" i="2"/>
  <c r="H121" i="2"/>
  <c r="C132" i="2"/>
  <c r="D169" i="2"/>
  <c r="E178" i="2"/>
  <c r="J49" i="2"/>
  <c r="G115" i="2"/>
  <c r="F115" i="2"/>
  <c r="D110" i="2"/>
  <c r="D139" i="2"/>
  <c r="I541" i="2"/>
  <c r="C471" i="2"/>
  <c r="G139" i="2"/>
  <c r="I469" i="2"/>
  <c r="H718" i="2"/>
  <c r="L718" i="2"/>
  <c r="D573" i="2"/>
  <c r="I565" i="2"/>
  <c r="C572" i="2"/>
  <c r="D567" i="2"/>
  <c r="L532" i="2"/>
  <c r="C428" i="2"/>
  <c r="E328" i="2"/>
  <c r="D429" i="2"/>
  <c r="H721" i="2"/>
  <c r="F552" i="2"/>
  <c r="L499" i="2"/>
  <c r="D220" i="2"/>
  <c r="L301" i="2"/>
  <c r="F349" i="2"/>
  <c r="C161" i="2"/>
  <c r="F253" i="2"/>
  <c r="L349" i="2"/>
  <c r="H622" i="2"/>
  <c r="J442" i="2"/>
  <c r="L694" i="2"/>
  <c r="D150" i="2"/>
  <c r="D222" i="2"/>
  <c r="H148" i="2"/>
  <c r="J55" i="2"/>
  <c r="D282" i="2"/>
  <c r="F273" i="2"/>
  <c r="K271" i="2"/>
  <c r="D271" i="2"/>
  <c r="H532" i="2"/>
  <c r="C259" i="2"/>
  <c r="F427" i="2"/>
  <c r="J208" i="2"/>
  <c r="F490" i="2"/>
  <c r="M130" i="2"/>
  <c r="C723" i="2"/>
  <c r="F582" i="2"/>
  <c r="H550" i="2"/>
  <c r="C551" i="2"/>
  <c r="L673" i="2"/>
  <c r="F160" i="2"/>
  <c r="D443" i="2"/>
  <c r="D192" i="2"/>
  <c r="F255" i="2"/>
  <c r="G442" i="2"/>
  <c r="D303" i="2"/>
  <c r="F444" i="2"/>
  <c r="D162" i="2"/>
  <c r="C272" i="2"/>
  <c r="C271" i="2"/>
  <c r="F534" i="2"/>
  <c r="D261" i="2"/>
  <c r="H427" i="2"/>
  <c r="C443" i="2"/>
  <c r="C62" i="2"/>
  <c r="C281" i="2"/>
  <c r="M505" i="2"/>
  <c r="D111" i="2"/>
  <c r="C507" i="2"/>
  <c r="L721" i="2"/>
  <c r="D735" i="2"/>
  <c r="L733" i="2"/>
  <c r="F721" i="2"/>
  <c r="D705" i="2"/>
  <c r="G604" i="2"/>
  <c r="C623" i="2"/>
  <c r="D721" i="2"/>
  <c r="H694" i="2"/>
  <c r="C694" i="2"/>
  <c r="I571" i="2"/>
  <c r="M733" i="2"/>
  <c r="I733" i="2"/>
  <c r="D605" i="2"/>
  <c r="D714" i="2"/>
  <c r="D571" i="2"/>
  <c r="E571" i="2"/>
  <c r="D695" i="2"/>
  <c r="J604" i="2"/>
  <c r="J571" i="2"/>
  <c r="G622" i="2"/>
  <c r="M571" i="2"/>
  <c r="H571" i="2"/>
  <c r="M721" i="2"/>
  <c r="D694" i="2"/>
  <c r="M649" i="2"/>
  <c r="D503" i="2"/>
  <c r="H502" i="2"/>
  <c r="M595" i="2"/>
  <c r="M655" i="2"/>
  <c r="F372" i="2"/>
  <c r="I409" i="2"/>
  <c r="H340" i="2"/>
  <c r="D611" i="2"/>
  <c r="J370" i="2"/>
  <c r="C336" i="2"/>
  <c r="M553" i="2"/>
  <c r="D504" i="2"/>
  <c r="J418" i="2"/>
  <c r="L586" i="2"/>
  <c r="C603" i="2"/>
  <c r="K586" i="2"/>
  <c r="H574" i="2"/>
  <c r="M340" i="2"/>
  <c r="C503" i="2"/>
  <c r="G610" i="2"/>
  <c r="H655" i="2"/>
  <c r="D324" i="2"/>
  <c r="L409" i="2"/>
  <c r="J334" i="2"/>
  <c r="L502" i="2"/>
  <c r="M667" i="2"/>
  <c r="F432" i="2"/>
  <c r="L682" i="2"/>
  <c r="D597" i="2"/>
  <c r="D603" i="2"/>
  <c r="D498" i="2"/>
  <c r="F610" i="2"/>
  <c r="G502" i="2"/>
  <c r="M334" i="2"/>
  <c r="L385" i="2"/>
  <c r="C411" i="2"/>
  <c r="C555" i="2"/>
  <c r="C596" i="2"/>
  <c r="F667" i="2"/>
  <c r="J448" i="2"/>
  <c r="L334" i="2"/>
  <c r="D322" i="2"/>
  <c r="M322" i="2"/>
  <c r="G3" i="2" l="1"/>
  <c r="M4" i="2" l="1"/>
  <c r="M3" i="2" s="1"/>
</calcChain>
</file>

<file path=xl/sharedStrings.xml><?xml version="1.0" encoding="utf-8"?>
<sst xmlns="http://schemas.openxmlformats.org/spreadsheetml/2006/main" count="3573" uniqueCount="2013">
  <si>
    <t>Žadatel</t>
  </si>
  <si>
    <t>Účel použití dotace na akci/projekt a jeho cíl</t>
  </si>
  <si>
    <t>Celkové náklady realizované akce/projektu</t>
  </si>
  <si>
    <t>Termín akce/realizace projektu</t>
  </si>
  <si>
    <t>Požadovaná částka z rozpočtu OK</t>
  </si>
  <si>
    <t>Termín vyúčtování dotace</t>
  </si>
  <si>
    <t>Bodové hodnocení</t>
  </si>
  <si>
    <t>Návrh</t>
  </si>
  <si>
    <t>Sídlo</t>
  </si>
  <si>
    <t>A</t>
  </si>
  <si>
    <t>B</t>
  </si>
  <si>
    <t>C</t>
  </si>
  <si>
    <t>Celkem</t>
  </si>
  <si>
    <t xml:space="preserve">Název </t>
  </si>
  <si>
    <t>Ulice</t>
  </si>
  <si>
    <t>Obec</t>
  </si>
  <si>
    <t>PSČ</t>
  </si>
  <si>
    <t>Okres</t>
  </si>
  <si>
    <t>Právní forma</t>
  </si>
  <si>
    <t>IČ</t>
  </si>
  <si>
    <t>Bankovní účet</t>
  </si>
  <si>
    <t>Zastoupení</t>
  </si>
  <si>
    <t>od</t>
  </si>
  <si>
    <t>do</t>
  </si>
  <si>
    <t>návrh</t>
  </si>
  <si>
    <t>Název akce/projektu</t>
  </si>
  <si>
    <t>Popis akce/projektu</t>
  </si>
  <si>
    <t>Název akce/činnosti</t>
  </si>
  <si>
    <t>Stručný popis akce/činnosti</t>
  </si>
  <si>
    <t>Účel použití dotace na akci/činnost</t>
  </si>
  <si>
    <t>Celkové předpokládané výdaje realizované akce/činnosti</t>
  </si>
  <si>
    <t>Termín akce/ realizace činnosti
OD - DO</t>
  </si>
  <si>
    <t>1</t>
  </si>
  <si>
    <t>Obec Pivín</t>
  </si>
  <si>
    <t>Pivín 220</t>
  </si>
  <si>
    <t>Pivín</t>
  </si>
  <si>
    <t>79824</t>
  </si>
  <si>
    <t>Prostějov</t>
  </si>
  <si>
    <t>00288624</t>
  </si>
  <si>
    <t>Pořízení, technické zhodnocení a oprava požární techniky a nákup věcného vybavení pro JSDH Pivín</t>
  </si>
  <si>
    <t>Pořízení elektrocentrály na zajištění akceschopnosti JSDH Pivín.</t>
  </si>
  <si>
    <t>pořízení elektrocentrály s příslušenstvím</t>
  </si>
  <si>
    <t>1/2020</t>
  </si>
  <si>
    <t>11/2020</t>
  </si>
  <si>
    <t>2</t>
  </si>
  <si>
    <t>Obec Hradec-Nová Ves</t>
  </si>
  <si>
    <t>Hradec-Nová Ves 12</t>
  </si>
  <si>
    <t>Hradec-Nová Ves</t>
  </si>
  <si>
    <t>79084</t>
  </si>
  <si>
    <t>Jeseník</t>
  </si>
  <si>
    <t>00636011</t>
  </si>
  <si>
    <t>Pořízení, technické zhodnocení a oprava požární techniky a nákup věcného vybavení pro JSDH Hradec-Nová Ves</t>
  </si>
  <si>
    <t>Akce řeší pořízení jednonápravového nebrzděného zásahového přívěsu za dopravní automobil JSDH Hradec-Nová Ves.</t>
  </si>
  <si>
    <t>3</t>
  </si>
  <si>
    <t>Obec Chromeč</t>
  </si>
  <si>
    <t>Chromeč 71</t>
  </si>
  <si>
    <t>Chromeč</t>
  </si>
  <si>
    <t>78901</t>
  </si>
  <si>
    <t>Šumperk</t>
  </si>
  <si>
    <t>00636100</t>
  </si>
  <si>
    <t>Pořízení, technické zhodnocení a oprava požární techniky a nákup věcného vybavení pro JSDH Chromeč</t>
  </si>
  <si>
    <t>Zajištění akceschopnosti zásahové jednotky.</t>
  </si>
  <si>
    <t>pořízení ochranných oděvů</t>
  </si>
  <si>
    <t>4</t>
  </si>
  <si>
    <t>Obec Jindřichov</t>
  </si>
  <si>
    <t>Jindřichov 78</t>
  </si>
  <si>
    <t>Jindřichov</t>
  </si>
  <si>
    <t>78823</t>
  </si>
  <si>
    <t>00302741</t>
  </si>
  <si>
    <t>Pořízení, technické zhodnocení a oprava požární techniky a nákup věcného vybavení pro JSDH Jindřichov</t>
  </si>
  <si>
    <t>Zajištění akceschopnosti jednotky.</t>
  </si>
  <si>
    <t>pořízení kompresoru pro zajištění stálého tlaku v brzdovém systému požárních automobilů</t>
  </si>
  <si>
    <t>5</t>
  </si>
  <si>
    <t>Město Úsov</t>
  </si>
  <si>
    <t>nám. Míru 86</t>
  </si>
  <si>
    <t>Úsov</t>
  </si>
  <si>
    <t>78973</t>
  </si>
  <si>
    <t>00303500</t>
  </si>
  <si>
    <t>Pořízení, technické zhodnocení a oprava požární techniky a nákup věcného vybavení pro JSDH Úsov</t>
  </si>
  <si>
    <t>Nákup plovoucího motorového čerpadla</t>
  </si>
  <si>
    <t>pořízení plovoucího čerpadla</t>
  </si>
  <si>
    <t>6</t>
  </si>
  <si>
    <t>Obec Lutín</t>
  </si>
  <si>
    <t>Školní 203</t>
  </si>
  <si>
    <t>Lutín</t>
  </si>
  <si>
    <t>78349</t>
  </si>
  <si>
    <t>Olomouc</t>
  </si>
  <si>
    <t>00299189</t>
  </si>
  <si>
    <t>Pořízení, technické zhodnocení a oprava požární techniky a nákup věcného vybavení pro JSDH Třebčín</t>
  </si>
  <si>
    <t>Dovybavení členů jednotky osobními ochrannými prostředky, obnova osobních ochranných prostředků s prošlou lhůtou použitelnosti</t>
  </si>
  <si>
    <t>pořízení osobních ochranných prostředků pro hasiče</t>
  </si>
  <si>
    <t>7</t>
  </si>
  <si>
    <t>Městys Hustopeče nad Bečvou</t>
  </si>
  <si>
    <t>náměstí Míru 21</t>
  </si>
  <si>
    <t>Hustopeče nad Bečvou</t>
  </si>
  <si>
    <t>75366</t>
  </si>
  <si>
    <t>Přerov</t>
  </si>
  <si>
    <t>00301329</t>
  </si>
  <si>
    <t>Pořízení, technické zhodnocení a oprava požární techniky a nákup věcného vybavení pro JSDH Poruba</t>
  </si>
  <si>
    <t>Pořízení prostředků pro osvětlení místa zásahu Jednotky Sboru dobrovolných hasičů Poruba pro dosažení a udržení akceschopnosti JSDH Poruba.</t>
  </si>
  <si>
    <t>pořízení prostředků pro osvětlení místa zásahu</t>
  </si>
  <si>
    <t>8</t>
  </si>
  <si>
    <t>Obec Sobíšky</t>
  </si>
  <si>
    <t>Sobíšky 8</t>
  </si>
  <si>
    <t>Sobíšky</t>
  </si>
  <si>
    <t>75121</t>
  </si>
  <si>
    <t>00636576</t>
  </si>
  <si>
    <t>Pořízení, technické zhodnocení a oprava požární techniky a nákup věcného vybavení pro JSDH Sobíšky</t>
  </si>
  <si>
    <t>Pořízení zásahových přileb je nutné z důvodu neexistence přileb funkčních a zčásti náhradou za již dosloužené vybavení.</t>
  </si>
  <si>
    <t>pořízení věcného vybavení jednotky pro zajištění akceschopnosti, konkrétně 5 ks zásahových přileb.</t>
  </si>
  <si>
    <t>9</t>
  </si>
  <si>
    <t>Pořízení, technické zhodnocení a oprava požární techniky a nákup věcného vybavení pro JSDH Vysoká</t>
  </si>
  <si>
    <t>Pořízení prostředků pro osvětlení místa zásahu JSDH Vysoká pro dosažení a udržení akceschopnosti JSDH Vysoká.</t>
  </si>
  <si>
    <t>10</t>
  </si>
  <si>
    <t>Pořízení, technické zhodnocení a oprava požární techniky a nákup věcného vybavení pro JSDH Hustopeče nad Bečvou</t>
  </si>
  <si>
    <t>Pořízení prostředků pro vyprošťování JSDH Hustopeče nad Bečvou, JPO III. , jež je předurčenou jednotkou pro systém záchranných prací při dopravních nehodách. Prostředky budou sloužit k dosažení a udržení akceschopnosti JSDH Hustopeče nad Bečvou.</t>
  </si>
  <si>
    <t>pořízení prostředků pro vyproštování
investiční dotace</t>
  </si>
  <si>
    <t>11</t>
  </si>
  <si>
    <t>Obec Blatec</t>
  </si>
  <si>
    <t>Blatec 81</t>
  </si>
  <si>
    <t>Blatec</t>
  </si>
  <si>
    <t>78375</t>
  </si>
  <si>
    <t>00635367</t>
  </si>
  <si>
    <t>Pořízení, technické zhodnocení a oprava požární techniky a nákup věcného vybavení pro JSDH Blatec</t>
  </si>
  <si>
    <t>Nákup vybavení pro jednotku sboru dobrovolných hasičů obce Blatec.</t>
  </si>
  <si>
    <t>pořízení ochranných prostředků pro hasiče</t>
  </si>
  <si>
    <t>12</t>
  </si>
  <si>
    <t>Obec Štěpánov</t>
  </si>
  <si>
    <t>Horní 444/7</t>
  </si>
  <si>
    <t>Štěpánov</t>
  </si>
  <si>
    <t>78313</t>
  </si>
  <si>
    <t>00299511</t>
  </si>
  <si>
    <t>Pořízení, technické zhodnocení a oprava požární techniky a nákup věcného vybavení pro JSDH Štěpánov</t>
  </si>
  <si>
    <t>nákup vybavení a výstroje nezbytné pro činnost JSDH Štěpánov</t>
  </si>
  <si>
    <t>13</t>
  </si>
  <si>
    <t>Městys Dřevohostice</t>
  </si>
  <si>
    <t>Náměstí 74</t>
  </si>
  <si>
    <t>Dřevohostice</t>
  </si>
  <si>
    <t>75114</t>
  </si>
  <si>
    <t>00301213</t>
  </si>
  <si>
    <t>Pořízení, technické zhodnocení a oprava požární techniky a nákup věcného vybavení pro JSDH Dřevohostice</t>
  </si>
  <si>
    <t>Projekt je zaměřen na pořízení dvou nových dýchacích přístrojů s maskou a zásobníkem pro zajištění bezpečnosti zasahujících členů JSDH Dřevohostice.</t>
  </si>
  <si>
    <t>pořízení dýchací techniky</t>
  </si>
  <si>
    <t>14</t>
  </si>
  <si>
    <t>Obec Klopotovice</t>
  </si>
  <si>
    <t>Klopotovice 11</t>
  </si>
  <si>
    <t>Klopotovice</t>
  </si>
  <si>
    <t>79821</t>
  </si>
  <si>
    <t>00288357</t>
  </si>
  <si>
    <t>Pořízení, technické zhodnocení a oprava požární techniky a nákup věcného vybavení pro JSDH Klopotovice</t>
  </si>
  <si>
    <t>Záměrem projektu je pořízení prostředků pro řezání pro JSDH Klopotovice. Pořízením prostředků  pro řezání dojde k zajištění akceschopnosti naší jednotky při plnění úkolů ochrany obyvatelstva</t>
  </si>
  <si>
    <t>pořízení motorové pily včetně příslušenství.</t>
  </si>
  <si>
    <t>15</t>
  </si>
  <si>
    <t>Obec Horka nad Moravou</t>
  </si>
  <si>
    <t>nám. Osvobození 16/46</t>
  </si>
  <si>
    <t>Horka nad Moravou</t>
  </si>
  <si>
    <t>78335</t>
  </si>
  <si>
    <t>00298948</t>
  </si>
  <si>
    <t>Pořízení, technické zhodnocení a oprava požární techniky a nákup věcného vybavení pro JSDH Horka nad Moravou</t>
  </si>
  <si>
    <t>Důvodem pořízení je zvýšení akceschopnosti jednotky pro práci na vodní hladině a při živelných pohromách, pořízením kompletního vybavení a prostředků pro tento druh zásahů. Obec se nachází v územím postihovaném opakujícími se povodněmi.</t>
  </si>
  <si>
    <t>pořízení prostředků pro práci na vodní hladině a přívěsný vozík pro přepravu nafukovacího člunu</t>
  </si>
  <si>
    <t>16</t>
  </si>
  <si>
    <t>Obec Ostružná</t>
  </si>
  <si>
    <t>Ostružná 135</t>
  </si>
  <si>
    <t>Ostružná</t>
  </si>
  <si>
    <t>78825</t>
  </si>
  <si>
    <t>00636096</t>
  </si>
  <si>
    <t>Pořízení, technické zhodnocení a oprava požární techniky a nákup věcného vybavení pro JSDH Ostružná</t>
  </si>
  <si>
    <t>Pořízení ochranných prostředků pro dovybavení JSDH Ostružná.</t>
  </si>
  <si>
    <t>pořízení ochranných prostředků pro hasiče.</t>
  </si>
  <si>
    <t>17</t>
  </si>
  <si>
    <t>Město Lipník nad Bečvou</t>
  </si>
  <si>
    <t>náměstí T. G. Masaryka 89/11</t>
  </si>
  <si>
    <t>Lipník nad Bečvou</t>
  </si>
  <si>
    <t>75131</t>
  </si>
  <si>
    <t>00301493</t>
  </si>
  <si>
    <t>Pořízení, technické zhodnocení a oprava požární techniky a nákup věcného vybavení pro JSDH Lipník nad Bečvou</t>
  </si>
  <si>
    <t>pořízení požárního přívěsu pro hašení s příslušenstvím</t>
  </si>
  <si>
    <t>18</t>
  </si>
  <si>
    <t>Obec Císařov</t>
  </si>
  <si>
    <t>Císařov 106</t>
  </si>
  <si>
    <t>Císařov</t>
  </si>
  <si>
    <t>75103</t>
  </si>
  <si>
    <t>00636169</t>
  </si>
  <si>
    <t>Pořízení, technické zhodnocení a oprava požární techniky a nákup věcného vybavení pro JSDH Císařov</t>
  </si>
  <si>
    <t>Na opravu požární stříkačky z důvodu zastarání a častých poruch při startování.</t>
  </si>
  <si>
    <t>opravu prostředků pro hašení a čerpání.</t>
  </si>
  <si>
    <t>19</t>
  </si>
  <si>
    <t>Obec Velké Losiny</t>
  </si>
  <si>
    <t>Rudé armády 321</t>
  </si>
  <si>
    <t>Velké Losiny</t>
  </si>
  <si>
    <t>78815</t>
  </si>
  <si>
    <t>00303551</t>
  </si>
  <si>
    <t>Pořízení, technické zhodnocení a oprava požární techniky a nákup věcného vybavení pro JSDH Velké Losiny</t>
  </si>
  <si>
    <t>Zajištění akceschopnosti jednotky pořízením nových ochranných prostředků z důvodu jejich opotřebení a uplynutí jejich stanovené životnosti.</t>
  </si>
  <si>
    <t>20</t>
  </si>
  <si>
    <t>Obec Vikýřovice</t>
  </si>
  <si>
    <t>Petrovská 168</t>
  </si>
  <si>
    <t>Vikýřovice</t>
  </si>
  <si>
    <t>78813</t>
  </si>
  <si>
    <t>00635898</t>
  </si>
  <si>
    <t>Pořízení, technické zhodnocení a oprava požární techniky a nákup věcného vybavení pro JSDH Vikýřovice</t>
  </si>
  <si>
    <t>Předmětem žádosti o dotaci je pořízení 1 ks univerzální rozbrušovací pily pro vyprošťovací a začišťovací práce JSDH.</t>
  </si>
  <si>
    <t>pořízení 1 kusu rozbrušovací pily</t>
  </si>
  <si>
    <t>21</t>
  </si>
  <si>
    <t>Obec Medlov</t>
  </si>
  <si>
    <t>Medlov 300</t>
  </si>
  <si>
    <t>Medlov</t>
  </si>
  <si>
    <t>78391</t>
  </si>
  <si>
    <t>00575666</t>
  </si>
  <si>
    <t>Pořízení, technické zhodnocení a oprava požární techniky a nákup věcného vybavení pro JSDH Medlov</t>
  </si>
  <si>
    <t>Pořízení spojovacích prostředků : radiostanice vč. příslušenství, které jednotka postrádá.</t>
  </si>
  <si>
    <t>pořízení spojovací techniky pro příjem a vysílání.</t>
  </si>
  <si>
    <t>22</t>
  </si>
  <si>
    <t>Obec Nový Malín</t>
  </si>
  <si>
    <t>Nový Malín 240</t>
  </si>
  <si>
    <t>Nový Malín</t>
  </si>
  <si>
    <t>78803</t>
  </si>
  <si>
    <t>00303089</t>
  </si>
  <si>
    <t>Pořízení, technické zhodnocení a oprava požární techniky a nákup věcného vybavení pro JSDH Nový Malín</t>
  </si>
  <si>
    <t>Zajištění akceschopnosti jednotky SDH Nový Malín.</t>
  </si>
  <si>
    <t>23</t>
  </si>
  <si>
    <t>Obec Mikulovice</t>
  </si>
  <si>
    <t>Hlavní 5</t>
  </si>
  <si>
    <t>Mikulovice</t>
  </si>
  <si>
    <t>00303003</t>
  </si>
  <si>
    <t>Pořízení, technické zhodnocení a oprava požární techniky a nákup věcného vybavení pro JSDH Mikulovice</t>
  </si>
  <si>
    <t>Zajištění akceschopnosti jednotky - nákup  ochranných pomůcek.</t>
  </si>
  <si>
    <t>24</t>
  </si>
  <si>
    <t>Obec Haňovice</t>
  </si>
  <si>
    <t>Haňovice 62</t>
  </si>
  <si>
    <t>Haňovice</t>
  </si>
  <si>
    <t>78321</t>
  </si>
  <si>
    <t>00635723</t>
  </si>
  <si>
    <t>Pořízení, technické zhodnocení a oprava požární techniky a nákup věcného vybavení pro JSDH Haňovice</t>
  </si>
  <si>
    <t>Vybavení radiostanicemi  JSDH Haňovice dle doporučení HZS CR.</t>
  </si>
  <si>
    <t>pořízení spojových prostředků s příslušenstvím</t>
  </si>
  <si>
    <t>25</t>
  </si>
  <si>
    <t>Obec Niva</t>
  </si>
  <si>
    <t>Niva 61</t>
  </si>
  <si>
    <t>Niva</t>
  </si>
  <si>
    <t>79861</t>
  </si>
  <si>
    <t>00288519</t>
  </si>
  <si>
    <t>Pořízení, technické zhodnocení a oprava požární techniky a nákup věcného vybavení pro JSDH Niva</t>
  </si>
  <si>
    <t>Nákup dvou setů dýchacích přístrojů DRAGER PSS 4000 s maskou FPS 7000 s kandahárovým uchycením</t>
  </si>
  <si>
    <t>pořízení dvou setů dýchacích přístrojů DRAGER PSS 4000 s maskou FPS 7000 s kandahárovým uchycením
investiční dotace</t>
  </si>
  <si>
    <t>26</t>
  </si>
  <si>
    <t>Obec Hrabišín</t>
  </si>
  <si>
    <t>Hrabišín 65</t>
  </si>
  <si>
    <t>Hrabišín</t>
  </si>
  <si>
    <t>78804</t>
  </si>
  <si>
    <t>00302619</t>
  </si>
  <si>
    <t>Pořízení, technické zhodnocení a oprava požární techniky a nákup věcného vybavení pro JSDH Hrabišín</t>
  </si>
  <si>
    <t>JPO V vlastní dopravní automobil Iveco Daily rok výroby 2008. Ve vlastnictví je od roku 2012. Vzhledem ke stáří vozidla žádáme o finanční podporu na opravu tohoto vozidla.</t>
  </si>
  <si>
    <t>opravu dopravního automobilu - údržba a oprava podvozku, oprava motoru</t>
  </si>
  <si>
    <t>27</t>
  </si>
  <si>
    <t>Obec Křtomil</t>
  </si>
  <si>
    <t>Křtomil 60</t>
  </si>
  <si>
    <t>Křtomil</t>
  </si>
  <si>
    <t>00636312</t>
  </si>
  <si>
    <t>Pořízení, technické zhodnocení a oprava požární techniky a nákup věcného vybavení pro JSDH Křtomil</t>
  </si>
  <si>
    <t>V obci Křtomil je po více než 30 letech opět zřízena JSDH, kterou je třeba vybavit.</t>
  </si>
  <si>
    <t>pořízení ochranných prostředků pro JSDH ve Křtomili</t>
  </si>
  <si>
    <t>28</t>
  </si>
  <si>
    <t>Obec Postřelmov</t>
  </si>
  <si>
    <t>Komenského 193</t>
  </si>
  <si>
    <t>Postřelmov</t>
  </si>
  <si>
    <t>78969</t>
  </si>
  <si>
    <t>00303232</t>
  </si>
  <si>
    <t>Pořízení, technické zhodnocení a oprava požární techniky a nákup věcného vybavení pro JSDH Postřelmov</t>
  </si>
  <si>
    <t>Pořízení osobních ochranných pomůcek.</t>
  </si>
  <si>
    <t>pořízení ochranných pomůeck pro hasiče</t>
  </si>
  <si>
    <t>29</t>
  </si>
  <si>
    <t>Obec Drozdov</t>
  </si>
  <si>
    <t>Drozdov 150</t>
  </si>
  <si>
    <t>Drozdov</t>
  </si>
  <si>
    <t>00853151</t>
  </si>
  <si>
    <t>Pořízení, technické zhodnocení a oprava požární techniky a nákup věcného vybavení pro JSDH Drozdov</t>
  </si>
  <si>
    <t>Dotace bude použita na částečné pokrytí  ochranných prostředků pro hasiče JSDH Drozdov,  nutných pro provedení prvotního zásahu  na místě.</t>
  </si>
  <si>
    <t>30</t>
  </si>
  <si>
    <t>Obec Přáslavice</t>
  </si>
  <si>
    <t>Přáslavice 23</t>
  </si>
  <si>
    <t>Přáslavice</t>
  </si>
  <si>
    <t>78354</t>
  </si>
  <si>
    <t>00576255</t>
  </si>
  <si>
    <t>Pořízení, technické zhodnocení a oprava požární techniky a nákup věcného vybavení pro JSDH Přáslavice</t>
  </si>
  <si>
    <t>Doplnění chybějícího vybavení pro JSDH Přáslavice.</t>
  </si>
  <si>
    <t>31</t>
  </si>
  <si>
    <t>Obec Doloplazy</t>
  </si>
  <si>
    <t>Doloplazy 15</t>
  </si>
  <si>
    <t>Doloplazy</t>
  </si>
  <si>
    <t>79826</t>
  </si>
  <si>
    <t>00288195</t>
  </si>
  <si>
    <t>Pořízení, technické zhodnocení a oprava požární techniky a nákup věcného vybavení pro JSDH Doloplazy</t>
  </si>
  <si>
    <t>Nákup ojetého dopravního automobilu včetně úpravy pro hasiče.
Zajištění výjezdu jednotky k zásahu.</t>
  </si>
  <si>
    <t>pořízení dopravního automobilu
investiční dotace</t>
  </si>
  <si>
    <t>32</t>
  </si>
  <si>
    <t>Obec Lhota</t>
  </si>
  <si>
    <t>Lhota 63</t>
  </si>
  <si>
    <t>Lhota</t>
  </si>
  <si>
    <t>00636347</t>
  </si>
  <si>
    <t>Pořízení, technické zhodnocení a oprava požární techniky a nákup věcného vybavení pro JSDH Lhota</t>
  </si>
  <si>
    <t>V rámci zajištění akceschopnosti  jednotky SDH Lhota zařazené do JPO III je nutné členům pořídit pro výkon jejich činnosti s ohledem na jejich ochranu a bezpečnost   pracovní stejnokroje PS12 včetně trik, kšiltovek, opasků a zásahových bot.</t>
  </si>
  <si>
    <t>pořízení ochranných prostředků  pro hasiče</t>
  </si>
  <si>
    <t>33</t>
  </si>
  <si>
    <t>Obec Přestavlky</t>
  </si>
  <si>
    <t>Přestavlky 109</t>
  </si>
  <si>
    <t>Přestavlky</t>
  </si>
  <si>
    <t>75002</t>
  </si>
  <si>
    <t>00636495</t>
  </si>
  <si>
    <t>Pořízení, technické zhodnocení a oprava požární techniky a nákup věcného vybavení pro JSDH Přestavlky</t>
  </si>
  <si>
    <t>Vybavení JSDH Přestavlky zřízenou obcí Přestavlky věcnými prostředky PO. Předmětem žádosti je pořízení ochranných prostředků pro hasiče. Pořízené věcné prostředky zkvalitní vybavenost JSDH.</t>
  </si>
  <si>
    <t>34</t>
  </si>
  <si>
    <t>Obec Dzbel</t>
  </si>
  <si>
    <t>Dzbel 23</t>
  </si>
  <si>
    <t>Dzbel</t>
  </si>
  <si>
    <t>79853</t>
  </si>
  <si>
    <t>47922575</t>
  </si>
  <si>
    <t>Pořízení, technické zhodnocení a oprava požární techniky a nákup věcného vybavení pro JSDH Dzbel</t>
  </si>
  <si>
    <t>V letošním roce bychom chtěli pořídit starší hasičské devítimístné vozidlo.
Hasiči jezdí k mnoha zásahům a nemají vozidlo na přepravu osob.
Cisterna je jen třímístná a členů je v zásahové jednotce 12. členů.</t>
  </si>
  <si>
    <t>pořízení hasičského vozidla
investiční dotace</t>
  </si>
  <si>
    <t>35</t>
  </si>
  <si>
    <t>Obec Čechy pod Kosířem</t>
  </si>
  <si>
    <t>náměstí Svobody 289</t>
  </si>
  <si>
    <t>Čechy pod Kosířem</t>
  </si>
  <si>
    <t>79858</t>
  </si>
  <si>
    <t>00288128</t>
  </si>
  <si>
    <t>Pořízení, technické zhodnocení a oprava požární techniky a nákup věcného vybavení pro JSDH Čechy pod Kosířem</t>
  </si>
  <si>
    <t>Pořízení 4 kompletních zásahových oděvů a 1 páru zásahové obuvi.
Jedná se o chybějící materiál k úplnému dovybavení resp. obnově zásahového vybavení jednotky a pro zvýšení bezpečnosti mužstva při zásahu.</t>
  </si>
  <si>
    <t>pořízení 4 kompletních zásahových obleků a 1 páru zásahové obuvi</t>
  </si>
  <si>
    <t>36</t>
  </si>
  <si>
    <t>Obec Ondratice</t>
  </si>
  <si>
    <t>Ondratice 15</t>
  </si>
  <si>
    <t>Ondratice</t>
  </si>
  <si>
    <t>79807</t>
  </si>
  <si>
    <t>00288578</t>
  </si>
  <si>
    <t>Pořízení, technické zhodnocení a oprava požární techniky a nákup věcného vybavení pro JSDH Ondratice</t>
  </si>
  <si>
    <t>pořízení nových ručních radiostanic pro JSDH, která doposud žádné radiostanice k dispozici nemá</t>
  </si>
  <si>
    <t>pořízení spojových prostředků</t>
  </si>
  <si>
    <t>37</t>
  </si>
  <si>
    <t>Městys Náměšť na Hané</t>
  </si>
  <si>
    <t>nám. T. G. Masaryka 100</t>
  </si>
  <si>
    <t>Náměšť na Hané</t>
  </si>
  <si>
    <t>78344</t>
  </si>
  <si>
    <t>00299260</t>
  </si>
  <si>
    <t>Pořízení, technické zhodnocení a oprava požární techniky a nákup věcného vybavení pro JSDH Náměšť na Hané</t>
  </si>
  <si>
    <t>Při zásazích jednotka potřebuje kvalitní osvětlení, proto městys žádá o dotaci na osvětlovací stativ a náhradní stativ k osvětlovacímu stativu Q-GUAR.</t>
  </si>
  <si>
    <t>38</t>
  </si>
  <si>
    <t>Obec Výkleky</t>
  </si>
  <si>
    <t>Výkleky 72</t>
  </si>
  <si>
    <t>Výkleky</t>
  </si>
  <si>
    <t>75125</t>
  </si>
  <si>
    <t>00850659</t>
  </si>
  <si>
    <t>Pořízení, technické zhodnocení a oprava požární techniky a nákup věcného vybavení pro JSDH Výkleky</t>
  </si>
  <si>
    <t>Předmět bude sloužit k naplnění vybavenosti jednotky JSDH tak, aby splňovala daný standard vybavenosti zásahové jednotky.</t>
  </si>
  <si>
    <t>pořízení prostředků pro řezání</t>
  </si>
  <si>
    <t>39</t>
  </si>
  <si>
    <t>Obec Drahanovice</t>
  </si>
  <si>
    <t>Drahanovice 144</t>
  </si>
  <si>
    <t>Drahanovice</t>
  </si>
  <si>
    <t>00298841</t>
  </si>
  <si>
    <t>Pořízení, technické zhodnocení a oprava požární techniky a nákup věcného vybavení pro JSDH Drahanovice</t>
  </si>
  <si>
    <t>Vybavení zásahové jednotky SDH Drahanovice ochrannými prostředky pro hasiče.</t>
  </si>
  <si>
    <t>40</t>
  </si>
  <si>
    <t>Pořízení, technické zhodnocení a oprava požární techniky a nákup věcného vybavení pro JSDH Střížov</t>
  </si>
  <si>
    <t>Vybavení zásahové jednotky SDH Střížov prostředky pro hašení a čerpání.</t>
  </si>
  <si>
    <t>pořízení prostředků pro hašení a čerpání</t>
  </si>
  <si>
    <t>41</t>
  </si>
  <si>
    <t>Pořízení, technické zhodnocení a oprava požární techniky a nákup věcného vybavení pro JSDH Ludéřov</t>
  </si>
  <si>
    <t>Vybavení zásahové jednotky SDH Ludéřov ochrannými prostředky pro hasiče.</t>
  </si>
  <si>
    <t>42</t>
  </si>
  <si>
    <t>Obec Rapotín</t>
  </si>
  <si>
    <t>Šumperská 775</t>
  </si>
  <si>
    <t>Rapotín</t>
  </si>
  <si>
    <t>78814</t>
  </si>
  <si>
    <t>00635901</t>
  </si>
  <si>
    <t>Pořízení, technické zhodnocení a oprava požární techniky a nákup věcného vybavení pro JSDH Rapotín</t>
  </si>
  <si>
    <t>Pro zajištění dostatečné akceschopnosti JSDH Rapotín, pro kvalitní a rychlé zásahy při mimořádných a nenadálých situacích pořídíme 2ks automatického externího defibrilátoru, které budou umístěny ve výjezdových vozidlech.</t>
  </si>
  <si>
    <t>pořízení 2 kusů defibrilátoru
investiční dotace</t>
  </si>
  <si>
    <t>43</t>
  </si>
  <si>
    <t>Obec Osek nad Bečvou</t>
  </si>
  <si>
    <t>Osek nad Bečvou 65</t>
  </si>
  <si>
    <t>Osek nad Bečvou</t>
  </si>
  <si>
    <t>75122</t>
  </si>
  <si>
    <t>00301680</t>
  </si>
  <si>
    <t>Pořízení, technické zhodnocení a oprava požární techniky a nákup věcného vybavení pro JSDH Osek nad Bečvou</t>
  </si>
  <si>
    <t>lodní motor na člun s příslušenstvím</t>
  </si>
  <si>
    <t>44</t>
  </si>
  <si>
    <t>Město Hanušovice</t>
  </si>
  <si>
    <t>Hlavní 92</t>
  </si>
  <si>
    <t>Hanušovice</t>
  </si>
  <si>
    <t>78833</t>
  </si>
  <si>
    <t>00302546</t>
  </si>
  <si>
    <t>Pořízení, technické zhodnocení a oprava požární techniky a nákup věcného vybavení pro JSDH Hanušovice</t>
  </si>
  <si>
    <t>Pořízení výstražného a rozhlasového zařízení pro rychlý zásahový automobil LAND ROVER.</t>
  </si>
  <si>
    <t>45</t>
  </si>
  <si>
    <t>Obec Nová Hradečná</t>
  </si>
  <si>
    <t>Nová Hradečná 193</t>
  </si>
  <si>
    <t>Nová Hradečná</t>
  </si>
  <si>
    <t>78383</t>
  </si>
  <si>
    <t>00575658</t>
  </si>
  <si>
    <t>Pořízení, technické zhodnocení a oprava požární techniky a nákup věcného vybavení pro JSDH Nová Hradečná</t>
  </si>
  <si>
    <t>Dovybavení ochranných prostředků</t>
  </si>
  <si>
    <t>46</t>
  </si>
  <si>
    <t>Obec Zdětín</t>
  </si>
  <si>
    <t>Zdětín 49</t>
  </si>
  <si>
    <t>Zdětín</t>
  </si>
  <si>
    <t>79843</t>
  </si>
  <si>
    <t>00600105</t>
  </si>
  <si>
    <t>Pořízení, technické zhodnocení a oprava požární techniky a nákup věcného vybavení pro JSDH Zdětín</t>
  </si>
  <si>
    <t>Z dotace bude pořízen nový podvozek pro převoz stříkačky PS12 spolu s přestavbou stávající skříně PS12 na tento podvozek. Vznikne tak nový přívěsný vozík pro převoz stříkačky PS12, který bede možné používat za současným dopravním automobilem.</t>
  </si>
  <si>
    <t>pořízení podvozku přívěsného vozíku včetně opravy stávající skříně na přenosnou stříkačku PS  12</t>
  </si>
  <si>
    <t>47</t>
  </si>
  <si>
    <t>Město Jeseník</t>
  </si>
  <si>
    <t>Masarykovo nám. 167/1</t>
  </si>
  <si>
    <t>79001</t>
  </si>
  <si>
    <t>00302724</t>
  </si>
  <si>
    <t>Pořízení, technické zhodnocení a oprava požární techniky a nákup věcného vybavení pro JSDH Jeseník</t>
  </si>
  <si>
    <t>Zajištění zvýšení akceschopnosti jednotky sboru dobrovolných hasičů v Jeseníku obměnou zastaralé dýchací techniky.</t>
  </si>
  <si>
    <t>pořízení dýchacích přístrojů skládajících se ze 2 ks nosičů, 2 ks držáků plicní automatiky, 2 ks plicních automatik, 2 ks masek, 4 ks tlakových lahví, včetně příslušenství.</t>
  </si>
  <si>
    <t>48</t>
  </si>
  <si>
    <t>Obec Radotín</t>
  </si>
  <si>
    <t>Radotín 43</t>
  </si>
  <si>
    <t>Radotín</t>
  </si>
  <si>
    <t>75354</t>
  </si>
  <si>
    <t>00636525</t>
  </si>
  <si>
    <t>Pořízení, technické zhodnocení a oprava požární techniky a nákup věcného vybavení pro JSDH Radotín</t>
  </si>
  <si>
    <t>Nákup motorové pily včetně příslušenství a přilby. Odstranění stromoví při mimořádném větru z místních komunikací.</t>
  </si>
  <si>
    <t>49</t>
  </si>
  <si>
    <t>Obec Velké Kunětice</t>
  </si>
  <si>
    <t>Velké Kunětice 146</t>
  </si>
  <si>
    <t>Velké Kunětice</t>
  </si>
  <si>
    <t>79052</t>
  </si>
  <si>
    <t>00635952</t>
  </si>
  <si>
    <t>Pořízení, technické zhodnocení a oprava požární techniky a nákup věcného vybavení pro JSDH Velké Kunětice</t>
  </si>
  <si>
    <t>Je potřebné doplnit a obnovit počet ochranných oděvů.</t>
  </si>
  <si>
    <t>pořízení  ochranných prostředků</t>
  </si>
  <si>
    <t>50</t>
  </si>
  <si>
    <t>Obec Maletín</t>
  </si>
  <si>
    <t>Starý Maletín 21</t>
  </si>
  <si>
    <t>Maletín</t>
  </si>
  <si>
    <t>00302988</t>
  </si>
  <si>
    <t>Pořízení, technické zhodnocení a oprava požární techniky a nákup věcného vybavení pro JSDH Maletin</t>
  </si>
  <si>
    <t>JSDH Maletín provádí zásahy při odstraňování spadlých stromů, vyřezání části trámů nebo krokví střešních konstrukcí apod. Proto připravujeme záměr na dovybavení jednotky výkonnou profesionální motorovou pilou včetně příslušenství a vybavení.</t>
  </si>
  <si>
    <t>pořízení souboru věcného vybavení - prostředky pro řezání</t>
  </si>
  <si>
    <t>51</t>
  </si>
  <si>
    <t>Obec Slatinky</t>
  </si>
  <si>
    <t>Slatinky 111</t>
  </si>
  <si>
    <t>Slatinky</t>
  </si>
  <si>
    <t>78342</t>
  </si>
  <si>
    <t>00288764</t>
  </si>
  <si>
    <t>Pořízení, technické zhodnocení a oprava požární techniky a nákup věcného vybavení pro JSDH Slatinky</t>
  </si>
  <si>
    <t>Pořízení ochranných prostředků pro hasiče k zajištění akceschopnosti JSDH Slatinky</t>
  </si>
  <si>
    <t>52</t>
  </si>
  <si>
    <t>Obec Daskabát</t>
  </si>
  <si>
    <t>Daskabát 35</t>
  </si>
  <si>
    <t>Daskabát</t>
  </si>
  <si>
    <t>77900</t>
  </si>
  <si>
    <t>00635359</t>
  </si>
  <si>
    <t>Pořízení, technické zhodnocení a oprava požární techniky a nákup věcného vybavení pro JSDH Daskabát</t>
  </si>
  <si>
    <t>Nákup nových ochran. prostředků pro členy JSDH Daskabát, kteří oblekem ještě nedisponují, či mají přiřazené poškozené a nevyhovující velikosti. Nákupem výstroje dojde ke zvýšení bezpečnosti zasahujících hasičů u zásahů a většímu komfortu při zásahu.</t>
  </si>
  <si>
    <t>53</t>
  </si>
  <si>
    <t>Obec Tučín</t>
  </si>
  <si>
    <t>Tučín 127</t>
  </si>
  <si>
    <t>Tučín</t>
  </si>
  <si>
    <t>75116</t>
  </si>
  <si>
    <t>00636631</t>
  </si>
  <si>
    <t>Pořízení, technické zhodnocení a oprava požární techniky a nákup věcného vybavení pro JSDH Tučín</t>
  </si>
  <si>
    <t>Stávající počet užívaných radiostanic je nedostačující a radiostanice jsou zastaralé. Může dojít k poruše.</t>
  </si>
  <si>
    <t>54</t>
  </si>
  <si>
    <t>Obec Sobotín</t>
  </si>
  <si>
    <t>Sobotín 54</t>
  </si>
  <si>
    <t>Sobotín</t>
  </si>
  <si>
    <t>78816</t>
  </si>
  <si>
    <t>00303348</t>
  </si>
  <si>
    <t>Pořízení, technické zhodnocení a oprava požární techniky a nákup věcného vybavení pro JSDH Sobotín</t>
  </si>
  <si>
    <t>Zvýšení akceschopnosti jednotky pořízením izolačních dýchacích přístrojů s příslušenstvím</t>
  </si>
  <si>
    <t>55</t>
  </si>
  <si>
    <t>Obec Březsko</t>
  </si>
  <si>
    <t>Březsko 12</t>
  </si>
  <si>
    <t>Březsko</t>
  </si>
  <si>
    <t>79852</t>
  </si>
  <si>
    <t>00599981</t>
  </si>
  <si>
    <t>Pořízení, technické zhodnocení a oprava požární techniky a nákup věcného vybavení pro JSDH Březsko</t>
  </si>
  <si>
    <t>Pořízení nového plovoucího čerpadla s příslušenstvím, které je nezbytnou součásti vybavení jednotky JSDH.</t>
  </si>
  <si>
    <t>pořízení prostředků pro čerpání
investiční dotace</t>
  </si>
  <si>
    <t>56</t>
  </si>
  <si>
    <t>Obec Vrchoslavice</t>
  </si>
  <si>
    <t>Vrchoslavice 100</t>
  </si>
  <si>
    <t>Vrchoslavice</t>
  </si>
  <si>
    <t>79827</t>
  </si>
  <si>
    <t>00288942</t>
  </si>
  <si>
    <t>Pořízení, technické zhodnocení a oprava požární techniky a nákup věcného vybavení pro JSDH Vrchoslavice</t>
  </si>
  <si>
    <t>Jedná se o pořízení 5 ks radiostanice přenosné analogová +  příslušenství 5x mikrofon/reproduktor. A dále o pořízení analogové radiostanice kompatibilní s typem MOTOTRBO DM 4600.</t>
  </si>
  <si>
    <t>57</t>
  </si>
  <si>
    <t>Statutární město Přerov</t>
  </si>
  <si>
    <t>Bratrská 709/34</t>
  </si>
  <si>
    <t>00301825</t>
  </si>
  <si>
    <t>Pořízení, technické zhodnocení a oprava požární techniky a nákup věcného vybavení pro JSDH Přerov VI - Újezdec</t>
  </si>
  <si>
    <t>Pro kompletní zajištění akceschopnosti JSDH Přerov - VI Újezdec a dodržení bezpečnostních standardů je plánováno pořízení ochranných oděvů a příslušenství.</t>
  </si>
  <si>
    <t>58</t>
  </si>
  <si>
    <t>Obec Dolany</t>
  </si>
  <si>
    <t>Dolany 58</t>
  </si>
  <si>
    <t>Dolany</t>
  </si>
  <si>
    <t>78316</t>
  </si>
  <si>
    <t>00298808</t>
  </si>
  <si>
    <t>Pořízení, technické zhodnocení a oprava požární techniky a nákup věcného vybavení pro JSDH Dolany</t>
  </si>
  <si>
    <t>Detekční přístroj</t>
  </si>
  <si>
    <t>pořízení 1 ks termokamery
investiční dotace</t>
  </si>
  <si>
    <t>59</t>
  </si>
  <si>
    <t>Obec Klopina</t>
  </si>
  <si>
    <t>Klopina 116</t>
  </si>
  <si>
    <t>Klopina</t>
  </si>
  <si>
    <t>00302775</t>
  </si>
  <si>
    <t>Pořízení, technické zhodnocení a oprava požární techniky a nákup věcného vybavení pro JSDH Klopina</t>
  </si>
  <si>
    <t>Jedná se o pořízení motorové řetězové pily s příslušenství jako doplnění vybavení JSDH Klopina, které povede ke zvýšení akceschopnosti při zásahu.</t>
  </si>
  <si>
    <t>pořízení motorové řetězové pily s příslušenstvím</t>
  </si>
  <si>
    <t>60</t>
  </si>
  <si>
    <t>Obec Bělá pod Pradědem</t>
  </si>
  <si>
    <t>Domašov 381</t>
  </si>
  <si>
    <t>Bělá pod Pradědem</t>
  </si>
  <si>
    <t>00302333</t>
  </si>
  <si>
    <t>Pořízení, technické zhodnocení a oprava požární techniky a nákup věcného vybavení pro JSDH Bělá pod Pradědem</t>
  </si>
  <si>
    <t>Žádáme o novou dýchací techniku s příslušenstvím pro členy výjezdové jednotky z důvodu obnovy současné zastaralé techniky.</t>
  </si>
  <si>
    <t>pořízení dýchací techniky s příslušenstvím
investiční dotace</t>
  </si>
  <si>
    <t>61</t>
  </si>
  <si>
    <t>Obec Obědkovice</t>
  </si>
  <si>
    <t>Obědkovice 79</t>
  </si>
  <si>
    <t>Obědkovice</t>
  </si>
  <si>
    <t>79823</t>
  </si>
  <si>
    <t>00488569</t>
  </si>
  <si>
    <t>Pořízení, technické zhodnocení a oprava požární techniky a nákup věcného vybavení pro JSDH Obědkovice</t>
  </si>
  <si>
    <t>Pořízení technického vybavení pro JSDH Obědkovice.
Nákup teleskopického žebříku.</t>
  </si>
  <si>
    <t>pořízení teleskopického žebříku</t>
  </si>
  <si>
    <t>62</t>
  </si>
  <si>
    <t>Obec Buková</t>
  </si>
  <si>
    <t>Buková 9</t>
  </si>
  <si>
    <t>Buková</t>
  </si>
  <si>
    <t>79848</t>
  </si>
  <si>
    <t>00288098</t>
  </si>
  <si>
    <t>Pořízení, technické zhodnocení a oprava požární techniky a nákup věcného vybavení pro JSDH Buková</t>
  </si>
  <si>
    <t>Pořízení  plovoucího čerpadla + příslušenství při čerpání vody z objektů při záplavách nebo haváriích a také pro čerpání vody do cisteren při hašení požáru.</t>
  </si>
  <si>
    <t>pořízení  plovoucího čerpadla s příslušenstvím</t>
  </si>
  <si>
    <t>63</t>
  </si>
  <si>
    <t>Obec Hlubočky</t>
  </si>
  <si>
    <t>Olomoucká 17</t>
  </si>
  <si>
    <t>Hlubočky</t>
  </si>
  <si>
    <t>78361</t>
  </si>
  <si>
    <t>00298891</t>
  </si>
  <si>
    <t>Pořízení, technické zhodnocení a oprava požární techniky a nákup věcného vybavení pro JSDH Hlubočky</t>
  </si>
  <si>
    <t>Záměr: Dovybavit jednotku SDH - JPO II Hlubočky novými zásahovými obleky v počtu 5 kusů. 
Obměna starých zásahových obleků za nové.</t>
  </si>
  <si>
    <t>64</t>
  </si>
  <si>
    <t>Obec Vlčice</t>
  </si>
  <si>
    <t>Vlčice 95</t>
  </si>
  <si>
    <t>Vlčice</t>
  </si>
  <si>
    <t>79065</t>
  </si>
  <si>
    <t>00636045</t>
  </si>
  <si>
    <t>Pořízení, technické zhodnocení a oprava požární techniky a nákup věcného vybavení pro JSDH Vlčice</t>
  </si>
  <si>
    <t>Dovybavení jednotky osobními ochrannými prostředky</t>
  </si>
  <si>
    <t>65</t>
  </si>
  <si>
    <t>Pořízení, technické zhodnocení a oprava požární techniky a nákup věcného vybavení pro JSDH Přerov I - Město</t>
  </si>
  <si>
    <t>Pro zajištění akceschopnosti JSDH Přerov I – Město a udržení předepsané standardizace jednotky, je plánován nákup dalšího počtu nových zásahových kompletů, a to z důvodu nahrazení části již dosluhujících, v současné době používaných obleků a helem.</t>
  </si>
  <si>
    <t>66</t>
  </si>
  <si>
    <t>Obec Moravičany</t>
  </si>
  <si>
    <t>Moravičany 67</t>
  </si>
  <si>
    <t>Moravičany</t>
  </si>
  <si>
    <t>78982</t>
  </si>
  <si>
    <t>00303046</t>
  </si>
  <si>
    <t>Pořízení, technické zhodnocení a oprava požární techniky a nákup věcného vybavení pro JSDH Moravičany</t>
  </si>
  <si>
    <t>Žádost se týká pořízení věcného vybavení, z důvodů zvýšení akce schopnosti jednotky. Pořízený materiál bude náhradou za materiál , který je již zastaralý, či má prošlou životnost.</t>
  </si>
  <si>
    <t>67</t>
  </si>
  <si>
    <t>Obec Měrovice nad Hanou</t>
  </si>
  <si>
    <t>Měrovice nad Hanou 131</t>
  </si>
  <si>
    <t>Měrovice nad Hanou</t>
  </si>
  <si>
    <t>75201</t>
  </si>
  <si>
    <t>00636380</t>
  </si>
  <si>
    <t>Pořízení, technické zhodnocení a oprava požární techniky a nákup věcného vybavení pro JSDH Měrovice nad Hanou</t>
  </si>
  <si>
    <t>Doplnění vybavení z důvodu zajištění akceschopnosti JSDH.</t>
  </si>
  <si>
    <t>68</t>
  </si>
  <si>
    <t>Obec Čelechovice na Hané</t>
  </si>
  <si>
    <t>Hlavní 9</t>
  </si>
  <si>
    <t>Čelechovice na Hané</t>
  </si>
  <si>
    <t>79816</t>
  </si>
  <si>
    <t>00288144</t>
  </si>
  <si>
    <t>Pořízení, technické zhodnocení a oprava požární techniky a nákup věcného vybavení pro JSDH Čelechovice na Hané</t>
  </si>
  <si>
    <t>Pořízení vybavení pro odchyt nebezpečného hmyzu včetně příslušenství</t>
  </si>
  <si>
    <t>pořízení prostředků pro práci s nebezpečným hmyzem</t>
  </si>
  <si>
    <t>70</t>
  </si>
  <si>
    <t>Obec Střítež nad Ludinou</t>
  </si>
  <si>
    <t>Střítež nad Ludinou 122</t>
  </si>
  <si>
    <t>Střítež nad Ludinou</t>
  </si>
  <si>
    <t>75363</t>
  </si>
  <si>
    <t>00302023</t>
  </si>
  <si>
    <t>Pořízení, technické zhodnocení a oprava požární techniky a nákup věcného vybavení pro JSDH Střítež nad Ludinou</t>
  </si>
  <si>
    <t>Oprava brzdového systému, pořízení a výměna nové pneu na CAS 32 T148</t>
  </si>
  <si>
    <t>opravu cisternové automobilové stříkačky (včetně výměny pneumatik), nákup dílů, nájem montážní dílny, nákup pneumatik, demontáž a montáž pneumatik.</t>
  </si>
  <si>
    <t>71</t>
  </si>
  <si>
    <t>Město Hranice</t>
  </si>
  <si>
    <t>Pernštejnské náměstí 1</t>
  </si>
  <si>
    <t>Hranice</t>
  </si>
  <si>
    <t>75301</t>
  </si>
  <si>
    <t>00301311</t>
  </si>
  <si>
    <t>Pořízení, technické zhodnocení a oprava požární techniky a nákup věcného vybavení pro JSDH Hranice</t>
  </si>
  <si>
    <t>Pořízení nového hydraulického vyprošťovacího zařízení pro jednotku předurčenou k zásahům na dopravní nehody.</t>
  </si>
  <si>
    <t>72</t>
  </si>
  <si>
    <t>Obec Stínava</t>
  </si>
  <si>
    <t>Stínava 20</t>
  </si>
  <si>
    <t>Stínava</t>
  </si>
  <si>
    <t>79803</t>
  </si>
  <si>
    <t>62858297</t>
  </si>
  <si>
    <t>Pořízení, technické zhodnocení a oprava požární techniky a nákup věcného vybavení pro JSDH Stínava</t>
  </si>
  <si>
    <t>Pořízení ochranných prostředků pro hasiče, povinných pro každý zásah JSDH</t>
  </si>
  <si>
    <t>73</t>
  </si>
  <si>
    <t>Obec Dolní Újezd</t>
  </si>
  <si>
    <t>Dolní Újezd 155</t>
  </si>
  <si>
    <t>Dolní Újezd</t>
  </si>
  <si>
    <t>75123</t>
  </si>
  <si>
    <t>00636223</t>
  </si>
  <si>
    <t>Pořízení, technické zhodnocení a oprava požární techniky a nákup věcného vybavení pro JSDH Skoky</t>
  </si>
  <si>
    <t>Pořízení chybějících prostředků pro čerpání.</t>
  </si>
  <si>
    <t>pořízení kalového čerpadla a příslušenství.</t>
  </si>
  <si>
    <t>74</t>
  </si>
  <si>
    <t>Pořízení, technické zhodnocení a oprava požární techniky a nákup věcného vybavení pro JSDH Dolní Újezd</t>
  </si>
  <si>
    <t>Pořízení nové dýchací techniky, která nahradí dosluhující. Stávající dýchací technice končí platnost revize a již nelze prodloužit a dále používat.</t>
  </si>
  <si>
    <t>pořízení dýchací techniky s příslušenstvím</t>
  </si>
  <si>
    <t>75</t>
  </si>
  <si>
    <t>Pořízení, technické zhodnocení a oprava požární techniky a nákup věcného vybavení pro JSDH Staměřice</t>
  </si>
  <si>
    <t>Pořízení chybějících prostředků pro hašení.</t>
  </si>
  <si>
    <t>pořízení kombinovaných proudnic</t>
  </si>
  <si>
    <t>76</t>
  </si>
  <si>
    <t>Obec Dubčany</t>
  </si>
  <si>
    <t>Dubčany 24</t>
  </si>
  <si>
    <t>Dubčany</t>
  </si>
  <si>
    <t>78322</t>
  </si>
  <si>
    <t>00576221</t>
  </si>
  <si>
    <t>Pořízení, technické zhodnocení a oprava požární techniky a nákup věcného vybavení pro JSDH Dubčany</t>
  </si>
  <si>
    <t>Pořízení přenosné motorové elektrocentrály</t>
  </si>
  <si>
    <t>pořízení třífázové přenosné elektrocentrály</t>
  </si>
  <si>
    <t>77</t>
  </si>
  <si>
    <t>Obec Lipinka</t>
  </si>
  <si>
    <t>Lipinka 82</t>
  </si>
  <si>
    <t>Lipinka</t>
  </si>
  <si>
    <t>00302911</t>
  </si>
  <si>
    <t>Pořízení, technické zhodnocení a oprava požární techniky a nákup věcného vybavení pro JSDH Lipinka</t>
  </si>
  <si>
    <t>Pořízení základního vybavení členů Jednotky SDH Lipinka ochrannými pomůckami. Takže se bude moci v případě zásahu zúčastnit záchranných prací samostatně nebo pod vedením profesionální jednotky.</t>
  </si>
  <si>
    <t>pořízení osobních ochranných prostředků pro hasiče JSDH Lipinka.</t>
  </si>
  <si>
    <t>78</t>
  </si>
  <si>
    <t>Obec Slavětín</t>
  </si>
  <si>
    <t>Slavětín 11</t>
  </si>
  <si>
    <t>Slavětín</t>
  </si>
  <si>
    <t>78324</t>
  </si>
  <si>
    <t>00635332</t>
  </si>
  <si>
    <t>Pořízení, technické zhodnocení a oprava požární techniky a nákup věcného vybavení pro JSDH Slavětín</t>
  </si>
  <si>
    <t>Pořízení přetlakového ventilátoru s mlžicím zařízením. Jedná se o zařízení určené k odvodu kouře a tepla ze zadýmených prostor  formou vytváření přetlaku vzduchu, s pevně zabudovanou mlžící tryskou.</t>
  </si>
  <si>
    <t>pořízení prostředků k mechanickému odvětrání kouře a horkých plynů při požáru:- přetlakový ventilátor</t>
  </si>
  <si>
    <t>79</t>
  </si>
  <si>
    <t>Obec Otinoves</t>
  </si>
  <si>
    <t>Otinoves 177</t>
  </si>
  <si>
    <t>Otinoves</t>
  </si>
  <si>
    <t>00288594</t>
  </si>
  <si>
    <t>Pořízení, technické zhodnocení a oprava požární techniky a nákup věcného vybavení pro JSDH Otinoves</t>
  </si>
  <si>
    <t>Částečná úhrada nákladů na pořízení prostředků pro osvětlení místa zásahu - dva osvětlovací stativy se čtyřmi LED reflektory a dva mobilní akumulátorové LED reflektory</t>
  </si>
  <si>
    <t>pořízení dvou osvětlovacích stativů se čtyřmi LED reflektory a dvou mobilních akumulátorových LED reflektorů</t>
  </si>
  <si>
    <t>80</t>
  </si>
  <si>
    <t>Obec Bohuslavice</t>
  </si>
  <si>
    <t>Bohuslavice 2</t>
  </si>
  <si>
    <t>Bohuslavice</t>
  </si>
  <si>
    <t>78972</t>
  </si>
  <si>
    <t>00302384</t>
  </si>
  <si>
    <t>Pořízení, technické zhodnocení a oprava požární techniky a nákup věcného vybavení pro JSDH Bohuslavice</t>
  </si>
  <si>
    <t>Jedná se o nákup ochranných prostředků pro hasiče (zásahové boty a kalhoty pro brodění), vybavení těmito prostředky je dáno koncepcí HZS Olomouckého kraje jako základní vybavení</t>
  </si>
  <si>
    <t>81</t>
  </si>
  <si>
    <t>Obec Želeč</t>
  </si>
  <si>
    <t>Želeč 62</t>
  </si>
  <si>
    <t>Želeč</t>
  </si>
  <si>
    <t>00288993</t>
  </si>
  <si>
    <t>Pořízení, technické zhodnocení a oprava požární techniky a nákup věcného vybavení pro JSDH Želeč</t>
  </si>
  <si>
    <t>Projekt představuje pořízení výstražného zařízení pro zásahové vozidlo JSDH.</t>
  </si>
  <si>
    <t>pořízení výstražného zařízení pro zásahové vozidlo JSDH</t>
  </si>
  <si>
    <t>82</t>
  </si>
  <si>
    <t>Obec Stará Červená Voda</t>
  </si>
  <si>
    <t>Stará Červená Voda 204</t>
  </si>
  <si>
    <t>Stará Červená Voda</t>
  </si>
  <si>
    <t>79053</t>
  </si>
  <si>
    <t>00303356</t>
  </si>
  <si>
    <t>Pořízení, technické zhodnocení a oprava požární techniky a nákup věcného vybavení pro JSDH Stará Červená Voda</t>
  </si>
  <si>
    <t>Nákup nové CAS z důvodu nevyhovujícího technického stavu stávajícího  vozidla, jehož stáří je vyšší než 50 let.</t>
  </si>
  <si>
    <t>pořízení cisternové automobilové stříkačky
investiční dotace</t>
  </si>
  <si>
    <t>83</t>
  </si>
  <si>
    <t>Obec Horní Moštěnice</t>
  </si>
  <si>
    <t>Dr. A. Stojana 120/41</t>
  </si>
  <si>
    <t>Horní Moštěnice</t>
  </si>
  <si>
    <t>75117</t>
  </si>
  <si>
    <t>00301264</t>
  </si>
  <si>
    <t>Pořízení, technické zhodnocení a oprava požární techniky a nákup věcného vybavení pro JSDH Horní Moštěnice</t>
  </si>
  <si>
    <t>Pořízení dýchacích přístrojů</t>
  </si>
  <si>
    <t>pořízení dýchacích přístrojů s maskou
investiční dotace</t>
  </si>
  <si>
    <t>84</t>
  </si>
  <si>
    <t>Obec Dlouhá Loučka</t>
  </si>
  <si>
    <t>1. máje 116</t>
  </si>
  <si>
    <t>Dlouhá Loučka</t>
  </si>
  <si>
    <t>78386</t>
  </si>
  <si>
    <t>00298794</t>
  </si>
  <si>
    <t>Pořízení, technické zhodnocení a oprava požární techniky a nákup věcného vybavení pro JSDH Dlouhá Loučka</t>
  </si>
  <si>
    <t>Z  důvodu částečné obměny výjezdové jednotky je nutné pořídit zásahové ochranné pomůcky pro výjezdovou techniku.</t>
  </si>
  <si>
    <t>pořízení ochranných pomůcek pro hasiče</t>
  </si>
  <si>
    <t>85</t>
  </si>
  <si>
    <t>Město Žulová</t>
  </si>
  <si>
    <t>Hlavní 36</t>
  </si>
  <si>
    <t>Žulová</t>
  </si>
  <si>
    <t>00303682</t>
  </si>
  <si>
    <t>Pořízení, technické zhodnocení a oprava požární techniky a nákup věcného vybavení pro JSDH Tomíkovice</t>
  </si>
  <si>
    <t>Pořízení 2 ks ručních radiostanic, a to z důvodů lepší komunikace mezi členy při zásahu.</t>
  </si>
  <si>
    <t>pořízení spojovacích prostředků</t>
  </si>
  <si>
    <t>86</t>
  </si>
  <si>
    <t>Pořízení, technické zhodnocení a oprava požární techniky a nákup věcného vybavení pro JSDH Žulová</t>
  </si>
  <si>
    <t>Pořízení technických a ochranných prostředků pro JSDH Žulová, JPO II.</t>
  </si>
  <si>
    <t>prostředky pro vyprošťování</t>
  </si>
  <si>
    <t>87</t>
  </si>
  <si>
    <t>Obec Palonín</t>
  </si>
  <si>
    <t>Palonín 17</t>
  </si>
  <si>
    <t>Palonín</t>
  </si>
  <si>
    <t>78983</t>
  </si>
  <si>
    <t>00303127</t>
  </si>
  <si>
    <t>Pořízení, technické zhodnocení a oprava požární techniky a nákup věcného vybavení pro JSDH Palonín</t>
  </si>
  <si>
    <t>Obec v r. 2019 koupila starší hasičskou avii, která je bez základního vybavení (vesty,baterky na přilby,pracovní stejnokroje )pro výjezdy hasičů při mimořádných událostech ( odklízení spadlých stromů, vyprošťování havarovaných vozidel apod.).</t>
  </si>
  <si>
    <t>pořízení ochranných prostředků pro hasiče - vesty,svítilny na přílby,pracovní stejnokroje</t>
  </si>
  <si>
    <t>88</t>
  </si>
  <si>
    <t>Město Javorník</t>
  </si>
  <si>
    <t>nám. Svobody 134</t>
  </si>
  <si>
    <t>Javorník</t>
  </si>
  <si>
    <t>79070</t>
  </si>
  <si>
    <t>00302708</t>
  </si>
  <si>
    <t>Pořízení, technické zhodnocení a oprava požární techniky a nákup věcného vybavení pro JSDH Javorník</t>
  </si>
  <si>
    <t>Pořízení termokamery pro hasičské zásahové akce.</t>
  </si>
  <si>
    <t>89</t>
  </si>
  <si>
    <t>Obec Jívová</t>
  </si>
  <si>
    <t>Jívová 69</t>
  </si>
  <si>
    <t>Jívová</t>
  </si>
  <si>
    <t>783 16</t>
  </si>
  <si>
    <t>00299031</t>
  </si>
  <si>
    <t>Pořízení, technické zhodnocení a oprava požární techniky a nákup věcného vybavení pro JSDH Jívová</t>
  </si>
  <si>
    <t>V rámci akce dovybavíme jednotku SDH zásahovými ochrannými prostředky, které jsou určeny pro hasební zásahy i technické zásahy (odstraňování vývratů přes komunikace, odchyt a likvidace bodavého hmyzu).</t>
  </si>
  <si>
    <t>90</t>
  </si>
  <si>
    <t>Obec Dobrochov</t>
  </si>
  <si>
    <t>Dobrochov 43</t>
  </si>
  <si>
    <t>Dobrochov</t>
  </si>
  <si>
    <t>47922311</t>
  </si>
  <si>
    <t>Pořízení, technické zhodnocení a oprava požární techniky a nákup věcného vybavení pro JSDH Dobrochov</t>
  </si>
  <si>
    <t>Nákup kalového čerpadla pro čerpání vody ze zatopených prostor s příslušenstvím.</t>
  </si>
  <si>
    <t>pořízení kalového čerpadla s příslušenstvím</t>
  </si>
  <si>
    <t>91</t>
  </si>
  <si>
    <t>Město Štíty</t>
  </si>
  <si>
    <t>nám. Míru 55</t>
  </si>
  <si>
    <t>Štíty</t>
  </si>
  <si>
    <t>78991</t>
  </si>
  <si>
    <t>00303453</t>
  </si>
  <si>
    <t>Pořízení, technické zhodnocení a oprava požární techniky a nákup věcného vybavení pro JSDH Štíty</t>
  </si>
  <si>
    <t>Zajištění osobních ochranných prostředků pro členy zásahové jednotky</t>
  </si>
  <si>
    <t>92</t>
  </si>
  <si>
    <t>Obec Střeň</t>
  </si>
  <si>
    <t>Střeň 19</t>
  </si>
  <si>
    <t>Střeň</t>
  </si>
  <si>
    <t>78332</t>
  </si>
  <si>
    <t>47997265</t>
  </si>
  <si>
    <t>Pořízení, technické zhodnocení a oprava požární techniky a nákup věcného vybavení pro JSDH Střeň</t>
  </si>
  <si>
    <t>Pro zajištění akceschopnosti JSDH Střeň potřebujeme odpovídající prostředky pro čerpání.</t>
  </si>
  <si>
    <t>93</t>
  </si>
  <si>
    <t>Městys Brodek u Přerova</t>
  </si>
  <si>
    <t>Masarykovo náměstí 13</t>
  </si>
  <si>
    <t>Brodek u Přerova</t>
  </si>
  <si>
    <t>00301078</t>
  </si>
  <si>
    <t>Pořízení, technické zhodnocení a oprava požární techniky a nákup věcného vybavení pro JSDH Brodek u  Přerova</t>
  </si>
  <si>
    <t>Dovybavení CAS</t>
  </si>
  <si>
    <t>pořízení ručních svítilen</t>
  </si>
  <si>
    <t>94</t>
  </si>
  <si>
    <t>Obec Stará Ves</t>
  </si>
  <si>
    <t>Stará Ves 75</t>
  </si>
  <si>
    <t>Stará Ves</t>
  </si>
  <si>
    <t>00636584</t>
  </si>
  <si>
    <t>Pořízení, technické zhodnocení a oprava požární techniky a nákup věcného vybavení pro JSDH Stará Ves</t>
  </si>
  <si>
    <t>Dovybavení JSDH Stará Ves, zřízenou obcí Stará Ves, ochrannými prostředky pro hasiče dle technickým požadavků na vybavení JSDH. Pořízené ochranné prostředky zajistí  zvýšení bezpečnosti hasičů a vybavenost JSDH.</t>
  </si>
  <si>
    <t>95</t>
  </si>
  <si>
    <t>Obec Vranovice-Kelčice</t>
  </si>
  <si>
    <t>Kelčice 31</t>
  </si>
  <si>
    <t>Vranovice-Kelčice</t>
  </si>
  <si>
    <t>79808</t>
  </si>
  <si>
    <t>00288926</t>
  </si>
  <si>
    <t>Pořízení, technické zhodnocení a oprava požární techniky a nákup věcného vybavení pro JSDH Vranovice-Kelčice</t>
  </si>
  <si>
    <t>Nákup kalového čerpadla včetně příslušenství pro zajištění akceschopnosti jednotky zejména při bleskových povodních.</t>
  </si>
  <si>
    <t>96</t>
  </si>
  <si>
    <t>Doloplazy 82</t>
  </si>
  <si>
    <t>78356</t>
  </si>
  <si>
    <t>00534927</t>
  </si>
  <si>
    <t>Dovybavení JSDH Doloplazy digitální radiostanicí.</t>
  </si>
  <si>
    <t>97</t>
  </si>
  <si>
    <t>Město Tovačov</t>
  </si>
  <si>
    <t>Náměstí 12</t>
  </si>
  <si>
    <t>Tovačov</t>
  </si>
  <si>
    <t>75101</t>
  </si>
  <si>
    <t>00302082</t>
  </si>
  <si>
    <t>Pořízení, technické zhodnocení a oprava požární techniky a nákup věcného vybavení pro JSDH Tovačov</t>
  </si>
  <si>
    <t>Nákup pneu na hasičský automobil</t>
  </si>
  <si>
    <t>pořízení pneumatik a disků na požární kontejnerový nosič</t>
  </si>
  <si>
    <t>98</t>
  </si>
  <si>
    <t>Obec Líšnice</t>
  </si>
  <si>
    <t>Líšnice 39</t>
  </si>
  <si>
    <t>Líšnice</t>
  </si>
  <si>
    <t>789 85</t>
  </si>
  <si>
    <t>00636002</t>
  </si>
  <si>
    <t>Pořízení, technické zhodnocení a oprava požární techniky a nákup věcného vybavení pro JSDH Líšnice</t>
  </si>
  <si>
    <t>Jedná se o zakoupení nových prostředků pro JSDH Líšnice. Motorová pila.</t>
  </si>
  <si>
    <t>pořízení motorové pily</t>
  </si>
  <si>
    <t>99</t>
  </si>
  <si>
    <t>Obec Polomí</t>
  </si>
  <si>
    <t>Polomí 20</t>
  </si>
  <si>
    <t>Polomí</t>
  </si>
  <si>
    <t>79855</t>
  </si>
  <si>
    <t>00600059</t>
  </si>
  <si>
    <t>Pořízení, technické zhodnocení a oprava požární techniky a nákup věcného vybavení pro JSDH Polomí</t>
  </si>
  <si>
    <t>Pořízení přívěsného vozíku na hasicí techniku.</t>
  </si>
  <si>
    <t>100</t>
  </si>
  <si>
    <t>Obec Vitčice</t>
  </si>
  <si>
    <t>Vitčice 31</t>
  </si>
  <si>
    <t>Vitčice</t>
  </si>
  <si>
    <t>00600091</t>
  </si>
  <si>
    <t>Pořízení, technické zhodnocení a oprava požární techniky a nákup věcného vybavení pro JSDH Vitčice</t>
  </si>
  <si>
    <t>Pořízení věcného vybavení zásahové jednotky Sboru dobrovolných hasičů ve Vitčicích. Cílem projektu je zlepšení materiálně technického vybavení a akceschopnosti jednotky při zásazích.</t>
  </si>
  <si>
    <t>pořízení prostředků pro vyprošťování</t>
  </si>
  <si>
    <t>101</t>
  </si>
  <si>
    <t>Obec Skalička</t>
  </si>
  <si>
    <t>Skalička ev. 2</t>
  </si>
  <si>
    <t>Skalička</t>
  </si>
  <si>
    <t>75352</t>
  </si>
  <si>
    <t>00301949</t>
  </si>
  <si>
    <t>Pořízení, technické zhodnocení a oprava požární techniky a nákup věcného vybavení pro JSDH Skalička</t>
  </si>
  <si>
    <t>Oprava CAS</t>
  </si>
  <si>
    <t>opravu cisternové automobilové stříkačky</t>
  </si>
  <si>
    <t>102</t>
  </si>
  <si>
    <t>Obec Liboš</t>
  </si>
  <si>
    <t>Liboš 82</t>
  </si>
  <si>
    <t>Liboš</t>
  </si>
  <si>
    <t>00635758</t>
  </si>
  <si>
    <t>Pořízení, technické zhodnocení a oprava požární techniky a nákup věcného vybavení pro JSDH Liboš</t>
  </si>
  <si>
    <t>Stávající elektrocentrála má malou kapacitu a nedostačuje ke kvalitnímu napájení osvětlovacích těles, je jednofázová a zastaralá.</t>
  </si>
  <si>
    <t>pořízení elektrocentrály</t>
  </si>
  <si>
    <t>103</t>
  </si>
  <si>
    <t>Obec Petrov nad Desnou</t>
  </si>
  <si>
    <t>Petrov nad Desnou 156</t>
  </si>
  <si>
    <t>Petrov nad Desnou</t>
  </si>
  <si>
    <t>72054433</t>
  </si>
  <si>
    <t>Pořízení, technické zhodnocení a oprava požární techniky a nákup věcného vybavení pro JSDH Petrov nad Desnou</t>
  </si>
  <si>
    <t>Pořízení sady na otevírání dveří při zásahu hasičů.</t>
  </si>
  <si>
    <t>pořízení sady na otervírání dveří při zásahu hasičů</t>
  </si>
  <si>
    <t>104</t>
  </si>
  <si>
    <t>Obec Přemyslovice</t>
  </si>
  <si>
    <t>Přemyslovice 281</t>
  </si>
  <si>
    <t>Přemyslovice</t>
  </si>
  <si>
    <t>79851</t>
  </si>
  <si>
    <t>00288683</t>
  </si>
  <si>
    <t>Pořízení, technické zhodnocení a oprava požární techniky a nákup věcného vybavení pro JSDH Přemyslovice</t>
  </si>
  <si>
    <t>Obnova dýchací techniky pro JSDH Přemyslovice.</t>
  </si>
  <si>
    <t>pořízení  dvou dýchacích přístrojů s příslušenstvím, dvou náhradních tlakových lahví a dvou vyváděcích masek.</t>
  </si>
  <si>
    <t>105</t>
  </si>
  <si>
    <t>Obec Domašov nad Bystřicí</t>
  </si>
  <si>
    <t>Náměstí 35</t>
  </si>
  <si>
    <t>Domašov nad Bystřicí</t>
  </si>
  <si>
    <t>78306</t>
  </si>
  <si>
    <t>00298824</t>
  </si>
  <si>
    <t>Pořízení, technické zhodnocení a oprava požární techniky a nákup věcného vybavení pro JSDH Domašov nad Bystřicí</t>
  </si>
  <si>
    <t>OP jsou již značně poškozené a neplní ochrannou funkci (seprané, roztrhané, propálené, nevyhovující velikosti).</t>
  </si>
  <si>
    <t>pořízení ochranných prostředkůdo pro hasiče</t>
  </si>
  <si>
    <t>106</t>
  </si>
  <si>
    <t>Obec Dubicko</t>
  </si>
  <si>
    <t>Velká Strana 56</t>
  </si>
  <si>
    <t>Dubicko</t>
  </si>
  <si>
    <t>00302538</t>
  </si>
  <si>
    <t>Pořízení, technické zhodnocení a oprava požární techniky a nákup věcného vybavení pro JSDH Dubicko</t>
  </si>
  <si>
    <t>pořízení ochranných prostředků pro nového člena</t>
  </si>
  <si>
    <t>pořízení ochranných prostředků pro hasiče - zásahový komplet, přilba pro hasiče, rukavice pro hasiče, obuv pro hasiče, kukla pro hasiče,</t>
  </si>
  <si>
    <t>107</t>
  </si>
  <si>
    <t>Obec Velký Týnec</t>
  </si>
  <si>
    <t>Zámecká 35</t>
  </si>
  <si>
    <t>Velký Týnec</t>
  </si>
  <si>
    <t>78372</t>
  </si>
  <si>
    <t>00299669</t>
  </si>
  <si>
    <t>Pořízení, technické zhodnocení a oprava požární techniky a nákup věcného vybavení pro JSDH Velký Týnec</t>
  </si>
  <si>
    <t>Pořízení ochranných prostředků pro zajištění akceschopnosti jednotky sboru dobrovolných hasičů Velký Týnec.</t>
  </si>
  <si>
    <t>108</t>
  </si>
  <si>
    <t>Obec Radslavice</t>
  </si>
  <si>
    <t>Na Návsi 103</t>
  </si>
  <si>
    <t>Radslavice</t>
  </si>
  <si>
    <t>75111</t>
  </si>
  <si>
    <t>00301884</t>
  </si>
  <si>
    <t>Pořízení, technické zhodnocení a oprava požární techniky a nákup věcného vybavení pro JSDH Radslavice</t>
  </si>
  <si>
    <t>Současná osvětlovací technika nesplňuje požadavky pro zásah a stále vykazuje poruchovost. Pořízením nových prostředků pro osvětlení místa zásahu dojde k naplnění požadavků vyhlášky č. 53/2010 Sb. o tech. podmínkách požární techniky.</t>
  </si>
  <si>
    <t>109</t>
  </si>
  <si>
    <t>Obec Malé Hradisko</t>
  </si>
  <si>
    <t>Malé Hradisko 60</t>
  </si>
  <si>
    <t>Malé Hradisko</t>
  </si>
  <si>
    <t>79849</t>
  </si>
  <si>
    <t>00288454</t>
  </si>
  <si>
    <t>Pořízení, technické zhodnocení a oprava požární techniky a nákup věcného vybavení pro JSDH Malé Hradisko</t>
  </si>
  <si>
    <t>Žádáme o spolufinancování pořízení 4 ks kompletů vícevrstvých zásahových obleků. Dále pak pořízení 4 ks hasičských pláštěnek.</t>
  </si>
  <si>
    <t>pořízení vícevrstvých zásahových obleků včetně hasičských pláštěnek</t>
  </si>
  <si>
    <t>110</t>
  </si>
  <si>
    <t>Obec Bílsko</t>
  </si>
  <si>
    <t>Bílsko 11</t>
  </si>
  <si>
    <t>Bílsko</t>
  </si>
  <si>
    <t>00576239</t>
  </si>
  <si>
    <t>Pořízení, technické zhodnocení a oprava požární techniky a nákup věcného vybavení pro JSDH Bílsko</t>
  </si>
  <si>
    <t>Cílem akce je pořídit přenosné plovoucí čerpadlo včetně příslušenství k odčerpání vody ze zatopených nebo zaplavených prostor, vzhledem ke stále častějším přívalovým srážkám a k dalšímu použití.</t>
  </si>
  <si>
    <t>pořízení přenosného plovoucího čerpadla včetně příslušenství</t>
  </si>
  <si>
    <t>111</t>
  </si>
  <si>
    <t>Statutární město Prostějov</t>
  </si>
  <si>
    <t>nám. T. G. Masaryka 130/14</t>
  </si>
  <si>
    <t>79601</t>
  </si>
  <si>
    <t>00288659</t>
  </si>
  <si>
    <t>Pořízení, technické zhodnocení a oprava požární techniky a nákup věcného vybavení pro JSDH Prostějov</t>
  </si>
  <si>
    <t>Pořízení ochranných prostředků pro obměnu stávajícího vybavení hasičů JSDH města Prostějova.</t>
  </si>
  <si>
    <t>112</t>
  </si>
  <si>
    <t>Městys Brodek u Prostějova</t>
  </si>
  <si>
    <t>Císařská 39</t>
  </si>
  <si>
    <t>Brodek u Prostějova</t>
  </si>
  <si>
    <t>00288063</t>
  </si>
  <si>
    <t>Pořízení, technické zhodnocení a oprava požární techniky a nákup věcného vybavení pro JSDH Brodek u Prostějova</t>
  </si>
  <si>
    <t>Pořízení přenosné motorové stříkačky. Z důvodu častých zásahů v lesních porostech k vytvoření stabilního čerpacího stanoviště pro doplňování vody, zároveň příprava na zásobování vodou v období sucha</t>
  </si>
  <si>
    <t>pořízení přenosné motorové stříkačky
investiční dotace</t>
  </si>
  <si>
    <t>113</t>
  </si>
  <si>
    <t>Obec Skorošice</t>
  </si>
  <si>
    <t>Skorošice 93</t>
  </si>
  <si>
    <t>Skorošice</t>
  </si>
  <si>
    <t>00635863</t>
  </si>
  <si>
    <t>Pořízení, technické zhodnocení a oprava požární techniky a nákup věcného vybavení pro JSDH Skorošice</t>
  </si>
  <si>
    <t>Pořízení prostředků pro vyprošťování. Dovybavení jednotky SDH Skorošice.</t>
  </si>
  <si>
    <t>114</t>
  </si>
  <si>
    <t>Pořízení, technické zhodnocení a oprava požární techniky a nákup věcného vybavení pro JSDH Nýznerov</t>
  </si>
  <si>
    <t>Pořízení prostředků pro hašení a čerpání. Dovybavení jednotky SDH Skorošice-Nýznerov</t>
  </si>
  <si>
    <t>115</t>
  </si>
  <si>
    <t>Město Zlaté Hory</t>
  </si>
  <si>
    <t>nám. Svobody 80</t>
  </si>
  <si>
    <t>Zlaté Hory</t>
  </si>
  <si>
    <t>79376</t>
  </si>
  <si>
    <t>00296481</t>
  </si>
  <si>
    <t>Pořízení, technické zhodnocení a oprava požární techniky a nákup věcného vybavení pro JSDH Zlaté Hory</t>
  </si>
  <si>
    <t>Záměrem projektu je provést povinnou servisní prohlídku, včetně opravy zjištěných závad a výměny opotřebovaných dílů účelové nástavby automobilového žebříku AZ 30 ve výbavě JSDH Zlaté Hory. Součástí servisní prohlídky bude i vystavení protokolu.</t>
  </si>
  <si>
    <t>opravu a servisní prohlídku automobilového žebříku</t>
  </si>
  <si>
    <t>116</t>
  </si>
  <si>
    <t>Obec Rovensko</t>
  </si>
  <si>
    <t>Rovensko 59</t>
  </si>
  <si>
    <t>Rovensko</t>
  </si>
  <si>
    <t>00303305</t>
  </si>
  <si>
    <t>Pořízení, technické zhodnocení a oprava požární techniky a nákup věcného vybavení pro JSDH Rovensko</t>
  </si>
  <si>
    <t>Zajištění akceschopnosti jednotky sboru dobrovolných hasičů Rovensko zřízené obcí Rovensko</t>
  </si>
  <si>
    <t>pořízení prostředků pro hašení a čerpání - 2kusy proudnice kombinovaná a 1kus rozdělovač</t>
  </si>
  <si>
    <t>117</t>
  </si>
  <si>
    <t>Obec Vrbátky</t>
  </si>
  <si>
    <t>Vrbátky 41</t>
  </si>
  <si>
    <t>Vrbátky</t>
  </si>
  <si>
    <t>79813</t>
  </si>
  <si>
    <t>00288934</t>
  </si>
  <si>
    <t>Pořízení, technické zhodnocení a oprava požární techniky a nákup věcného vybavení pro JSDH Vrbátky</t>
  </si>
  <si>
    <t>Nákup osobního vybavení pro členy JSDH</t>
  </si>
  <si>
    <t>118</t>
  </si>
  <si>
    <t>Obec Olšany</t>
  </si>
  <si>
    <t>Olšany 75</t>
  </si>
  <si>
    <t>Olšany</t>
  </si>
  <si>
    <t>78962</t>
  </si>
  <si>
    <t>00303097</t>
  </si>
  <si>
    <t>Pořízení, technické zhodnocení a oprava požární techniky a nákup věcného vybavení pro JSDH Olšany</t>
  </si>
  <si>
    <t>Pořízení a instalace modulu FIREPORT PRINT včetně zřízení internetové přípojky do objektu požární zbrojnice v Olšanech</t>
  </si>
  <si>
    <t>pořízení spojových prostředků - příslušenství pro vyhlašování poplachu a přijímání/odesílání zpráv</t>
  </si>
  <si>
    <t>119</t>
  </si>
  <si>
    <t>Obec Tršice</t>
  </si>
  <si>
    <t>Tršice 50</t>
  </si>
  <si>
    <t>Tršice</t>
  </si>
  <si>
    <t>78357</t>
  </si>
  <si>
    <t>00299588</t>
  </si>
  <si>
    <t>Pořízení, technické zhodnocení a oprava požární techniky a nákup věcného vybavení pro JSDH Tršice</t>
  </si>
  <si>
    <t>Zvýšení akceschopnosti jednotky obnova zastaralého materiálu</t>
  </si>
  <si>
    <t>120</t>
  </si>
  <si>
    <t>Obec Bezuchov</t>
  </si>
  <si>
    <t>Bezuchov 14</t>
  </si>
  <si>
    <t>Bezuchov</t>
  </si>
  <si>
    <t>00636118</t>
  </si>
  <si>
    <t>Pořízení, technické zhodnocení a oprava požární techniky a nákup věcného vybavení pro JSDH Bezuchov</t>
  </si>
  <si>
    <t>Zařízení bude použito jednotkou JSDH Bezuchov k zajištění akceschopnosti při výpadku proudu.</t>
  </si>
  <si>
    <t>121</t>
  </si>
  <si>
    <t>Obec Veselíčko</t>
  </si>
  <si>
    <t>Veselíčko 68</t>
  </si>
  <si>
    <t>Veselíčko</t>
  </si>
  <si>
    <t>00302198</t>
  </si>
  <si>
    <t>Pořízení, technické zhodnocení a oprava požární techniky a nákup věcného vybavení pro JSDH Veselíčko</t>
  </si>
  <si>
    <t>Nákup elektrického navijáku s příslušenstvím na zásahové vozidlo</t>
  </si>
  <si>
    <t>122</t>
  </si>
  <si>
    <t>Statutární město Olomouc</t>
  </si>
  <si>
    <t>Horní náměstí 583</t>
  </si>
  <si>
    <t>00299308</t>
  </si>
  <si>
    <t>Pořízení, technické zhodnocení a oprava požární techniky a nákup věcného vybavení pro JSDH Holice</t>
  </si>
  <si>
    <t>Pořízení prostředků první pomoci vč. příslušenství pro zajištění akceschopnosti JSDH Holice.</t>
  </si>
  <si>
    <t>123</t>
  </si>
  <si>
    <t>Pořízení, technické zhodnocení a oprava požární techniky a nákup věcného vybavení pro JSDH Radíkov</t>
  </si>
  <si>
    <t>Pořízení ochranných prostředků pro hasiče vč. příslušenství k zajištění akceschopnosti  JSDH Radíkov.</t>
  </si>
  <si>
    <t>pořízení ochranných prostředků pro hasiče včetně příslušenství</t>
  </si>
  <si>
    <t>124</t>
  </si>
  <si>
    <t>Pořízení, technické zhodnocení a oprava požární techniky a nákup věcného vybavení pro JSDH Chomoutov</t>
  </si>
  <si>
    <t>Pořízení ochranných prostředků pro hasiče vč. příslušenství pro zajištění akceschopnosti JSDH Chomoutov.</t>
  </si>
  <si>
    <t>125</t>
  </si>
  <si>
    <t>Pořízení, technické zhodnocení a oprava požární techniky a nákup věcného vybavení pro JSDH Olomouc</t>
  </si>
  <si>
    <t>Pořízení dýchací techniky vč. příslušenství pro zajištění akceschopnosti JSDH Olomouc.</t>
  </si>
  <si>
    <t>pořízení dýchací techniky včetně příslušenství</t>
  </si>
  <si>
    <t>126</t>
  </si>
  <si>
    <t>Pořízení, technické zhodnocení a oprava požární techniky a nákup věcného vybavení pro JSDH Lošov</t>
  </si>
  <si>
    <t>Pořízení prostředků první pomoci vč. příslušenství pro zajištění akceschopnosti JSDH Lošov.</t>
  </si>
  <si>
    <t>127</t>
  </si>
  <si>
    <t>Pořízení, technické zhodnocení a oprava požární techniky a nákup věcného vybavení pro JSDH Droždín</t>
  </si>
  <si>
    <t>Pořízení prostředků pro práci na vodní hladině vč. příslušenství pro zajištění akceschopnosti JSDH Droždín.</t>
  </si>
  <si>
    <t>128</t>
  </si>
  <si>
    <t>Pořízení, technické zhodnocení a oprava požární techniky a nákup věcného vybavení pro JSDH Topolany</t>
  </si>
  <si>
    <t>Pořízení prostředků k mechanickému odvětrávání kouře a horkých plynů při požáru vč. příslušenství pro zajištění akceschopnosti JSDH Topolany.</t>
  </si>
  <si>
    <t>pořízení prostředků k mechanickému odvětrávání kouře a horkých plynů při požáru včetně příslušenství</t>
  </si>
  <si>
    <t>129</t>
  </si>
  <si>
    <t>Obec Bochoř</t>
  </si>
  <si>
    <t>Náves 202/41</t>
  </si>
  <si>
    <t>Bochoř</t>
  </si>
  <si>
    <t>00301051</t>
  </si>
  <si>
    <t>Pořízení, technické zhodnocení a oprava požární techniky a nákup věcného vybavení pro JSDH Bochoř</t>
  </si>
  <si>
    <t>Dotace bude použita na nákup osobních ochranných prostředků členů Jednotky Sboru dobrovolných hasičů Obce Bochoř. Současné ochranné prostředky jednotky, vzhledem ke svému stáří, již nevyhovují bezpečnosti při zásazích a je nutná jejich výměna.</t>
  </si>
  <si>
    <t>130</t>
  </si>
  <si>
    <t>Městys Velký Újezd</t>
  </si>
  <si>
    <t>Olomoucká 15</t>
  </si>
  <si>
    <t>Velký Újezd</t>
  </si>
  <si>
    <t>78355</t>
  </si>
  <si>
    <t>00299677</t>
  </si>
  <si>
    <t>Pořízení, technické zhodnocení a oprava požární techniky a nákup věcného vybavení pro JSDH Velký Újezd</t>
  </si>
  <si>
    <t>Vybavení lezeckým materiálem pro zajištění akceschopnosti jednotky.</t>
  </si>
  <si>
    <t>pořízení  prostředků pro práci ve výšce a volnou hloubkou.</t>
  </si>
  <si>
    <t>131</t>
  </si>
  <si>
    <t>Město Konice</t>
  </si>
  <si>
    <t>Masarykovo nám. 27</t>
  </si>
  <si>
    <t>Konice</t>
  </si>
  <si>
    <t>00288365</t>
  </si>
  <si>
    <t>Pořízení, technické zhodnocení a oprava požární techniky a nákup věcného vybavení pro JSDH Nová Dědina</t>
  </si>
  <si>
    <t>Pořízení prostředků pro hašení z důvodu zlepšení vybavení a zajištění akceschopnosti jednotky SDH.</t>
  </si>
  <si>
    <t>pořízení prostředků pro hašení</t>
  </si>
  <si>
    <t>132</t>
  </si>
  <si>
    <t>Pořízení, technické zhodnocení a oprava požární techniky a nákup věcného vybavení pro JSDH Konice</t>
  </si>
  <si>
    <t>Vybavení jednotky PO III Konice prostředkem první pomoci má velký význam s ohledem na předurčení jednotky pro systém záchranných prací (dopravní nehody) v systému pokrytí rizik na území Olomouckého kraje.</t>
  </si>
  <si>
    <t>pořízení prostředku první pomoci  investiční dotace</t>
  </si>
  <si>
    <t>133</t>
  </si>
  <si>
    <t>Obec Opatovice</t>
  </si>
  <si>
    <t>Hlavní 170</t>
  </si>
  <si>
    <t>Opatovice</t>
  </si>
  <si>
    <t>75356</t>
  </si>
  <si>
    <t>00301655</t>
  </si>
  <si>
    <t>Pořízení, technické zhodnocení a oprava požární techniky a nákup věcného vybavení pro JSDH Opatovice</t>
  </si>
  <si>
    <t>Cílem projektu je vybavení jednotky k zajištění akceschopnosti JSDH Opatovice.</t>
  </si>
  <si>
    <t>pořízení prostředků pro práci ve výšce a volnou hloubkou</t>
  </si>
  <si>
    <t>134</t>
  </si>
  <si>
    <t>Obec Hvozd</t>
  </si>
  <si>
    <t>Hvozd 90</t>
  </si>
  <si>
    <t>Hvozd</t>
  </si>
  <si>
    <t>00288306</t>
  </si>
  <si>
    <t>Pořízení, technické zhodnocení a oprava požární techniky a nákup věcného vybavení pro JSDH Hvozd</t>
  </si>
  <si>
    <t>Nákup ochranných prostředků</t>
  </si>
  <si>
    <t>pořízení 3 ks zásahových obleků, 6 ks přileb, 10 ks zásahových rukavic, 10 ks kukel, 6 ks výstražných vest</t>
  </si>
  <si>
    <t>135</t>
  </si>
  <si>
    <t>Obec Lazníky</t>
  </si>
  <si>
    <t>Lazníky 116</t>
  </si>
  <si>
    <t>Lazníky</t>
  </si>
  <si>
    <t>00301451</t>
  </si>
  <si>
    <t>Pořízení, technické zhodnocení a oprava požární techniky a nákup věcného vybavení pro JSDH Lazníky</t>
  </si>
  <si>
    <t>pořízení dopravního automobilu pro JSDH Lazníky z důvodu nefunkčnosti a nepojízdnosti stávajícího vozidla</t>
  </si>
  <si>
    <t>pořízení dopravního automobilu  investiční dotace</t>
  </si>
  <si>
    <t>136</t>
  </si>
  <si>
    <t>Obec Provodovice</t>
  </si>
  <si>
    <t>Provodovice 49</t>
  </si>
  <si>
    <t>Provodovice</t>
  </si>
  <si>
    <t>75353</t>
  </si>
  <si>
    <t>00636487</t>
  </si>
  <si>
    <t>Pořízení, technické zhodnocení a oprava požární techniky a nákup věcného vybavení pro JSDH Provodovice</t>
  </si>
  <si>
    <t>Cílem projektu je vybavení jednotky k zajištění akceschopnosti JSDH Provodovice.</t>
  </si>
  <si>
    <t>137</t>
  </si>
  <si>
    <t>Obec Rájec</t>
  </si>
  <si>
    <t>Rájec 98</t>
  </si>
  <si>
    <t>Rájec</t>
  </si>
  <si>
    <t>00303267</t>
  </si>
  <si>
    <t>Pořízení, technické zhodnocení a oprava požární techniky a nákup věcného vybavení pro JSDH Rájec</t>
  </si>
  <si>
    <t>Oprava karoserie a podvozku vozidla a  jeho ošetření. Výměna sad pneumatik pro celoroční provoz.</t>
  </si>
  <si>
    <t>opravu karoserie a podvozku vozidla včetně výměny sad pneumatik pro celoroční provoz</t>
  </si>
  <si>
    <t>138</t>
  </si>
  <si>
    <t>Obec Partutovice</t>
  </si>
  <si>
    <t>Partutovice 61</t>
  </si>
  <si>
    <t>Partutovice</t>
  </si>
  <si>
    <t>00301701</t>
  </si>
  <si>
    <t>Pořízení, technické zhodnocení a oprava požární techniky a nákup věcného vybavení pro JSDH Partutovice</t>
  </si>
  <si>
    <t>Pro zajištění akceschopnosti zásahové jednotky je nutné doplnit pro některé členy JSDH chybějící vybavení ochranných prostředků-zásahových oděvů, sloužící členům při každém zásahu.</t>
  </si>
  <si>
    <t>139</t>
  </si>
  <si>
    <t>Obec Bratrušov</t>
  </si>
  <si>
    <t>Bratrušov 176</t>
  </si>
  <si>
    <t>Bratrušov</t>
  </si>
  <si>
    <t>78701</t>
  </si>
  <si>
    <t>00635847</t>
  </si>
  <si>
    <t>Pořízení, technické zhodnocení a oprava požární techniky a nákup věcného vybavení pro JSDH Bratrušov</t>
  </si>
  <si>
    <t>Polohovací pásy s příslušenstvím
Dovybavení jednotky k zásahům</t>
  </si>
  <si>
    <t>140</t>
  </si>
  <si>
    <t>Obec Uhelná</t>
  </si>
  <si>
    <t>Uhelná 163</t>
  </si>
  <si>
    <t>Uhelná</t>
  </si>
  <si>
    <t>00636053</t>
  </si>
  <si>
    <t>Pořízení, technické zhodnocení a oprava požární techniky a nákup věcného vybavení pro JSDH Uhelná</t>
  </si>
  <si>
    <t>Pořízení nového vybavení pro zásahovou jednotku SDH Uhelná. Jedná se o pořízení dvou zásahových obleků, které se budou používat při zásazích.</t>
  </si>
  <si>
    <t>pořízení dvou zásahových obleků</t>
  </si>
  <si>
    <t>141</t>
  </si>
  <si>
    <t>Obec Dřevnovice</t>
  </si>
  <si>
    <t>Dřevnovice 44</t>
  </si>
  <si>
    <t>Dřevnovice</t>
  </si>
  <si>
    <t>798 26</t>
  </si>
  <si>
    <t>00547905</t>
  </si>
  <si>
    <t>Pořízení, technické zhodnocení a oprava požární techniky a nákup věcného vybavení pro JSDH Dřevnovice</t>
  </si>
  <si>
    <t>Nákup nového dopravního automobilu pro JSDH Dřevnovice z důvodu zabezpečení její akceschopnosti. Stávající dopravní automobil byl na konci roku 2019 odstaven z důvodu špatného technického stavu a stáří vozidla.</t>
  </si>
  <si>
    <t>142</t>
  </si>
  <si>
    <t>Obec Česká Ves</t>
  </si>
  <si>
    <t>Jánského 341</t>
  </si>
  <si>
    <t>Česká Ves</t>
  </si>
  <si>
    <t>79081</t>
  </si>
  <si>
    <t>00636037</t>
  </si>
  <si>
    <t>Pořízení, technické zhodnocení a oprava požární techniky a nákup věcného vybavení pro JSDH Česká Ves</t>
  </si>
  <si>
    <t>Žádáme o vysavač na mokré vysávání pro rozšíření činností JSDH.</t>
  </si>
  <si>
    <t>pořízení vysavače na mokré vysávání  investiční dotace</t>
  </si>
  <si>
    <t>143</t>
  </si>
  <si>
    <t>Město Vidnava</t>
  </si>
  <si>
    <t>Mírové náměstí 80</t>
  </si>
  <si>
    <t>Vidnava</t>
  </si>
  <si>
    <t>79055</t>
  </si>
  <si>
    <t>00303585</t>
  </si>
  <si>
    <t>Pořízení, technické zhodnocení a oprava požární techniky a nákup věcného vybavení pro JSDH Vidnava</t>
  </si>
  <si>
    <t>Nákup vybavení - Aku úhlová bruska s příslušenstvím (akumulátor, nabíječka) a řeznými kotouči jako prostředek pro vyprošťování a zásahy JSDH Vidnava.</t>
  </si>
  <si>
    <t>pořízení prostředkůpro vyprošťování - aku úhlová bruska (kufr) s příslušenstvím (akumulátor, nabíječka) a kotouči k brusce</t>
  </si>
  <si>
    <t>144</t>
  </si>
  <si>
    <t>Obec Stařechovice</t>
  </si>
  <si>
    <t>Stařechovice 71</t>
  </si>
  <si>
    <t>Stařechovice</t>
  </si>
  <si>
    <t>79841</t>
  </si>
  <si>
    <t>00288802</t>
  </si>
  <si>
    <t>Pořízení, technické zhodnocení a oprava požární techniky a nákup věcného vybavení pro JSDH Stařechovice</t>
  </si>
  <si>
    <t>Doplnění vybavení JSDH Stařechovice o  prostředky pro osvětlení místa zásahu</t>
  </si>
  <si>
    <t>145</t>
  </si>
  <si>
    <t>Obec Písařov</t>
  </si>
  <si>
    <t>Písařov 80</t>
  </si>
  <si>
    <t>Písařov</t>
  </si>
  <si>
    <t>00303151</t>
  </si>
  <si>
    <t>Pořízení, technické zhodnocení a oprava požární techniky a nákup věcného vybavení pro JSDH Písařov</t>
  </si>
  <si>
    <t>Cílem je pořídit dopravní automobil pro JSDH Písařov, který je v současné době nevyhovující. Nákupem automobilu hodláme standardizovat vybavení jednotky na odpovídající úroveň pro JPO V.</t>
  </si>
  <si>
    <t>146</t>
  </si>
  <si>
    <t>Město Němčice nad Hanou</t>
  </si>
  <si>
    <t>Palackého nám. 3</t>
  </si>
  <si>
    <t>Němčice nad Hanou</t>
  </si>
  <si>
    <t>00288497</t>
  </si>
  <si>
    <t>Pořízení, technické zhodnocení a oprava požární techniky a nákup věcného vybavení pro JSDH Němčice nad Hanou</t>
  </si>
  <si>
    <t>Dotace bude využita na pořízení ochranných prostředků, jako např. boty, oblek, rukavice, pracovní oblek, osobní svítilna a další.</t>
  </si>
  <si>
    <t>pořízení ochranných prostředků</t>
  </si>
  <si>
    <t>147</t>
  </si>
  <si>
    <t>Obec Bělotín</t>
  </si>
  <si>
    <t>Bělotín 151</t>
  </si>
  <si>
    <t>Bělotín</t>
  </si>
  <si>
    <t>75364</t>
  </si>
  <si>
    <t>00301019</t>
  </si>
  <si>
    <t>Pořízení, technické zhodnocení a oprava požární techniky a nákup věcného vybavení pro JSDH Bělotín</t>
  </si>
  <si>
    <t>Z důvodu zajištění srozumitelné komunikace mezi členy jednotky při zásahu je nutno pořídit nové baterie a ruční mikrofony pro ruční radiostanice v počtu 4 ks.</t>
  </si>
  <si>
    <t>148</t>
  </si>
  <si>
    <t>Obec Lipová-lázně</t>
  </si>
  <si>
    <t>Lipová -lázně 396</t>
  </si>
  <si>
    <t>Lipová-lázně</t>
  </si>
  <si>
    <t>79061</t>
  </si>
  <si>
    <t>00302929</t>
  </si>
  <si>
    <t>Pořízení, technické zhodnocení a oprava požární techniky a nákup věcného vybavení pro JSDH Lipová -lázně</t>
  </si>
  <si>
    <t>Nákup ochranných prostředků pro hasiče SDH Lipová -lázně zařazené v JPO III</t>
  </si>
  <si>
    <t>149</t>
  </si>
  <si>
    <t>Městys Protivanov</t>
  </si>
  <si>
    <t>Náměstí 32</t>
  </si>
  <si>
    <t>Protivanov</t>
  </si>
  <si>
    <t>00288675</t>
  </si>
  <si>
    <t>Pořízení, technické zhodnocení a oprava požární techniky a nákup věcného vybavení pro JSDH Protivanov</t>
  </si>
  <si>
    <t>Pořízení souboru technických prostředků pro vyprošťování osob pro zvýšení akceschopnosti jednotky zejména pro zásahy u dopravních nehod. Důvodem je nedostatečné vybavení jednotky těmito prostředky.</t>
  </si>
  <si>
    <t>150</t>
  </si>
  <si>
    <t>Obec Seloutky</t>
  </si>
  <si>
    <t>Seloutky 58</t>
  </si>
  <si>
    <t>Seloutky</t>
  </si>
  <si>
    <t>79804</t>
  </si>
  <si>
    <t>00488551</t>
  </si>
  <si>
    <t>Pořízení, technické zhodnocení a oprava požární techniky a nákup věcného vybavení pro JSDH Seloutky</t>
  </si>
  <si>
    <t>Rozšíření bezdrátového rozhlasu o modul zajišťující napojení na zadávací pracoviště složek IZS - Varovný a informační systém obyvatelstva - modul SARAH JSVV ( nebo obdobný dle požadavků na kompatibilitu se stávajícím rozhlasem ) a jeho montáž.</t>
  </si>
  <si>
    <t>151</t>
  </si>
  <si>
    <t>Město Kojetín</t>
  </si>
  <si>
    <t>Masarykovo náměstí 20</t>
  </si>
  <si>
    <t>Kojetín</t>
  </si>
  <si>
    <t>00301370</t>
  </si>
  <si>
    <t>Pořízení, technické zhodnocení a oprava požární techniky a nákup věcného vybavení pro JSDH Kojetín</t>
  </si>
  <si>
    <t>JSDH Kojetín je předurčená k zásahům u dopravních nehod, pořízením navijáku se zvýší akceschopnost jednotky a zhodnotí se cisternová automobilová stříkačka. Standardizace vybavení jednotek PO v Olomouckém kraji.</t>
  </si>
  <si>
    <t>pořízení navijáku včetně příslušenství na cisternovou automobilovou stříkačku  investiční dotace</t>
  </si>
  <si>
    <t>152</t>
  </si>
  <si>
    <t>Obec Senice na Hané</t>
  </si>
  <si>
    <t>Jos. Vodičky 243</t>
  </si>
  <si>
    <t>Senice na Hané</t>
  </si>
  <si>
    <t>78345</t>
  </si>
  <si>
    <t>00299421</t>
  </si>
  <si>
    <t>Pořízení, technické zhodnocení a oprava požární techniky a nákup věcného vybavení pro JSDH Senice na Hané</t>
  </si>
  <si>
    <t>Nákup hydraulického vyprošťovacího zařízení</t>
  </si>
  <si>
    <t>pořízení hydraulického vyprošťovacího zařízení  investiční dotace</t>
  </si>
  <si>
    <t>153</t>
  </si>
  <si>
    <t>Obec Raková u Konice</t>
  </si>
  <si>
    <t>Raková u Konice 34</t>
  </si>
  <si>
    <t>Raková u Konice</t>
  </si>
  <si>
    <t>79857</t>
  </si>
  <si>
    <t>00600067</t>
  </si>
  <si>
    <t>Pořízení, technické zhodnocení a oprava požární techniky a nákup věcného vybavení pro JSDH Raková u Konice</t>
  </si>
  <si>
    <t>nákup ochranných prostředků pro hasiče</t>
  </si>
  <si>
    <t>154</t>
  </si>
  <si>
    <t>Obec Svébohov</t>
  </si>
  <si>
    <t>Svébohov 64</t>
  </si>
  <si>
    <t>Svébohov</t>
  </si>
  <si>
    <t>00303437</t>
  </si>
  <si>
    <t>Pořízení, technické zhodnocení a oprava požární techniky a nákup věcného vybavení pro JSDH Svébohov</t>
  </si>
  <si>
    <t>Pořízení ochranných prostředků pro členy JSDH obce Svébohov</t>
  </si>
  <si>
    <t>155</t>
  </si>
  <si>
    <t>Obec Otaslavice</t>
  </si>
  <si>
    <t>Otaslavice 343</t>
  </si>
  <si>
    <t>Otaslavice</t>
  </si>
  <si>
    <t>79806</t>
  </si>
  <si>
    <t>00288586</t>
  </si>
  <si>
    <t>Pořízení, technické zhodnocení a oprava požární techniky a nákup věcného vybavení pro JSDH Otaslavice</t>
  </si>
  <si>
    <t>Jedná se o dovybavení JSDH Otaslavice Automatickým Externím Defibrilátorem včetně příslušenství.</t>
  </si>
  <si>
    <t>pořízení  externího automatizovaného defibrilátoru a příslušenství  investiční dotace</t>
  </si>
  <si>
    <t>156</t>
  </si>
  <si>
    <t>Obec Paršovice</t>
  </si>
  <si>
    <t>Paršovice 98</t>
  </si>
  <si>
    <t>Paršovice</t>
  </si>
  <si>
    <t>75355</t>
  </si>
  <si>
    <t>00636461</t>
  </si>
  <si>
    <t>Pořízení, technické zhodnocení a oprava požární techniky a nákup věcného vybavení pro JSDH Paršovice</t>
  </si>
  <si>
    <t>Cílem projektu je vybavení jednotky k zajištění akceschopnosti JSDH Paršovice.</t>
  </si>
  <si>
    <t>157</t>
  </si>
  <si>
    <t>Obec Ruda nad Moravou</t>
  </si>
  <si>
    <t>9. května 40</t>
  </si>
  <si>
    <t>Ruda nad Moravou</t>
  </si>
  <si>
    <t>78963</t>
  </si>
  <si>
    <t>00303313</t>
  </si>
  <si>
    <t>Pořízení, technické zhodnocení a oprava požární techniky a nákup věcného vybavení pro JSDH Ruda nad Moravou</t>
  </si>
  <si>
    <t>Pořízení ochranných prostředků pro hasiče JSDH Ruda nad Moravou. Pořízení je nezbytné z důvodu ohrožení při zásazích - v zásahové oblasti jsou mj. 2 továrny na výrobu papíru a čerpací stanice.</t>
  </si>
  <si>
    <t>158</t>
  </si>
  <si>
    <t>Obec Majetín</t>
  </si>
  <si>
    <t>Lipová 25</t>
  </si>
  <si>
    <t>Majetín</t>
  </si>
  <si>
    <t>751 03</t>
  </si>
  <si>
    <t>00299197</t>
  </si>
  <si>
    <t>Pořízení, technické zhodnocení a oprava požární techniky a nákup věcného vybavení pro JSDH Majetín</t>
  </si>
  <si>
    <t>Z důvodu nedostatečného vybavení JSDH Majetín chceme pořídit prostředky pro osvětlení místa zásahu.</t>
  </si>
  <si>
    <t>159</t>
  </si>
  <si>
    <t>Obec Charváty</t>
  </si>
  <si>
    <t>Charváty 98</t>
  </si>
  <si>
    <t>Charváty</t>
  </si>
  <si>
    <t>00635715</t>
  </si>
  <si>
    <t>Pořízení, technické zhodnocení a oprava požární techniky a nákup věcného vybavení pro JSDH Charváty</t>
  </si>
  <si>
    <t>Žádáme o neinvestiční příspěvek na pořízení ochranných prostředků pro členy jednotky JSDH Charváty. Nové ochranné prostředky budou plně využity pro nové členy a dojde tak k modernizaci jednotky.</t>
  </si>
  <si>
    <t>160</t>
  </si>
  <si>
    <t>Městys Tištín</t>
  </si>
  <si>
    <t>Tištín 37</t>
  </si>
  <si>
    <t>Tištín</t>
  </si>
  <si>
    <t>79829</t>
  </si>
  <si>
    <t>00288853</t>
  </si>
  <si>
    <t>Pořízení, technické zhodnocení a oprava požární techniky a nákup věcného vybavení pro JSDH Tištín</t>
  </si>
  <si>
    <t>Předmětem dotace je pořízení nového vybavení na práci ve výškách. JSHD Tištín dosud nedisponuje dostatečnou výbavou pro své členy na práci ve výškách. Jedná se především o polohovací opasky, lana a žebřík.</t>
  </si>
  <si>
    <t>pořízení prostředků pro práci ve výškách</t>
  </si>
  <si>
    <t>161</t>
  </si>
  <si>
    <t>Městys Nezamyslice</t>
  </si>
  <si>
    <t>Tjabinova 111</t>
  </si>
  <si>
    <t>Nezamyslice</t>
  </si>
  <si>
    <t>00288501</t>
  </si>
  <si>
    <t>Pořízení, technické zhodnocení a oprava požární techniky a nákup věcného vybavení pro JSDH Nezamyslice</t>
  </si>
  <si>
    <t>Projekt je zaměřen na zdokonalení akceschopnosti zásahové jednotky. V roce 2016 pořízená CAS SCANIA bude technicky zhodnocena doplněním sanační lišty, využitelné zejména při odstraňování živelných pohrom jak v Nezamyslicích, tak i v okolních obcích.</t>
  </si>
  <si>
    <t>technické zhodnocení cisternové automobilové stříkačky - koupě sanační lišty  investiční dotace</t>
  </si>
  <si>
    <t>162</t>
  </si>
  <si>
    <t>Obec Pavlov</t>
  </si>
  <si>
    <t>Pavlov 42</t>
  </si>
  <si>
    <t>Pavlov</t>
  </si>
  <si>
    <t>78985</t>
  </si>
  <si>
    <t>00303135</t>
  </si>
  <si>
    <t>Pořízení, technické zhodnocení a oprava požární techniky a nákup věcného vybavení pro JSDH Pavlov</t>
  </si>
  <si>
    <t>Zajištění akceschopnosti JSDH Pavlov a místní části Lechovice, Radnice, Veselí, Vacetín, Zavadilka a Svinov</t>
  </si>
  <si>
    <t>163</t>
  </si>
  <si>
    <t>Obec Třeština</t>
  </si>
  <si>
    <t>Třeština 10</t>
  </si>
  <si>
    <t>Třeština</t>
  </si>
  <si>
    <t>00635987</t>
  </si>
  <si>
    <t>Pořízení, technické zhodnocení a oprava požární techniky a nákup věcného vybavení pro JSDH Třeština</t>
  </si>
  <si>
    <t>Dovybavení zásahové jednotky obce Třeština ochrannými prostředky pro hasiče.</t>
  </si>
  <si>
    <t>pořízení zásahového oděvu složeného ze zásahových kalhot, blůzy a bot</t>
  </si>
  <si>
    <t>164</t>
  </si>
  <si>
    <t>Obec Čelčice</t>
  </si>
  <si>
    <t>Čelčice 86</t>
  </si>
  <si>
    <t>Čelčice</t>
  </si>
  <si>
    <t>00288136</t>
  </si>
  <si>
    <t>Pořízení, technické zhodnocení a oprava požární techniky a nákup věcného vybavení pro JSDH Čelčice</t>
  </si>
  <si>
    <t>Nákup motorové pily, příslušenství a ochranných prostředků. Pila je potřebná k odstraňování popadaných větví, stromů po bouřkách a vichřicích.</t>
  </si>
  <si>
    <t>pořízení prostředků pro řezání s příslušenstvím</t>
  </si>
  <si>
    <t>165</t>
  </si>
  <si>
    <t>Obec Pěnčín</t>
  </si>
  <si>
    <t>Pěnčín 109</t>
  </si>
  <si>
    <t>Pěnčín</t>
  </si>
  <si>
    <t>798 57</t>
  </si>
  <si>
    <t>00288616</t>
  </si>
  <si>
    <t>Pořízení, technické zhodnocení a oprava požární techniky a nákup věcného vybavení pro JSDH Pěnčín</t>
  </si>
  <si>
    <t>Pořízení výsuvného kolového žebříku s příslušenstvím pro JSDH Pěnčín</t>
  </si>
  <si>
    <t>pořízení  výsuvného kolového žebříku s příslušenstvím pro JSDH Pěnčín  investiční dotace</t>
  </si>
  <si>
    <t>166</t>
  </si>
  <si>
    <t>Obec Sudkov</t>
  </si>
  <si>
    <t>Sudkov 96</t>
  </si>
  <si>
    <t>Sudkov</t>
  </si>
  <si>
    <t>78821</t>
  </si>
  <si>
    <t>00303411</t>
  </si>
  <si>
    <t>Pořízení, technické zhodnocení a oprava požární techniky a nákup věcného vybavení pro JSDH Sudkov</t>
  </si>
  <si>
    <t>Z dotace chceme pořídit věcné vybavení pro členy jednotky k většímu zajištění akceschopnosti.</t>
  </si>
  <si>
    <t>pořízení osobních ochranných pomůcek pro členy jednotky SDH</t>
  </si>
  <si>
    <t>167</t>
  </si>
  <si>
    <t>Obec Horní Újezd</t>
  </si>
  <si>
    <t>Horní Újezd 83</t>
  </si>
  <si>
    <t>Horní Újezd</t>
  </si>
  <si>
    <t>00636274</t>
  </si>
  <si>
    <t>Pořízení, technické zhodnocení a oprava požární techniky a nákup věcného vybavení pro JSDH Horní Újezd</t>
  </si>
  <si>
    <t>Cílem projektu je vybavení jednotky k zajištění akceschopnosti JSDH Horní Újezd.</t>
  </si>
  <si>
    <t>168</t>
  </si>
  <si>
    <t>Obec Určice</t>
  </si>
  <si>
    <t>Určice 81</t>
  </si>
  <si>
    <t>Určice</t>
  </si>
  <si>
    <t>00288870</t>
  </si>
  <si>
    <t>Pořízení, technické zhodnocení a oprava požární techniky a nákup věcného vybavení pro JSDH Určice</t>
  </si>
  <si>
    <t>Pořízení spojovací techniky pro JSDH Určice - jednotka nemá dostatečný počet radiostanic a potřebuje vyměnit baterie v některých stávajících.</t>
  </si>
  <si>
    <t>169</t>
  </si>
  <si>
    <t>Obec Laškov</t>
  </si>
  <si>
    <t>Laškov 1</t>
  </si>
  <si>
    <t>Laškov</t>
  </si>
  <si>
    <t>00288411</t>
  </si>
  <si>
    <t>Pořízení, technické zhodnocení a oprava požární techniky a nákup věcného vybavení pro JSDH Laškov</t>
  </si>
  <si>
    <t>Zásahové oděvy jednotky  jsou dlouhodobým užíváním opotřebované, zničené a pro nové členy JSDH jsou stávající oděvy a obuv nevyhovující s hlediska velikostí.</t>
  </si>
  <si>
    <t>pořízení ochranných prostředků pro JSDH Laškov</t>
  </si>
  <si>
    <t>170</t>
  </si>
  <si>
    <t>Obec Všechovice</t>
  </si>
  <si>
    <t>Všechovice 17</t>
  </si>
  <si>
    <t>Všechovice</t>
  </si>
  <si>
    <t>00302228</t>
  </si>
  <si>
    <t>Pořízení, technické zhodnocení a oprava požární techniky a nákup věcného vybavení pro JSDH Všechovice</t>
  </si>
  <si>
    <t>Cílem projektu je vybavení jednotky k zajištění akceschopnosti JSDH Všechovice.</t>
  </si>
  <si>
    <t>171</t>
  </si>
  <si>
    <t>Obec Vícov</t>
  </si>
  <si>
    <t>Vícov 46</t>
  </si>
  <si>
    <t>Vícov</t>
  </si>
  <si>
    <t>00288896</t>
  </si>
  <si>
    <t>Pořízení, technické zhodnocení a oprava požární techniky a nákup věcného vybavení pro JSDH Vícov</t>
  </si>
  <si>
    <t>Pořízení elektrocentrály včetně příslušenství pro zajištění lepší akceschopnosti JSDH Vícov.</t>
  </si>
  <si>
    <t>pořízení prostředků pro osvětlení místa zásahu - elektrocentrála s příslušenstvím  investiční dotace</t>
  </si>
  <si>
    <t>172</t>
  </si>
  <si>
    <t>Městys Drahany</t>
  </si>
  <si>
    <t>Drahany 26</t>
  </si>
  <si>
    <t>Drahany</t>
  </si>
  <si>
    <t>00288209</t>
  </si>
  <si>
    <t>Pořízení, technické zhodnocení a oprava požární techniky a nákup věcného vybavení pro JSDH Drahany</t>
  </si>
  <si>
    <t>Doplnění výstroje pro JSDH Drahany bude obsahovat nákup  3 ks zásahových přileb pro JSDH Drahany</t>
  </si>
  <si>
    <t>pořízení 3 kusů zásahových  přileb</t>
  </si>
  <si>
    <t>173</t>
  </si>
  <si>
    <t>Obec Mírov</t>
  </si>
  <si>
    <t>Mírov 47</t>
  </si>
  <si>
    <t>Mírov</t>
  </si>
  <si>
    <t>00635995</t>
  </si>
  <si>
    <t>Pořízení, technické zhodnocení a oprava požární techniky a nákup věcného vybavení pro JSDH Mírov</t>
  </si>
  <si>
    <t>Dotace bude použita na nákup ochranných prostředků pro nového člena SDH, který rozšířil počet aktivních členů.</t>
  </si>
  <si>
    <t>174</t>
  </si>
  <si>
    <t>Město Staré Město</t>
  </si>
  <si>
    <t>nám. Osvobození 166</t>
  </si>
  <si>
    <t>Staré Město</t>
  </si>
  <si>
    <t>78832</t>
  </si>
  <si>
    <t>00303364</t>
  </si>
  <si>
    <t>Pořízení, technické zhodnocení a oprava požární techniky a nákup věcného vybavení pro JSDH Staré Město</t>
  </si>
  <si>
    <t>nákup prostředků pro osvětlení místa zásahu</t>
  </si>
  <si>
    <t>pořízení ručních svítilen, akumulátorového osvětlovacího prostředku a světlometu se stativem</t>
  </si>
  <si>
    <t>175</t>
  </si>
  <si>
    <t>Obec Bílovice-Lutotín</t>
  </si>
  <si>
    <t>Bílovice 39</t>
  </si>
  <si>
    <t>Bílovice - Lutotín</t>
  </si>
  <si>
    <t>00288012</t>
  </si>
  <si>
    <t>Pořízení, technické zhodnocení a oprava požární techniky a nákup věcného vybavení pro JSDH Bílovice</t>
  </si>
  <si>
    <t>Předmětem dotace je pořízení motorové řetězové pily s příslušenstvím, přilby pro práci s motorovou pilou, protiprořezové kalhoty a rukavice, dřevorubecká lopatku a klíny.</t>
  </si>
  <si>
    <t>pořízení motorové řetězové pily s příslušenstvím,  ochranné přilby pro práci s motorovou pilou, protiprořezových kalhot  a rukavic, dřevorubecké lopatky a klínů.</t>
  </si>
  <si>
    <t>176</t>
  </si>
  <si>
    <t>Obec Branná</t>
  </si>
  <si>
    <t>Branná 23</t>
  </si>
  <si>
    <t>Branná</t>
  </si>
  <si>
    <t>00302406</t>
  </si>
  <si>
    <t>Pořízení, technické zhodnocení a oprava požární techniky a nákup věcného vybavení pro JSDH Branná</t>
  </si>
  <si>
    <t>Nutná výměna pneumatik na cisternovém zásahovém vozidle (staré jsou ojeté, nesplňují technické požadavky) .</t>
  </si>
  <si>
    <t>pořízení nových pneumatik pro cisternovou automobilovou stříkačku.</t>
  </si>
  <si>
    <t>177</t>
  </si>
  <si>
    <t>Město Kostelec na Hané</t>
  </si>
  <si>
    <t>Jakubské náměstí 138</t>
  </si>
  <si>
    <t>Kostelec na Hané</t>
  </si>
  <si>
    <t>00288373</t>
  </si>
  <si>
    <t>Pořízení, technické zhodnocení a oprava požární techniky a nákup věcného vybavení pro JSDH Kostelec na Hané</t>
  </si>
  <si>
    <t>Oprava CAS 16 Praga NTS 265 (PVA 16-50), nutná oprava zadní nápravy.</t>
  </si>
  <si>
    <t>178</t>
  </si>
  <si>
    <t>Obec Mladějovice</t>
  </si>
  <si>
    <t>Mladějovice 24</t>
  </si>
  <si>
    <t>Mladějovice</t>
  </si>
  <si>
    <t>78501</t>
  </si>
  <si>
    <t>00635308</t>
  </si>
  <si>
    <t>Pořízení, technické zhodnocení a oprava požární techniky a nákup věcného vybavení pro JSDH Mladějovice</t>
  </si>
  <si>
    <t>Nákup motorového plovoucího čerpadla</t>
  </si>
  <si>
    <t>pořízení prostředků pro čerpání</t>
  </si>
  <si>
    <t>179</t>
  </si>
  <si>
    <t>Obec Bohuňovice</t>
  </si>
  <si>
    <t>6. května 109</t>
  </si>
  <si>
    <t>Bohuňovice</t>
  </si>
  <si>
    <t>78314</t>
  </si>
  <si>
    <t>00298697</t>
  </si>
  <si>
    <t>Pořízení, technické zhodnocení a oprava požární techniky a nákup věcného vybavení pro JSDH Bohuňovice</t>
  </si>
  <si>
    <t>Pořízení osobních ochranných prostředků</t>
  </si>
  <si>
    <t>pořízení obuvi pro hasiče, přileb pro hasiče, rukavic pro hasiče a zásahových oděvů</t>
  </si>
  <si>
    <t>180</t>
  </si>
  <si>
    <t>Obec Radíkov</t>
  </si>
  <si>
    <t>Radíkov 48</t>
  </si>
  <si>
    <t>Radíkov</t>
  </si>
  <si>
    <t>00301841</t>
  </si>
  <si>
    <t>Pořízení ochraných obleků pro zásahovou jednotku SDH Radíkov.</t>
  </si>
  <si>
    <t>pořízení ochraných obleků pro zásahovou jednotku SDH Radíkov - 2 dvou třívrstvých zasahových oděvů a pět oděvů PSII</t>
  </si>
  <si>
    <t>181</t>
  </si>
  <si>
    <t>Obec Loučka</t>
  </si>
  <si>
    <t>Loučka 76</t>
  </si>
  <si>
    <t>Loučka</t>
  </si>
  <si>
    <t>00576247</t>
  </si>
  <si>
    <t>Pořízení, technické zhodnocení a oprava požární techniky a nákup věcného vybavení pro JSDH Loučka</t>
  </si>
  <si>
    <t>Vybavení jednotky sboru dobrovolných hasičů Loučka zřízené obcí.</t>
  </si>
  <si>
    <t>pořízení 5 kusů zásahových přileb a 5 kusů zásahových rukavic</t>
  </si>
  <si>
    <t>182</t>
  </si>
  <si>
    <t>Obec Vilémov</t>
  </si>
  <si>
    <t>Vilémov 7</t>
  </si>
  <si>
    <t>Vilémov</t>
  </si>
  <si>
    <t>00635316</t>
  </si>
  <si>
    <t>Pořízení, technické zhodnocení a oprava požární techniky a nákup věcného vybavení pro JSDH Vilémov</t>
  </si>
  <si>
    <t>Zakoupení motorového plovoucího čerpadla</t>
  </si>
  <si>
    <t>183</t>
  </si>
  <si>
    <t>Obec Kobylá nad Vidnavkou</t>
  </si>
  <si>
    <t>Kobylá nad Vidnavkou 53</t>
  </si>
  <si>
    <t>Kobylá nad Vidnavkou</t>
  </si>
  <si>
    <t>70599971</t>
  </si>
  <si>
    <t>Pořízení, technické zhodnocení a oprava požární techniky a nákup věcného vybavení pro JSDH Kobylá</t>
  </si>
  <si>
    <t>Předmětem je pořízení prostředků pro vyprošťování - motorová kotoučová pila pro členy výjezdové jednotky JPO V.</t>
  </si>
  <si>
    <t>pořízení motorové kotoučové pily</t>
  </si>
  <si>
    <t>184</t>
  </si>
  <si>
    <t>Město Plumlov</t>
  </si>
  <si>
    <t>Rudé armády 302</t>
  </si>
  <si>
    <t>Plumlov</t>
  </si>
  <si>
    <t>00288632</t>
  </si>
  <si>
    <t>Pořízení, technické zhodnocení a oprava požární techniky a nákup věcného vybavení pro JSDH Plumlov</t>
  </si>
  <si>
    <t>oprava techniky - čerpadla na cisternové automobilové stříkačce, určené pro zásahy JSDH</t>
  </si>
  <si>
    <t>opravu čerpadla na hašení na CAS 32T815</t>
  </si>
  <si>
    <t>185</t>
  </si>
  <si>
    <t>Obec Křelov-Břuchotín</t>
  </si>
  <si>
    <t>Marie Majerové 45/25</t>
  </si>
  <si>
    <t>Křelov-Břuchotín</t>
  </si>
  <si>
    <t>78336</t>
  </si>
  <si>
    <t>63028255</t>
  </si>
  <si>
    <t>Pořízení, technické zhodnocení a oprava požární techniky a nákup věcného vybavení pro JSDH Křelov-Břuchotín</t>
  </si>
  <si>
    <t>Dotace by sloužila k pořízení nové elektrocentrály k zajištění akceschopnosti JPO Křelov-Břuchotín.</t>
  </si>
  <si>
    <t>pořízení prostředků pro osvětlení místa zásahu - elektrocentrála</t>
  </si>
  <si>
    <t>186</t>
  </si>
  <si>
    <t>Město Mohelnice</t>
  </si>
  <si>
    <t>U Brány 916/2</t>
  </si>
  <si>
    <t>Mohelnice</t>
  </si>
  <si>
    <t>00303038</t>
  </si>
  <si>
    <t>Pořízení, technické zhodnocení a oprava požární techniky a nákup věcného vybavení pro JSDH Mohelnice</t>
  </si>
  <si>
    <t>Nákup vzduchových izolačních přístrojů.</t>
  </si>
  <si>
    <t>pořízení vzduchových izolačních dýchacích přístrojů.</t>
  </si>
  <si>
    <t>187</t>
  </si>
  <si>
    <t>Obec Skalka</t>
  </si>
  <si>
    <t>Skalka 26</t>
  </si>
  <si>
    <t>Skalka</t>
  </si>
  <si>
    <t>00288748</t>
  </si>
  <si>
    <t>Pořízení, technické zhodnocení a oprava požární techniky a nákup věcného vybavení pro JSDH Skalka</t>
  </si>
  <si>
    <t>Pořízení spojových prostředků pro JSDH Skalka - digitální ruční radiostanice včetně externího repro/mikrofonu. V současné době nemá jednotka k dispozici žádnou radiostanici.</t>
  </si>
  <si>
    <t>pořízení spojových prostředků včetně příslušenství pro JSDH Skalka.</t>
  </si>
  <si>
    <t>188</t>
  </si>
  <si>
    <t>Obec Hrabová</t>
  </si>
  <si>
    <t>Hrabová 113</t>
  </si>
  <si>
    <t>Hrabová</t>
  </si>
  <si>
    <t>00636061</t>
  </si>
  <si>
    <t>Pořízení, technické zhodnocení a oprava požární techniky a nákup věcného vybavení pro JSDH Hrabová</t>
  </si>
  <si>
    <t>Oprava podvozku a brzdového systému vozidla AVIA D75-N</t>
  </si>
  <si>
    <t>opravu podvozku a brzdového systému vozidla</t>
  </si>
  <si>
    <t>189</t>
  </si>
  <si>
    <t>Obec Troubky</t>
  </si>
  <si>
    <t>Dědina 286/29</t>
  </si>
  <si>
    <t>Troubky</t>
  </si>
  <si>
    <t>75102</t>
  </si>
  <si>
    <t>00302104</t>
  </si>
  <si>
    <t>Pořízení, technické zhodnocení a oprava požární techniky a nákup věcného vybavení pro JSDH Troubky</t>
  </si>
  <si>
    <t>V rámci akce budou pořízeny 2 kompletní zásahové obleky, včetně všeho nezbytného vybavení.</t>
  </si>
  <si>
    <t>pořízení vybavení pro JSDH obce Troubky - ochranné prostředky pro hasiče</t>
  </si>
  <si>
    <t>190</t>
  </si>
  <si>
    <t>Obec Suchonice</t>
  </si>
  <si>
    <t>Suchonice 29</t>
  </si>
  <si>
    <t>Suchonice</t>
  </si>
  <si>
    <t>44936362</t>
  </si>
  <si>
    <t>Pořízení, technické zhodnocení a oprava požární techniky a nákup věcného vybavení pro JSDH SUCHONICE</t>
  </si>
  <si>
    <t>Dotaci žádáme na zajištění akceschopnosti JSDH obce Suchonice. Dojde k výměně starých hadic, pojistek, savice a sacího koše.</t>
  </si>
  <si>
    <t>191</t>
  </si>
  <si>
    <t>Obec Malá Morava</t>
  </si>
  <si>
    <t>Vysoký Potok 2</t>
  </si>
  <si>
    <t>Malá Morava</t>
  </si>
  <si>
    <t>00302970</t>
  </si>
  <si>
    <t>Pořízení, technické zhodnocení a oprava požární techniky a nákup věcného vybavení pro JSDH Malá Morava</t>
  </si>
  <si>
    <t>Realizace projektu přispěje ke zvýšení připravenosti  JSDH obce Malá Morava JPO V, která bude pořízenou techniku využívat k plnění svých úkolů při mimořádných událostech. Díky tomu se zvýší ochrana života, zdraví a majetku obyvatel na území obce.</t>
  </si>
  <si>
    <t>pořízení prostředků pro řezání.</t>
  </si>
  <si>
    <t>192</t>
  </si>
  <si>
    <t>Obec Hoštejn</t>
  </si>
  <si>
    <t>Hoštejn 20</t>
  </si>
  <si>
    <t>Hoštejn</t>
  </si>
  <si>
    <t>00302589</t>
  </si>
  <si>
    <t>Pořízení, technické zhodnocení a oprava požární techniky a nákup věcného vybavení pro JSDH Hoštejn</t>
  </si>
  <si>
    <t>Předmětem akce je nákup ochranných prostředků pro hasiče. Jedná se o nákup prostředků, které dosud ve výbavě jednotky chyběly.</t>
  </si>
  <si>
    <t>193</t>
  </si>
  <si>
    <t>Obec Prostějovičky</t>
  </si>
  <si>
    <t>Prostějovičky 67</t>
  </si>
  <si>
    <t>Prostějovičky</t>
  </si>
  <si>
    <t>00288667</t>
  </si>
  <si>
    <t>Pořízení, technické zhodnocení a oprava požární techniky a nákup věcného vybavení pro JSDH Prostějovičky</t>
  </si>
  <si>
    <t>Záměrem tohoto projektu je pořízení 2 ks dýchacích přístrojů s příslušenstvím pro jednotku sboru dobrovolných hasičů Prostějovičky.</t>
  </si>
  <si>
    <t>pořízení 2 kusů dýchacích přístrojů s příslušenstvím  investiční dotace</t>
  </si>
  <si>
    <t>194</t>
  </si>
  <si>
    <t>Obec Hlinsko</t>
  </si>
  <si>
    <t>Hlinsko 13</t>
  </si>
  <si>
    <t>Hlinsko</t>
  </si>
  <si>
    <t>00636240</t>
  </si>
  <si>
    <t>Pořízení, technické zhodnocení a oprava požární techniky a nákup věcného vybavení pro JSDH Hlinsko</t>
  </si>
  <si>
    <t>Předmětem projektu je pořízení prostředků pro hašení a čerpání  JSDH Hlinsko. Pořízením nové techniky dojde k zajištění akceschopnosti jednotky.</t>
  </si>
  <si>
    <t>195</t>
  </si>
  <si>
    <t>Obec Rakůvka</t>
  </si>
  <si>
    <t>Rakůvka 29</t>
  </si>
  <si>
    <t>Rakůvka</t>
  </si>
  <si>
    <t>00600075</t>
  </si>
  <si>
    <t>Pořízení, technické zhodnocení a oprava požární techniky a nákup věcného vybavení pro JSDH Rakůvka</t>
  </si>
  <si>
    <t>Záměrem projektu je pořízení plovoucího čerpadla s příslušenstvím, které je jednou ze základních součástí vybavení každé jednotky.</t>
  </si>
  <si>
    <t>pořízení plovoucího čerpadla s příslušenstvím.</t>
  </si>
  <si>
    <t>196</t>
  </si>
  <si>
    <t>Obec Horní Studénky</t>
  </si>
  <si>
    <t>Horní Studénky 44</t>
  </si>
  <si>
    <t>Horní Studénky</t>
  </si>
  <si>
    <t>00635944</t>
  </si>
  <si>
    <t>Pořízení, technické zhodnocení a oprava požární techniky a nákup věcného vybavení pro JSDH Horní Studénky</t>
  </si>
  <si>
    <t>Akce je zaměřena na nákup věcného vybavení jednotky SDH obce Horní Studénky kategorie V - prostředků pro osvětlení místa zásahu. Stav vybavení jednotky tak bude doplněn, bude zajištěna  vyšší úroveň akceschopnosti jednotky.</t>
  </si>
  <si>
    <t>197</t>
  </si>
  <si>
    <t>Obec Luká</t>
  </si>
  <si>
    <t>Luká 80</t>
  </si>
  <si>
    <t>Luká</t>
  </si>
  <si>
    <t>00299171</t>
  </si>
  <si>
    <t>Pořízení, technické zhodnocení a oprava požární techniky a nákup věcného vybavení pro JSDH Ješov</t>
  </si>
  <si>
    <t>Pořízení elektrocentrály a daného příslušenství (osvětlení, stativ, prodlužovací kabely, apod.).</t>
  </si>
  <si>
    <t>198</t>
  </si>
  <si>
    <t>Obec Zborov</t>
  </si>
  <si>
    <t>Zborov 28</t>
  </si>
  <si>
    <t>Zborov</t>
  </si>
  <si>
    <t>00853143</t>
  </si>
  <si>
    <t>Pořízení, technické zhodnocení a oprava požární techniky a nákup věcného vybavení pro JSDH Zborov</t>
  </si>
  <si>
    <t>Akce je zaměřena na nákup věcného vybavení jednotky SDH obce Zborov, kategorie V - spojových prostředků. Vybavení jednotky tak bude doplněno a bude zajištěna vyšší úroveň akceschopnosti jednotky.</t>
  </si>
  <si>
    <t>199</t>
  </si>
  <si>
    <t>Obec Suchdol</t>
  </si>
  <si>
    <t>Jednov 38</t>
  </si>
  <si>
    <t>Suchdol</t>
  </si>
  <si>
    <t>79845</t>
  </si>
  <si>
    <t>00288837</t>
  </si>
  <si>
    <t>Pořízení, technické zhodnocení a oprava požární techniky a nákup věcného vybavení pro JSDH Labutice</t>
  </si>
  <si>
    <t>Obec Suchdol podává žádost týkající se opravy vybavení pro JSDH Labutice v roce 2020. Jedná se o opravu stávající přenosné požární motorové stříkačky PS 12.</t>
  </si>
  <si>
    <t>opravu prostředků pro hašení a čerpání</t>
  </si>
  <si>
    <t>200</t>
  </si>
  <si>
    <t>Obec Těšetice</t>
  </si>
  <si>
    <t>Těšetice 75</t>
  </si>
  <si>
    <t>Těšetice</t>
  </si>
  <si>
    <t>78346</t>
  </si>
  <si>
    <t>00299545</t>
  </si>
  <si>
    <t>Pořízení, technické zhodnocení a oprava požární techniky a nákup věcného vybavení pro JSDH Těšetice</t>
  </si>
  <si>
    <t>JSDH Těšetice - nákup vybavení k odchytu hmyzu</t>
  </si>
  <si>
    <t>pořízení prostředky pro práci s nebezpečným hmyzem: oděv pro práci s nebezpečným hmyzem, kukla pro práci s nebezpečným hmyzem, vysavač na bodavý hmyz</t>
  </si>
  <si>
    <t>201</t>
  </si>
  <si>
    <t>Pořízení, technické zhodnocení a oprava požární techniky a nákup věcného vybavení pro JSDH Jednov</t>
  </si>
  <si>
    <t>Obec Suchdol podává žádost o nákup vybavení pro JSDH Jednov v roce 2020. Jedná se o vybavení zásahové jednotky prostředky - pořízení prostředků pro vyprošťování.</t>
  </si>
  <si>
    <t>202</t>
  </si>
  <si>
    <t>Pořízení, technické zhodnocení a oprava požární techniky a nákup věcného vybavení pro JSDH Suchdol</t>
  </si>
  <si>
    <t>Obec Suchdol podává žádost o nákup vybavení pro JSDH Suchdol v roce 2020. Jedná se o vybavení zásahové jednotky novou přenosnou motorovou stříkačkou. Stávající přenosná motorová stříkačka je rok výroby 1973 a již není provozuschopná.</t>
  </si>
  <si>
    <t>pořízení prostředků pro hašení a čerpání  investiční dotace</t>
  </si>
  <si>
    <t>203</t>
  </si>
  <si>
    <t>Obec Hrubčice</t>
  </si>
  <si>
    <t>Hrubčice 10</t>
  </si>
  <si>
    <t>Hrubčice</t>
  </si>
  <si>
    <t>00288284</t>
  </si>
  <si>
    <t>Pořízení, technické zhodnocení a oprava požární techniky a nákup věcného vybavení pro JSDH Hrubčice</t>
  </si>
  <si>
    <t>Pořízení cisternové automobilové stříkačky.</t>
  </si>
  <si>
    <t>pořízení starší cisternové automobilové stříkačky  investiční dotace</t>
  </si>
  <si>
    <t>204</t>
  </si>
  <si>
    <t>Obec Skřípov</t>
  </si>
  <si>
    <t>Skřípov 169</t>
  </si>
  <si>
    <t>Skřípov</t>
  </si>
  <si>
    <t>00600083</t>
  </si>
  <si>
    <t>Pořízení, technické zhodnocení a oprava požární techniky a nákup věcného vybavení pro JSDH Skřípov</t>
  </si>
  <si>
    <t>Předmětem záměru je pořízení chybějícího vybavení pro 6 členů– zásahový oblek, boty, přilbu vč. štítku a rukavice. Členové disponují pouze sportovním oděvem, proto nemohou být povoláni k zásahu integrovaným záchranným sborem.</t>
  </si>
  <si>
    <t>pořízení ochranných prostředků pro hasiče - 6 ks zásahového oděvu, 6 ks obuvi pro hasiče, 6 ks přileb pro hasiče, 6 ks zásahových rukavic.</t>
  </si>
  <si>
    <t>205</t>
  </si>
  <si>
    <t>Obec Radvanice</t>
  </si>
  <si>
    <t>Radvanice 9</t>
  </si>
  <si>
    <t>Radvanice</t>
  </si>
  <si>
    <t>00636533</t>
  </si>
  <si>
    <t>Pořízení, technické zhodnocení a oprava požární techniky a nákup věcného vybavení pro JSDH Radvanice</t>
  </si>
  <si>
    <t>nedostatečné vybavení jednotky JSDH Radvanice ochrannými prostředky pro hasiče</t>
  </si>
  <si>
    <t>206</t>
  </si>
  <si>
    <t>Město Loštice</t>
  </si>
  <si>
    <t>Nám. Míru 66/1</t>
  </si>
  <si>
    <t>Loštice</t>
  </si>
  <si>
    <t>00302945</t>
  </si>
  <si>
    <t>Pořízení, technické zhodnocení a oprava požární techniky a nákup věcného vybavení pro JSDH Loštice</t>
  </si>
  <si>
    <t>Prostředky pro práci na vodní hladině – pořízení nafukovacího člunu s motorem a suchých obleků včetně příslušenství pro práci na vodní hladině.</t>
  </si>
  <si>
    <t>207</t>
  </si>
  <si>
    <t>Obec Držovice</t>
  </si>
  <si>
    <t>SNP 71/37</t>
  </si>
  <si>
    <t>Držovice</t>
  </si>
  <si>
    <t>79607</t>
  </si>
  <si>
    <t>75082144</t>
  </si>
  <si>
    <t>Pořízení, technické zhodnocení a oprava požární techniky a nákup věcného vybavení pro JSDH Držovice</t>
  </si>
  <si>
    <t>Generální oprava PS 12</t>
  </si>
  <si>
    <t>generální opravu přenosné motorové stříkačky PS 12</t>
  </si>
  <si>
    <t>208</t>
  </si>
  <si>
    <t>Obec Libina</t>
  </si>
  <si>
    <t>Libina 523</t>
  </si>
  <si>
    <t>Libina</t>
  </si>
  <si>
    <t>78805</t>
  </si>
  <si>
    <t>00302899</t>
  </si>
  <si>
    <t>Pořízení, technické zhodnocení a oprava požární techniky a nákup věcného vybavení pro JSDH obce Libina</t>
  </si>
  <si>
    <t>Oprava cisternové stříkačky TATRA 815 CAS využívané pro potřeby JSDH obce Libina při výjezdech.</t>
  </si>
  <si>
    <t>opravu cisternové stříkačky</t>
  </si>
  <si>
    <t>209</t>
  </si>
  <si>
    <t>Obec Klenovice na Hané</t>
  </si>
  <si>
    <t>Klenovice na Hané 3</t>
  </si>
  <si>
    <t>Klenovice na Hané</t>
  </si>
  <si>
    <t>00288349</t>
  </si>
  <si>
    <t>Pořízení, technické zhodnocení a oprava požární techniky a nákup věcného vybavení pro JSDH Klenovice na Hané</t>
  </si>
  <si>
    <t>Pořízení věcného vybavení - zásahových obleků a zásahových bot, pro členy JSDH Klenovice na Hané. Zásahové komplety i obuv se pořizují z důvodu opotřebení původního vybavení členů jednotky.</t>
  </si>
  <si>
    <t>210</t>
  </si>
  <si>
    <t>Obec Rozstání</t>
  </si>
  <si>
    <t>Rozstání 77</t>
  </si>
  <si>
    <t>Rozstání</t>
  </si>
  <si>
    <t>79862</t>
  </si>
  <si>
    <t>00288721</t>
  </si>
  <si>
    <t>Pořízení, technické zhodnocení a oprava požární techniky a nákup věcného vybavení pro JSDH Rozstání</t>
  </si>
  <si>
    <t>Při likvidaci požáru v lese byl poškozen motor zásahového vozidla Ford o vyčnívající pařez, proto je třeba jej opravit.</t>
  </si>
  <si>
    <t>opravu dopravního automobilu</t>
  </si>
  <si>
    <t>211</t>
  </si>
  <si>
    <t>Obec Klokočí</t>
  </si>
  <si>
    <t>Klokočí 40</t>
  </si>
  <si>
    <t>Klokočí</t>
  </si>
  <si>
    <t>75361</t>
  </si>
  <si>
    <t>00301361</t>
  </si>
  <si>
    <t>Pořízení, technické zhodnocení a oprava požární techniky a nákup věcného vybavení pro JSDH Klokočí</t>
  </si>
  <si>
    <t>Vybavení zásahové jednotky prostředky pro řezání</t>
  </si>
  <si>
    <t>pořízení  řetězové motorové pily s příslušenstvím a ochranných prostředků pro řezání</t>
  </si>
  <si>
    <t>212</t>
  </si>
  <si>
    <t>Obec Lukavice</t>
  </si>
  <si>
    <t>Lukavice 47</t>
  </si>
  <si>
    <t>Lukavice</t>
  </si>
  <si>
    <t>00302961</t>
  </si>
  <si>
    <t>Pořízení, technické zhodnocení a oprava požární techniky a nákup věcného vybavení pro JSDH Lukavice</t>
  </si>
  <si>
    <t>Dotace bude použita na opravu a doplnění dýchací techniky, která je nezbytná pro vyšší úroveň akceschopnosti jednotky.</t>
  </si>
  <si>
    <t>opravu a doplnění příslušenství dýchací techniky</t>
  </si>
  <si>
    <t>213</t>
  </si>
  <si>
    <t>Pořízení, technické zhodnocení a oprava požární techniky a nákup věcného vybavení pro JSDH Lutotín</t>
  </si>
  <si>
    <t>Předmětem dotace je pořízení Ochranných prostředků pro JSDH Lutotín</t>
  </si>
  <si>
    <t>pořízení ochranných prostředků pro JSDH Lutotín</t>
  </si>
  <si>
    <t>214</t>
  </si>
  <si>
    <t>Městys Dub nad Moravou</t>
  </si>
  <si>
    <t>Brodecká 1</t>
  </si>
  <si>
    <t>Dub nad Moravou</t>
  </si>
  <si>
    <t>00298867</t>
  </si>
  <si>
    <t>Pořízení, technické zhodnocení a oprava požární techniky a nákup věcného vybavení pro JSDH Dub nad Moravou</t>
  </si>
  <si>
    <t>Jedná se o nákup hydraulického nástroje (nůžek), které budou sloužit k zásahům při dopravních nehodách, k jejichž likvidaci je naše JPO II předurčena.</t>
  </si>
  <si>
    <t>215</t>
  </si>
  <si>
    <t>Obec Beňov</t>
  </si>
  <si>
    <t>Beňov 3</t>
  </si>
  <si>
    <t>Beňov</t>
  </si>
  <si>
    <t>00636126</t>
  </si>
  <si>
    <t>Pořízení, technické zhodnocení a oprava požární techniky a nákup věcného vybavení pro JSDH Beňov</t>
  </si>
  <si>
    <t>Záměrem obce Beňov je pořídit plnohodnotné vybavení, ochranné prostředky, zásahové jednotce JPO V - SDH Beňov.</t>
  </si>
  <si>
    <t>216</t>
  </si>
  <si>
    <t>Obec Svésedlice</t>
  </si>
  <si>
    <t>Svésedlice 58</t>
  </si>
  <si>
    <t>Svésedlice</t>
  </si>
  <si>
    <t>00576271</t>
  </si>
  <si>
    <t>Pořízení, technické zhodnocení a oprava požární techniky a nákup věcného vybavení pro JSDH Svésedlice</t>
  </si>
  <si>
    <t>Vybavení jednotky k zajištění akceschopnosti z důvodu chybějícího vybavení. Finanční příspěvek Olomouckého kraje bude použit na nákup 2ks kompletního zásahového setu.</t>
  </si>
  <si>
    <t>pořízení 2 ks kompletní zásahový set (přilba, rukavice, oblek a boty)</t>
  </si>
  <si>
    <t>217</t>
  </si>
  <si>
    <t>Obec Víceměřice</t>
  </si>
  <si>
    <t>Víceměřice 26</t>
  </si>
  <si>
    <t>Víceměřice</t>
  </si>
  <si>
    <t>00288888</t>
  </si>
  <si>
    <t>Pořízení, technické zhodnocení a oprava požární techniky a nákup věcného vybavení pro JSDH Víceměřice</t>
  </si>
  <si>
    <t>Jedná se o opravu PS12.</t>
  </si>
  <si>
    <t>opravu  přenosné motorové stříkačky a příslušenství</t>
  </si>
  <si>
    <t>218</t>
  </si>
  <si>
    <t>Obec Lužice</t>
  </si>
  <si>
    <t>Lužice 58</t>
  </si>
  <si>
    <t>Šternberk</t>
  </si>
  <si>
    <t>00849529</t>
  </si>
  <si>
    <t>Pořízení, technické zhodnocení a oprava požární techniky a nákup věcného vybavení pro JSDH Lužice</t>
  </si>
  <si>
    <t>nákup ochranných prostředků pro hasiče a vysavače nebezpečného hmyzu</t>
  </si>
  <si>
    <t>219</t>
  </si>
  <si>
    <t>Obec Kožušany-Tážaly</t>
  </si>
  <si>
    <t>Tážaly 1</t>
  </si>
  <si>
    <t>Kožušany-Tážaly</t>
  </si>
  <si>
    <t>00299065</t>
  </si>
  <si>
    <t>Pořízení, technické zhodnocení a oprava požární techniky a nákup věcného vybavení pro JSDH Kožušany-Tážaly</t>
  </si>
  <si>
    <t>Nákup vybavení OOP.</t>
  </si>
  <si>
    <t>pořízení ochranných prostředků pro hasiče - polohovací pásy, pracovní rukavice, pláštěnky, zásahový oděv</t>
  </si>
  <si>
    <t>220</t>
  </si>
  <si>
    <t>Obec Bernartice</t>
  </si>
  <si>
    <t>Bernartice 60</t>
  </si>
  <si>
    <t>Bernartice</t>
  </si>
  <si>
    <t>79057</t>
  </si>
  <si>
    <t>00302325</t>
  </si>
  <si>
    <t>Pořízení, technické zhodnocení a oprava požární techniky a nákup věcného vybavení pro JSDH Bernartice</t>
  </si>
  <si>
    <t>Pořízení vybavení prostředků první pomoci k zajištění akceschopnosti zásahové jednotky při zásazích (DN, technická pomoc, požár …)</t>
  </si>
  <si>
    <t>pořízení prostředků první pomoci</t>
  </si>
  <si>
    <t>221</t>
  </si>
  <si>
    <t>Město Šumperk</t>
  </si>
  <si>
    <t>nám. Míru 364/1</t>
  </si>
  <si>
    <t>00303461</t>
  </si>
  <si>
    <t>Pořízení, technické zhodnocení a oprava požární techniky a nákup věcného vybavení pro JSDH Šumperk</t>
  </si>
  <si>
    <t>Pořízení hydraulického vyprošťovacího zařízení pro činnost JSDH Šumperk.</t>
  </si>
  <si>
    <t>222</t>
  </si>
  <si>
    <t>Obec Ochoz</t>
  </si>
  <si>
    <t>Ochoz 75</t>
  </si>
  <si>
    <t>Ochoz</t>
  </si>
  <si>
    <t>00600041</t>
  </si>
  <si>
    <t>Pořízení, technické zhodnocení a oprava požární techniky a nákup věcného vybavení pro JSDH Ochoz</t>
  </si>
  <si>
    <t>Pořízení jednofázové elektrocentrály a elektrického ponorného kalového čerpadla.</t>
  </si>
  <si>
    <t>pořízení jednofázové elektrocentrály a elektrického ponorného kalového čerpadla</t>
  </si>
  <si>
    <t>223</t>
  </si>
  <si>
    <t>Obec Nemile</t>
  </si>
  <si>
    <t>Nemile 93</t>
  </si>
  <si>
    <t>Nemile</t>
  </si>
  <si>
    <t>00635871</t>
  </si>
  <si>
    <t>Pořízení, technické zhodnocení a oprava požární techniky a nákup věcného vybavení pro JSDH Nemile</t>
  </si>
  <si>
    <t>Technické zhodnocení zásahového vozidla JSDH Nemile.</t>
  </si>
  <si>
    <t>technické zhodnocení dopravního automobilu</t>
  </si>
  <si>
    <t>224</t>
  </si>
  <si>
    <t>Obec Polkovice</t>
  </si>
  <si>
    <t>Polkovice 15</t>
  </si>
  <si>
    <t>Polkovice</t>
  </si>
  <si>
    <t>75144</t>
  </si>
  <si>
    <t>00301752</t>
  </si>
  <si>
    <t>Pořízení, technické zhodnocení a oprava požární techniky a nákup věcného vybavení pro JSDH Polkovice.</t>
  </si>
  <si>
    <t>Pořízení motorového kalového čerpadla pro JSDH Polkovice.</t>
  </si>
  <si>
    <t>pořízení prostředku pro čerpání  investiční dotace</t>
  </si>
  <si>
    <t>225</t>
  </si>
  <si>
    <t>Obec Mořice</t>
  </si>
  <si>
    <t>Mořice 68</t>
  </si>
  <si>
    <t>Mořice</t>
  </si>
  <si>
    <t>79828</t>
  </si>
  <si>
    <t>00288462</t>
  </si>
  <si>
    <t>Pořízení, technické zhodnocení a oprava požární techniky a nákup věcného vybavení pro JSDH Mořice</t>
  </si>
  <si>
    <t>Jedná se o pořízení teleskopické tyče FIREMAN T 8,2 M Standard s nástroji pro základní práce se soupravou určený k zásahu JSDH Mořice.</t>
  </si>
  <si>
    <t>pořízení teleskopické tyče FIREMAN T 8,2 M Standard s nástroji pro základní práce se soupravou.</t>
  </si>
  <si>
    <t>226</t>
  </si>
  <si>
    <t>Obec Příkazy</t>
  </si>
  <si>
    <t>Příkazy 125</t>
  </si>
  <si>
    <t>Příkazy</t>
  </si>
  <si>
    <t>78333</t>
  </si>
  <si>
    <t>00228711</t>
  </si>
  <si>
    <t>Pořízení, technické zhodnocení a oprava požární techniky a nákup věcného vybavení pro JSDH Hynkov</t>
  </si>
  <si>
    <t>JSDH Hynkov v loňském roce získala nový automobil pro zabezpečení své činnosti. Pro zajištění co nejefektivnějšího využití tohoto automobilu je potřeba zakoupit elektrocentrálu.</t>
  </si>
  <si>
    <t>pořízení nové elektrocentrály</t>
  </si>
  <si>
    <t>228</t>
  </si>
  <si>
    <t>Obec Stražisko</t>
  </si>
  <si>
    <t>Stražisko 1</t>
  </si>
  <si>
    <t>Stražisko</t>
  </si>
  <si>
    <t>79844</t>
  </si>
  <si>
    <t>00288829</t>
  </si>
  <si>
    <t>Pořízení, technické zhodnocení a oprava požární techniky a nákup věcného vybavení pro JSDH Stražisko</t>
  </si>
  <si>
    <t>Při kontrole vybavení a akceschopnosti zásahové jednotky obce Stražisko bylo zjištěno, že zásahové čerpadlo není funkční a je tedy nutné zajistit jeho opravu.</t>
  </si>
  <si>
    <t>opravu zásahového čerpadla</t>
  </si>
  <si>
    <t>229</t>
  </si>
  <si>
    <t>Obec Hluchov</t>
  </si>
  <si>
    <t>Hluchov 2</t>
  </si>
  <si>
    <t>Hluchov</t>
  </si>
  <si>
    <t>00288241</t>
  </si>
  <si>
    <t>Pořízení, technické zhodnocení a oprava požární techniky a nákup věcného vybavení pro JSDH Hluchov</t>
  </si>
  <si>
    <t>Vybavení jednotky sboru dobrovolných hasičů  ochrannými prostředky je v současné době nedostačující. Z tohoto důvodu je nutné zajistit potřebné ochranné prostředky pro hasiče.</t>
  </si>
  <si>
    <t>230</t>
  </si>
  <si>
    <t>Obec Ludmírov</t>
  </si>
  <si>
    <t>Ludmírov 56</t>
  </si>
  <si>
    <t>Ludmírov</t>
  </si>
  <si>
    <t>00288446</t>
  </si>
  <si>
    <t>Pořízení, technické zhodnocení a oprava požární techniky a nákup věcného vybavení pro JSDH Ludmírov</t>
  </si>
  <si>
    <t>Požadované vybavení bude sloužit k prvotnímu zásahu v našich pěti místních částech, pro které máme zřízenu jednu zásahovou jednotku. Více jednotek nejsme schopni udržet v akceschopném stavu.</t>
  </si>
  <si>
    <t>pořízení Ochranné prostředky pro hasiče</t>
  </si>
  <si>
    <t>231</t>
  </si>
  <si>
    <t>Obec Dobromilice</t>
  </si>
  <si>
    <t>Dobromilice 6</t>
  </si>
  <si>
    <t>Dobromilice</t>
  </si>
  <si>
    <t>79825</t>
  </si>
  <si>
    <t>00288187</t>
  </si>
  <si>
    <t>Pořízení, technické zhodnocení a oprava požární techniky a nákup věcného vybavení pro JSDH obce Dobromilice</t>
  </si>
  <si>
    <t>nákup těžkých zásahových obleků pro zajištění akceschopnosti JSDH</t>
  </si>
  <si>
    <t>232</t>
  </si>
  <si>
    <t>Obec Lipová</t>
  </si>
  <si>
    <t>Lipová 160</t>
  </si>
  <si>
    <t>Lipová</t>
  </si>
  <si>
    <t>00288438</t>
  </si>
  <si>
    <t>Pořízení, technické zhodnocení a oprava požární techniky a nákup věcného vybavení pro JSDH Seč</t>
  </si>
  <si>
    <t>Defibrilátor, dětské elektrody, skříňka s alarmem pro defibrilátor</t>
  </si>
  <si>
    <t>pořízení prostředků první pomoci  investiční dotace</t>
  </si>
  <si>
    <t>233</t>
  </si>
  <si>
    <t>Pořízení, technické zhodnocení a oprava požární techniky a nákup věcného vybavení pro JSDH Hrochov</t>
  </si>
  <si>
    <t>Pořízení elektrocentrály pro zajištění dodávky elektrické energie.</t>
  </si>
  <si>
    <t>pořízení prostředků pro osvětlení místa zásahu - elektrocentrály  investiční dotace</t>
  </si>
  <si>
    <t>234</t>
  </si>
  <si>
    <t>Pořízení, technické zhodnocení a oprava požární techniky a nákup věcného vybavení pro JSDH Lipová</t>
  </si>
  <si>
    <t>Hasičská stříkačka PS 12 JPO Lipová nutně potřebuje generální opravu (motor, čerpadlo, rozvaděč aj.). Provedením opravy se zvýší provozní spolehlivost techniky při zásahu. Celkové náklady budou činit 55 000 Kč, z toho požadovaná dotace 27 500 Kč.</t>
  </si>
  <si>
    <t>opravu prostředků pro hašení a čerpání - hasičské stříkačky PS 12</t>
  </si>
  <si>
    <t>235</t>
  </si>
  <si>
    <t>Obec Loučany</t>
  </si>
  <si>
    <t>Loučany 749</t>
  </si>
  <si>
    <t>Loučany</t>
  </si>
  <si>
    <t>00635651</t>
  </si>
  <si>
    <t>Pořízení, technické zhodnocení a oprava požární techniky a nákup věcného vybavení pro JSDH Loučany</t>
  </si>
  <si>
    <t>Pořízení vozidlové radiostanice a dvou ručních radiostanic. Radiostanice zlepší komunikaci s operačním střediskem, velitelem zásahu a mezi členy jednotky.</t>
  </si>
  <si>
    <t>pořízení vozidlové analogové radiostanice včetně antény, mikrofonu a příslušenstvím pro zástavbu do vozidla a ručních radiostanic s příslušenstvím.</t>
  </si>
  <si>
    <t>236</t>
  </si>
  <si>
    <t>Obec Olšany u Prostějova</t>
  </si>
  <si>
    <t>Olšany u Prostějova 50</t>
  </si>
  <si>
    <t>Olšany u Prostějova</t>
  </si>
  <si>
    <t>79814</t>
  </si>
  <si>
    <t>00288560</t>
  </si>
  <si>
    <t>Pořízení, technické zhodnocení a oprava požární techniky a nákup věcného vybavení pro JSDH Olšany u Prostějova</t>
  </si>
  <si>
    <t>pořízení třívrstvých zásahových oděvů, zásahových helem, zásahových rukavic  a pracovních stejnokrojů nomex</t>
  </si>
  <si>
    <t>237</t>
  </si>
  <si>
    <t>Obec Babice</t>
  </si>
  <si>
    <t>Babice 65</t>
  </si>
  <si>
    <t>Babice</t>
  </si>
  <si>
    <t>00635260</t>
  </si>
  <si>
    <t>Pořízení, technické zhodnocení a oprava požární techniky a nákup věcného vybavení pro JSDH Babice</t>
  </si>
  <si>
    <t>Obměna a doplnění vybavení CAS20, prostředky na hašení a čerpání</t>
  </si>
  <si>
    <t>pořízení prostředků na hašení a čerpání</t>
  </si>
  <si>
    <t>238</t>
  </si>
  <si>
    <t>Obec Ptení</t>
  </si>
  <si>
    <t>Ptení 36</t>
  </si>
  <si>
    <t>Ptení</t>
  </si>
  <si>
    <t>00288691</t>
  </si>
  <si>
    <t>Pořízení, technické zhodnocení a oprava požární techniky a nákup věcného vybavení pro JSDH Ptení</t>
  </si>
  <si>
    <t>Vybavení zásahového vozidla SCANIA CAS 20 a zajištění akceschopnosti zásahové jednotky obce Ptení.</t>
  </si>
  <si>
    <t>pořízení elektrického lanového navijáku na cisternovou automobilovou stříkačku  investiční dotace</t>
  </si>
  <si>
    <t>240</t>
  </si>
  <si>
    <t>Obec Bušín</t>
  </si>
  <si>
    <t>Bušín 84</t>
  </si>
  <si>
    <t>Bušín</t>
  </si>
  <si>
    <t>00302457</t>
  </si>
  <si>
    <t>Pořízení, technické zhodnocení a oprava požární techniky a nákup věcného vybavení pro JSDH Bušín</t>
  </si>
  <si>
    <t>Nákup vybavení pro JSDH Bušín - konkrétně pořízení prostředků pro osvětlení místa zásahu</t>
  </si>
  <si>
    <t>241</t>
  </si>
  <si>
    <t>Obec Loučná nad Desnou</t>
  </si>
  <si>
    <t>Loučná nad Desnou 57</t>
  </si>
  <si>
    <t>Loučná nad Desnou</t>
  </si>
  <si>
    <t>78811</t>
  </si>
  <si>
    <t>00302953</t>
  </si>
  <si>
    <t>Pořízení, technické zhodnocení a oprava požární techniky a nákup věcného vybavení pro JSDH Loučná nad Desnou</t>
  </si>
  <si>
    <t>Záměrem je zajištění provozuschopnosti a akceschopnosti JSDH.  Předmětem projektu je vybavení JSDH o prostředky pro řezání, které jsou pro její činnost nezbytné vzhledem k zvyšujícímu se množství zásahů z důvodu pádů stromů (silný vítr, vichřice).</t>
  </si>
  <si>
    <t>242</t>
  </si>
  <si>
    <t>Obec Podolí</t>
  </si>
  <si>
    <t>Podolí 33</t>
  </si>
  <si>
    <t>Podolí</t>
  </si>
  <si>
    <t>00636479</t>
  </si>
  <si>
    <t>Pořízení, technické zhodnocení a oprava požární techniky a nákup věcného vybavení pro JSDH Podoli</t>
  </si>
  <si>
    <t>Pořízení elektrocentrály z důvodu zajištění čerpání vod z přívalových dešťů v místech kde chybí zdroje elektrické energie.</t>
  </si>
  <si>
    <t>pořízení elektrocentrály a příslušenství.</t>
  </si>
  <si>
    <t>243</t>
  </si>
  <si>
    <t>Obec Milenov</t>
  </si>
  <si>
    <t>Milenov 120</t>
  </si>
  <si>
    <t>Milenov</t>
  </si>
  <si>
    <t>00301582</t>
  </si>
  <si>
    <t>Pořízení, technické zhodnocení a oprava požární techniky a nákup věcného vybavení pro JSDH Milenov</t>
  </si>
  <si>
    <t>Finanční prostředky  z poskytnuté dotace budou použity na vybaveí jednotky SDH Milenov radiostanicí a ručními vysílačkami vč. příslušenství a zabudování do Citroenu Jumper.</t>
  </si>
  <si>
    <t>pořízení spojových prostředků včetně příslušenství</t>
  </si>
  <si>
    <t>244</t>
  </si>
  <si>
    <t>Obec Soběchleby</t>
  </si>
  <si>
    <t>Soběchleby 141</t>
  </si>
  <si>
    <t>Soběchleby</t>
  </si>
  <si>
    <t>00301965</t>
  </si>
  <si>
    <t>Pořízení, technické zhodnocení a oprava požární techniky a nákup věcného vybavení pro JSDH Soběchleby</t>
  </si>
  <si>
    <t>Obec zřizuje JSDH Soběchleby, pro její akce schopnost je zapotřebí vybavit jednotku kvalitní zásahovou výstrojí. Z dotace bychom chtěli pořídit zásahové obleky s přílbami a zásahovými rukavicemi</t>
  </si>
  <si>
    <t>246</t>
  </si>
  <si>
    <t>Obec Týn nad Bečvou</t>
  </si>
  <si>
    <t>Náves B. Smetany 68</t>
  </si>
  <si>
    <t>Týn nad Bečvou</t>
  </si>
  <si>
    <t>00850641</t>
  </si>
  <si>
    <t>Pořízení, technické zhodnocení a oprava požární techniky a nákup věcného vybavení pro JSDH Týn nad Bečvou</t>
  </si>
  <si>
    <t>doplnění vybavení jednotky</t>
  </si>
  <si>
    <t>247</t>
  </si>
  <si>
    <t>Obec Huzová</t>
  </si>
  <si>
    <t>Huzová 131</t>
  </si>
  <si>
    <t>Huzová</t>
  </si>
  <si>
    <t>79351</t>
  </si>
  <si>
    <t>00296040</t>
  </si>
  <si>
    <t>Pořízení, technické zhodnocení a oprava požární techniky a nákup věcného vybavení pro JSDH Huzová</t>
  </si>
  <si>
    <t>Cílem akce je pořízení nových dýchacích přístrojů</t>
  </si>
  <si>
    <t>pořízení dýchacích přístrojů, tlakových lahví ocelových, obalů na lahve a vyváděcích masek</t>
  </si>
  <si>
    <t>248</t>
  </si>
  <si>
    <t>Bohuslavice 25</t>
  </si>
  <si>
    <t>79856</t>
  </si>
  <si>
    <t>00288039</t>
  </si>
  <si>
    <t>Pořízení ochranných prostředků pro jednotku SDH Bohuslavice v počtu 8 ks (obuv pro hasiče, rukavice pro hasiče, zásahový oděv)</t>
  </si>
  <si>
    <t>249</t>
  </si>
  <si>
    <t>Obec Luběnice</t>
  </si>
  <si>
    <t>Luběnice 140</t>
  </si>
  <si>
    <t>Luběnice</t>
  </si>
  <si>
    <t>00635642</t>
  </si>
  <si>
    <t>Pořízení, technické zhodnocení a oprava požární techniky a nákup věcného vybavení pro JSDH Luběnice</t>
  </si>
  <si>
    <t>Pořízení 2 ks výsuvných osvětlovacích stojanů - model OS-3 pro profesionální použítí.</t>
  </si>
  <si>
    <t>250</t>
  </si>
  <si>
    <t>Obec Lobodice</t>
  </si>
  <si>
    <t>Lobodice 39</t>
  </si>
  <si>
    <t>Lobodice</t>
  </si>
  <si>
    <t>00301523</t>
  </si>
  <si>
    <t>Pořízení, technické zhodnocení a oprava požární techniky a nákup věcného vybavení pro JSDH Lobodice</t>
  </si>
  <si>
    <t>Oprava Tatry 138 CAS 32, nejpoužívanější aktivní zásahové vozidlo, jehož technický stav odpovídá stáří a tedy je neodpovídající. Vzhledem k finančním možnostem obce musíme přistoupit k opravě tohoto vozidla. Vozidlo asi neprojde technickou kontrolou.</t>
  </si>
  <si>
    <t>opravu zastaralé cisternové Tatry</t>
  </si>
  <si>
    <t>251</t>
  </si>
  <si>
    <t>Obec Želatovice</t>
  </si>
  <si>
    <t>Želatovice 92</t>
  </si>
  <si>
    <t>Želatovice</t>
  </si>
  <si>
    <t>00302287</t>
  </si>
  <si>
    <t>Pořízení, technické zhodnocení a oprava požární techniky a nákup věcného vybavení pro JSDH Želatovice</t>
  </si>
  <si>
    <t>Pořízení  zásahových oděvů, zásahové obuvi a pracovních stejnokrojů.</t>
  </si>
  <si>
    <t>pořízení  3 kompletů zásahových oděvů, 3 párů zásahové obuvi a  5 kompletů pracovních stejnokrojů ( 5 ks bund, 5 ks kalhot).</t>
  </si>
  <si>
    <t>252</t>
  </si>
  <si>
    <t>Obec Šubířov</t>
  </si>
  <si>
    <t>Šubířov 40</t>
  </si>
  <si>
    <t>Šubířov</t>
  </si>
  <si>
    <t>00288845</t>
  </si>
  <si>
    <t>Pořízení, technické zhodnocení a oprava požární techniky a nákup věcného vybavení pro JSDH Šubířov</t>
  </si>
  <si>
    <t>Jednotka má v současné době vybavení v havarijním stavu. Je potřeba tyto prostředky nahradit novými.</t>
  </si>
  <si>
    <t>253</t>
  </si>
  <si>
    <t>Město Moravský Beroun</t>
  </si>
  <si>
    <t>náměstí 9. května 4</t>
  </si>
  <si>
    <t>Moravský Beroun</t>
  </si>
  <si>
    <t>79305</t>
  </si>
  <si>
    <t>00296244</t>
  </si>
  <si>
    <t>Pořízení, technické zhodnocení a oprava požární techniky a nákup věcného vybavení pro JSDH Moravský Beroun</t>
  </si>
  <si>
    <t>Provedení revize hydraulického vyprošťovacího zařízení LUKAS a nové tlakové hadice pro potřeby JSDH Moravský Beroun.</t>
  </si>
  <si>
    <t>opravu a revizi hydraulického vyprošťovacího zařízení včetně výměny tlakových hadic</t>
  </si>
  <si>
    <t>254</t>
  </si>
  <si>
    <t>Obec Bělkovice-Lašťany</t>
  </si>
  <si>
    <t>Bělkovice-Lašťany 139</t>
  </si>
  <si>
    <t>Bělkovice-Lašťany</t>
  </si>
  <si>
    <t>78315</t>
  </si>
  <si>
    <t>00298654</t>
  </si>
  <si>
    <t>Pořízení, technické zhodnocení a oprava požární techniky a nákup věcného vybavení pro JSDH Bělkovice-Lašťany</t>
  </si>
  <si>
    <t>Pořízení 2 kusů přetlakových dýchacích přístrojů. Nahrazení zastaralých nevyhovujících rovnotlakých dýchacích přístrojů.</t>
  </si>
  <si>
    <t>255</t>
  </si>
  <si>
    <t>Obec Troubelice</t>
  </si>
  <si>
    <t>Troubelice 352</t>
  </si>
  <si>
    <t>Troubelice</t>
  </si>
  <si>
    <t>00299570</t>
  </si>
  <si>
    <t>Pořízení, technické zhodnocení a oprava požární techniky a nákup věcného vybavení pro JSDH Troubelice</t>
  </si>
  <si>
    <t>Obnova vybavení JSDH Troubelice, kategorie JPO III - ochranné prostředky pro hasiče, z hlediska ochrany zdraví a bezpečnosti práce hasičů.</t>
  </si>
  <si>
    <t>pořízení ochranných prostředků pro hasiče - ochranná přilba se svítilnou v počtu 3 kusů a ochranný oděv pro hasiče v počtu 3 kusů a ochranná kukla v počtu 5 kusů.</t>
  </si>
  <si>
    <t>256</t>
  </si>
  <si>
    <t>Obec Písečná</t>
  </si>
  <si>
    <t>Písečná 123</t>
  </si>
  <si>
    <t>Písečná</t>
  </si>
  <si>
    <t>79082</t>
  </si>
  <si>
    <t>00303160</t>
  </si>
  <si>
    <t>Pořízení, technické zhodnocení a oprava požární techniky a nákup věcného vybavení pro JSDH Písečná</t>
  </si>
  <si>
    <t>Cisternová automobilová stříkačka Tatra 138, kterou disponuje JSDH obce Písečná je ve špatném technickém stavu. V nejhorším stavu je nádrž na vodu. Je prorezlá, jmísty popraskaná, prasklinami prosakuje voda.</t>
  </si>
  <si>
    <t>P.č. z VFP</t>
  </si>
  <si>
    <t>Obec, m. č. hl. m. Prahy</t>
  </si>
  <si>
    <t>kráceno na rozpočet</t>
  </si>
  <si>
    <t xml:space="preserve">Návrh </t>
  </si>
  <si>
    <t>pořízení nůžek k hydraulickému vyprošťovacímu zařízení   investiční dotace</t>
  </si>
  <si>
    <t>pořízení termokamery pro hasičské zásahové akce   investiční dotace</t>
  </si>
  <si>
    <t>pořízení osvětlovacího stativu Q-GUAR a náhradního stavivu k osvětlovacímu stativu Q-GUAR          investiční dotace</t>
  </si>
  <si>
    <t>pořízení požárního přívěsu pro hašení s příslušenstvím   investiční dotace</t>
  </si>
  <si>
    <t>pořízení elektronického navijáku s příslušenstvím   investiční dotace</t>
  </si>
  <si>
    <t>pořízení nového hydraulického vyprošťovacího zařízení   investiční dotace</t>
  </si>
  <si>
    <t>pořízení prostředků pro osvětlení místa zásahu   investiční dotace</t>
  </si>
  <si>
    <t>pořízení lodního motoru na člun s příslušenstvím   investiční dotace</t>
  </si>
  <si>
    <t>pořízení nové přenosné radiostanice TPH 700   investiční dotace</t>
  </si>
  <si>
    <t>pořízení zásahového přívěsu za dopravní automobil pro JSDH Hradec-Nová Ves   investiční dotace</t>
  </si>
  <si>
    <t>pořízení dopravního automobilu       investiční dotace</t>
  </si>
  <si>
    <t>technické zhodnocení zásahového automobilu RZA LAND ROVER - pořízením výstražného a rozhlasového zařízení    investiční dotace</t>
  </si>
  <si>
    <t>pořízení prostředků pro osvětlení místa zásahu    neinvestiční dotace ve výši 28 tis. Kč a investiční dotace ve výši 28 tis. Kč</t>
  </si>
  <si>
    <t>pořízení izolačních dýchacích přístrojů s příslušenstvím   investiční dotace</t>
  </si>
  <si>
    <t>pořízení přívěsného vozíku za dopravní automobil   investiční dotace</t>
  </si>
  <si>
    <t>pořízení prostředků první pomoci včetně příslušenství    investiční dotace</t>
  </si>
  <si>
    <t>pořízení prostředků pro práci na vodní hladině včetně příslušenství   investiční dotace</t>
  </si>
  <si>
    <t>pořízení ochranných  pomůcek  pro zásahovou jednotku JPO V JSDH Beňov</t>
  </si>
  <si>
    <t>Poř. č. z VFP</t>
  </si>
  <si>
    <t>pořízení  prostředkůl pro práci na vodní hladině    investiční dotace ve výši 37.300 Kč a neinvestiční dotace ve výši 37.300 tis. Kč.</t>
  </si>
  <si>
    <t>pořízení příslušenství pro vyhlašování poplachu, tedy rozšíření bezdrátového rozhlasu o modul zajišťující napojení na zadávací pracoviště složek IZS - Varovný a informační systém obyvatelstva  investiční dotace</t>
  </si>
  <si>
    <t>anonymizováno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</si>
</sst>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quot;Kč&quot;"/>
    <numFmt numFmtId="165" formatCode="#,##0\ &quot;Kč&quot;"/>
  </numFmts>
  <fonts count="7" x14ac:knownFonts="1">
    <font>
      <sz val="11"/>
      <color theme="1"/>
      <name val="Calibri"/>
      <family val="2"/>
      <charset val="238"/>
      <scheme val="minor"/>
    </font>
    <font>
      <b/>
      <sz val="8"/>
      <name val="Tahoma"/>
      <family val="2"/>
      <charset val="238"/>
    </font>
    <font>
      <b/>
      <sz val="10"/>
      <name val="Arial"/>
      <family val="2"/>
      <charset val="238"/>
    </font>
    <font>
      <sz val="8"/>
      <name val="Tahoma"/>
      <family val="2"/>
      <charset val="238"/>
    </font>
    <font>
      <sz val="11"/>
      <color indexed="9"/>
      <name val="Calibri"/>
      <family val="2"/>
      <charset val="238"/>
    </font>
    <font>
      <sz val="11"/>
      <color theme="0"/>
      <name val="Calibri"/>
      <family val="2"/>
      <charset val="238"/>
      <scheme val="minor"/>
    </font>
    <font>
      <b/>
      <sz val="11"/>
      <color theme="1"/>
      <name val="Calibri"/>
      <family val="2"/>
      <charset val="238"/>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s>
  <borders count="2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style="medium">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1" xfId="0" applyFont="1" applyFill="1" applyBorder="1" applyAlignment="1">
      <alignment horizontal="center" vertical="center" wrapText="1"/>
    </xf>
    <xf numFmtId="0" fontId="0" fillId="0" borderId="0" xfId="0" applyBorder="1"/>
    <xf numFmtId="0" fontId="0" fillId="0" borderId="0" xfId="0" applyBorder="1" applyAlignment="1">
      <alignment vertical="center" wrapText="1"/>
    </xf>
    <xf numFmtId="0" fontId="0" fillId="0" borderId="0" xfId="0" applyAlignment="1">
      <alignment vertical="center" wrapText="1"/>
    </xf>
    <xf numFmtId="0" fontId="0" fillId="0" borderId="0" xfId="0" applyBorder="1" applyAlignment="1">
      <alignment vertical="top" wrapText="1"/>
    </xf>
    <xf numFmtId="0" fontId="0" fillId="0" borderId="0" xfId="0" applyAlignment="1">
      <alignment vertical="top" wrapText="1"/>
    </xf>
    <xf numFmtId="164" fontId="0" fillId="0" borderId="0" xfId="0" applyNumberFormat="1" applyBorder="1"/>
    <xf numFmtId="164" fontId="0" fillId="0" borderId="0" xfId="0" applyNumberFormat="1"/>
    <xf numFmtId="164" fontId="0" fillId="0" borderId="0" xfId="0" applyNumberFormat="1" applyBorder="1" applyAlignment="1">
      <alignment wrapText="1"/>
    </xf>
    <xf numFmtId="164" fontId="0" fillId="0" borderId="0" xfId="0" applyNumberFormat="1" applyAlignment="1">
      <alignment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Continuous" wrapText="1"/>
    </xf>
    <xf numFmtId="0" fontId="1" fillId="0" borderId="2" xfId="0" applyFont="1" applyFill="1" applyBorder="1" applyAlignment="1">
      <alignment horizontal="centerContinuous" vertical="center" wrapText="1"/>
    </xf>
    <xf numFmtId="0" fontId="1" fillId="0" borderId="3" xfId="0" applyFont="1" applyFill="1" applyBorder="1" applyAlignment="1">
      <alignment horizontal="centerContinuous" vertical="center" wrapText="1"/>
    </xf>
    <xf numFmtId="0" fontId="1" fillId="0" borderId="4" xfId="0" applyFont="1" applyFill="1" applyBorder="1" applyAlignment="1">
      <alignment horizontal="centerContinuous" wrapText="1"/>
    </xf>
    <xf numFmtId="0" fontId="1" fillId="0" borderId="5" xfId="0" applyFont="1" applyFill="1" applyBorder="1" applyAlignment="1">
      <alignment horizontal="center" wrapText="1"/>
    </xf>
    <xf numFmtId="0" fontId="1" fillId="0" borderId="0" xfId="0" applyFont="1" applyFill="1" applyAlignment="1"/>
    <xf numFmtId="0" fontId="1" fillId="0" borderId="6" xfId="0" applyFont="1" applyFill="1" applyBorder="1" applyAlignment="1">
      <alignment horizontal="centerContinuous" vertical="center" wrapText="1"/>
    </xf>
    <xf numFmtId="0" fontId="1" fillId="0" borderId="7" xfId="0" applyFont="1" applyFill="1" applyBorder="1" applyAlignment="1">
      <alignment horizontal="centerContinuous" vertical="center" wrapText="1"/>
    </xf>
    <xf numFmtId="0" fontId="1" fillId="0" borderId="7" xfId="0" applyFont="1" applyFill="1" applyBorder="1" applyAlignment="1">
      <alignment horizontal="centerContinuous" wrapText="1"/>
    </xf>
    <xf numFmtId="0" fontId="1" fillId="0" borderId="0" xfId="0" applyFont="1" applyAlignment="1">
      <alignment horizontal="center" vertical="center" wrapText="1"/>
    </xf>
    <xf numFmtId="0" fontId="2" fillId="0" borderId="8" xfId="0" applyFont="1" applyBorder="1" applyAlignment="1">
      <alignment horizontal="centerContinuous" vertical="center"/>
    </xf>
    <xf numFmtId="0" fontId="1" fillId="0" borderId="9" xfId="0" applyFont="1" applyFill="1" applyBorder="1" applyAlignment="1">
      <alignment horizontal="center" vertical="center" wrapText="1"/>
    </xf>
    <xf numFmtId="0" fontId="1" fillId="0" borderId="11" xfId="0" applyFont="1" applyFill="1" applyBorder="1" applyAlignment="1">
      <alignment wrapText="1"/>
    </xf>
    <xf numFmtId="0" fontId="1" fillId="0" borderId="10" xfId="0" applyFont="1" applyFill="1" applyBorder="1" applyAlignment="1">
      <alignment wrapText="1"/>
    </xf>
    <xf numFmtId="0" fontId="1" fillId="0" borderId="7" xfId="0" applyFont="1" applyFill="1" applyBorder="1" applyAlignment="1">
      <alignment horizontal="centerContinuous" vertical="top" wrapText="1"/>
    </xf>
    <xf numFmtId="0" fontId="1" fillId="0" borderId="12" xfId="0" applyFont="1" applyFill="1" applyBorder="1" applyAlignment="1">
      <alignment horizontal="center" wrapText="1"/>
    </xf>
    <xf numFmtId="0" fontId="1" fillId="0" borderId="13" xfId="0" applyFont="1" applyFill="1" applyBorder="1" applyAlignment="1">
      <alignment horizontal="centerContinuous" vertical="center" wrapText="1"/>
    </xf>
    <xf numFmtId="0" fontId="1" fillId="0" borderId="13" xfId="0" applyFont="1" applyFill="1" applyBorder="1" applyAlignment="1">
      <alignment horizontal="centerContinuous" wrapText="1"/>
    </xf>
    <xf numFmtId="0" fontId="1" fillId="0" borderId="15" xfId="0" applyFont="1" applyFill="1" applyBorder="1" applyAlignment="1">
      <alignment wrapText="1"/>
    </xf>
    <xf numFmtId="0" fontId="1" fillId="0" borderId="14" xfId="0" applyFont="1" applyFill="1" applyBorder="1" applyAlignment="1">
      <alignment wrapText="1"/>
    </xf>
    <xf numFmtId="0" fontId="1" fillId="0" borderId="13" xfId="0" applyFont="1" applyFill="1" applyBorder="1" applyAlignment="1">
      <alignment wrapText="1"/>
    </xf>
    <xf numFmtId="0" fontId="1" fillId="0" borderId="13" xfId="0" applyFont="1" applyFill="1" applyBorder="1" applyAlignment="1">
      <alignment horizontal="center" wrapText="1"/>
    </xf>
    <xf numFmtId="0" fontId="3" fillId="0" borderId="17" xfId="0" applyFont="1" applyBorder="1" applyAlignment="1">
      <alignment vertical="top"/>
    </xf>
    <xf numFmtId="0" fontId="3" fillId="0" borderId="8" xfId="0" applyFont="1" applyBorder="1" applyAlignment="1">
      <alignment horizontal="left" vertical="top" wrapText="1"/>
    </xf>
    <xf numFmtId="0" fontId="3" fillId="0" borderId="0" xfId="0" applyFont="1" applyAlignment="1">
      <alignment horizontal="center" vertical="top"/>
    </xf>
    <xf numFmtId="0" fontId="1" fillId="0" borderId="3" xfId="0" applyFont="1" applyFill="1" applyBorder="1" applyAlignment="1">
      <alignment horizontal="centerContinuous" vertical="top"/>
    </xf>
    <xf numFmtId="0" fontId="1" fillId="0" borderId="18" xfId="0" applyFont="1" applyFill="1" applyBorder="1" applyAlignment="1">
      <alignment horizontal="centerContinuous" vertical="center" wrapText="1"/>
    </xf>
    <xf numFmtId="0" fontId="1" fillId="0" borderId="19" xfId="0" applyFont="1" applyFill="1" applyBorder="1" applyAlignment="1">
      <alignment horizontal="centerContinuous" vertical="center" wrapText="1"/>
    </xf>
    <xf numFmtId="0" fontId="1" fillId="0" borderId="20" xfId="0" applyFont="1" applyFill="1" applyBorder="1" applyAlignment="1">
      <alignment horizontal="centerContinuous" vertical="center" wrapText="1"/>
    </xf>
    <xf numFmtId="0" fontId="2" fillId="0" borderId="9" xfId="0" applyFont="1" applyBorder="1" applyAlignment="1">
      <alignment wrapText="1"/>
    </xf>
    <xf numFmtId="0" fontId="2" fillId="0" borderId="9" xfId="0" applyFont="1" applyBorder="1" applyAlignment="1"/>
    <xf numFmtId="0" fontId="0" fillId="0" borderId="0" xfId="0" applyBorder="1" applyAlignment="1">
      <alignment horizontal="center" vertical="center"/>
    </xf>
    <xf numFmtId="14" fontId="0" fillId="0" borderId="0" xfId="0" applyNumberFormat="1" applyBorder="1" applyAlignment="1">
      <alignment horizontal="center" vertical="center"/>
    </xf>
    <xf numFmtId="0" fontId="0" fillId="0" borderId="0" xfId="0" applyBorder="1" applyAlignment="1">
      <alignment horizontal="center"/>
    </xf>
    <xf numFmtId="0" fontId="0" fillId="0" borderId="0" xfId="0" applyAlignment="1">
      <alignment horizontal="center"/>
    </xf>
    <xf numFmtId="0" fontId="4" fillId="0" borderId="0" xfId="0" applyFont="1"/>
    <xf numFmtId="0" fontId="1" fillId="0" borderId="3" xfId="0" applyFont="1" applyFill="1" applyBorder="1" applyAlignment="1">
      <alignment horizontal="centerContinuous" vertical="top" wrapText="1"/>
    </xf>
    <xf numFmtId="0" fontId="1" fillId="0" borderId="13" xfId="0" applyFont="1" applyFill="1" applyBorder="1" applyAlignment="1">
      <alignment horizontal="centerContinuous" vertical="top" wrapText="1"/>
    </xf>
    <xf numFmtId="0" fontId="1" fillId="0" borderId="4" xfId="0" applyFont="1" applyFill="1" applyBorder="1" applyAlignment="1">
      <alignment horizontal="centerContinuous" vertical="center" wrapText="1"/>
    </xf>
    <xf numFmtId="0" fontId="2" fillId="0" borderId="17" xfId="0" applyFont="1" applyBorder="1" applyAlignment="1">
      <alignment horizontal="centerContinuous" vertical="center"/>
    </xf>
    <xf numFmtId="0" fontId="1" fillId="0" borderId="21" xfId="0" applyFont="1" applyFill="1" applyBorder="1" applyAlignment="1">
      <alignment horizontal="center" vertical="center" wrapText="1"/>
    </xf>
    <xf numFmtId="0" fontId="2" fillId="0" borderId="15" xfId="0" applyFont="1" applyBorder="1" applyAlignment="1">
      <alignment vertical="center"/>
    </xf>
    <xf numFmtId="0" fontId="2" fillId="0" borderId="22" xfId="0" applyFont="1" applyBorder="1" applyAlignment="1">
      <alignment horizontal="center" vertical="center"/>
    </xf>
    <xf numFmtId="0" fontId="2" fillId="0" borderId="22" xfId="0" applyFont="1" applyBorder="1" applyAlignment="1"/>
    <xf numFmtId="0" fontId="2" fillId="0" borderId="22" xfId="0" applyFont="1" applyBorder="1" applyAlignment="1">
      <alignment wrapText="1"/>
    </xf>
    <xf numFmtId="0" fontId="2" fillId="0" borderId="22" xfId="0" applyFont="1" applyBorder="1" applyAlignment="1">
      <alignment vertical="center"/>
    </xf>
    <xf numFmtId="0" fontId="2" fillId="0" borderId="23" xfId="0" applyFont="1" applyBorder="1" applyAlignment="1">
      <alignment vertical="center"/>
    </xf>
    <xf numFmtId="49" fontId="3" fillId="0" borderId="8" xfId="0" applyNumberFormat="1" applyFont="1" applyBorder="1" applyAlignment="1">
      <alignment horizontal="left" vertical="top" wrapText="1"/>
    </xf>
    <xf numFmtId="49" fontId="3" fillId="0" borderId="8" xfId="0" applyNumberFormat="1" applyFont="1" applyFill="1" applyBorder="1" applyAlignment="1">
      <alignment horizontal="left" vertical="top" wrapText="1"/>
    </xf>
    <xf numFmtId="49" fontId="3" fillId="0" borderId="8" xfId="0" applyNumberFormat="1" applyFont="1" applyBorder="1" applyAlignment="1">
      <alignment horizontal="right" vertical="top" wrapText="1"/>
    </xf>
    <xf numFmtId="0" fontId="3" fillId="0" borderId="8" xfId="0" applyFont="1" applyBorder="1" applyAlignment="1">
      <alignment horizontal="right" vertical="center"/>
    </xf>
    <xf numFmtId="3" fontId="3" fillId="0" borderId="8" xfId="0" applyNumberFormat="1" applyFont="1" applyBorder="1" applyAlignment="1">
      <alignment horizontal="right" vertical="center"/>
    </xf>
    <xf numFmtId="0" fontId="5" fillId="0" borderId="0" xfId="0" applyFont="1"/>
    <xf numFmtId="0" fontId="6" fillId="0" borderId="0" xfId="0" applyFont="1" applyBorder="1" applyAlignment="1">
      <alignment vertical="top" wrapText="1"/>
    </xf>
    <xf numFmtId="0" fontId="0" fillId="0" borderId="16" xfId="0" applyBorder="1" applyAlignment="1">
      <alignment vertical="top" wrapText="1"/>
    </xf>
    <xf numFmtId="0" fontId="1" fillId="0" borderId="2" xfId="0" applyFont="1" applyFill="1" applyBorder="1" applyAlignment="1">
      <alignment horizontal="center" wrapText="1"/>
    </xf>
    <xf numFmtId="0" fontId="1" fillId="0" borderId="2" xfId="0" applyFont="1" applyFill="1" applyBorder="1" applyAlignment="1">
      <alignment horizontal="center" wrapText="1"/>
    </xf>
    <xf numFmtId="0" fontId="1" fillId="0" borderId="3" xfId="0" applyFont="1" applyFill="1" applyBorder="1" applyAlignment="1">
      <alignment horizontal="center" wrapText="1"/>
    </xf>
    <xf numFmtId="14" fontId="3" fillId="0" borderId="8" xfId="0" applyNumberFormat="1" applyFont="1" applyBorder="1" applyAlignment="1">
      <alignment horizontal="right" vertical="center"/>
    </xf>
    <xf numFmtId="3" fontId="1" fillId="0" borderId="13" xfId="0" applyNumberFormat="1" applyFont="1" applyFill="1" applyBorder="1" applyAlignment="1">
      <alignment horizontal="centerContinuous" wrapText="1"/>
    </xf>
    <xf numFmtId="3" fontId="1" fillId="0" borderId="15" xfId="0" applyNumberFormat="1" applyFont="1" applyFill="1" applyBorder="1" applyAlignment="1">
      <alignment wrapText="1"/>
    </xf>
    <xf numFmtId="3" fontId="1" fillId="0" borderId="19" xfId="0" applyNumberFormat="1" applyFont="1" applyFill="1" applyBorder="1" applyAlignment="1">
      <alignment horizontal="right" vertical="center" wrapText="1"/>
    </xf>
    <xf numFmtId="0" fontId="1" fillId="0" borderId="3" xfId="0" applyFont="1" applyFill="1" applyBorder="1" applyAlignment="1">
      <alignment horizontal="center" vertical="center" wrapText="1"/>
    </xf>
    <xf numFmtId="49" fontId="3" fillId="0" borderId="25" xfId="0" applyNumberFormat="1" applyFont="1" applyBorder="1" applyAlignment="1">
      <alignment horizontal="left" vertical="top" wrapText="1"/>
    </xf>
    <xf numFmtId="0" fontId="1" fillId="0" borderId="7" xfId="0" applyFont="1" applyFill="1" applyBorder="1" applyAlignment="1">
      <alignment horizontal="center" wrapText="1"/>
    </xf>
    <xf numFmtId="0" fontId="1" fillId="0" borderId="10" xfId="0" applyFont="1" applyFill="1" applyBorder="1" applyAlignment="1">
      <alignment horizontal="center" wrapText="1"/>
    </xf>
    <xf numFmtId="0" fontId="1" fillId="0" borderId="14" xfId="0" applyFont="1" applyFill="1" applyBorder="1" applyAlignment="1">
      <alignment horizontal="center" wrapText="1"/>
    </xf>
    <xf numFmtId="0" fontId="1" fillId="0" borderId="0" xfId="0" applyFont="1" applyFill="1" applyAlignment="1">
      <alignment wrapText="1"/>
    </xf>
    <xf numFmtId="0" fontId="0" fillId="0" borderId="0" xfId="0" applyAlignment="1">
      <alignment wrapText="1"/>
    </xf>
    <xf numFmtId="0" fontId="6" fillId="0" borderId="0" xfId="0" applyFont="1"/>
    <xf numFmtId="3" fontId="1" fillId="2" borderId="8" xfId="0" applyNumberFormat="1" applyFont="1" applyFill="1" applyBorder="1" applyAlignment="1">
      <alignment horizontal="right" vertical="center"/>
    </xf>
    <xf numFmtId="3" fontId="1" fillId="3" borderId="8" xfId="0" applyNumberFormat="1" applyFont="1" applyFill="1" applyBorder="1" applyAlignment="1">
      <alignment horizontal="right" vertical="center"/>
    </xf>
    <xf numFmtId="164" fontId="1" fillId="0" borderId="13" xfId="0" applyNumberFormat="1" applyFont="1" applyFill="1" applyBorder="1" applyAlignment="1">
      <alignment wrapText="1"/>
    </xf>
    <xf numFmtId="3" fontId="1" fillId="2" borderId="24" xfId="0" applyNumberFormat="1" applyFont="1" applyFill="1" applyBorder="1" applyAlignment="1">
      <alignment horizontal="right" vertical="top"/>
    </xf>
    <xf numFmtId="0" fontId="1" fillId="0" borderId="19" xfId="0" applyFont="1" applyFill="1" applyBorder="1" applyAlignment="1">
      <alignment horizontal="center" wrapText="1"/>
    </xf>
    <xf numFmtId="0" fontId="1" fillId="0" borderId="13" xfId="0" applyFont="1" applyFill="1" applyBorder="1" applyAlignment="1">
      <alignment horizontal="center" wrapText="1"/>
    </xf>
    <xf numFmtId="165" fontId="1" fillId="0" borderId="13" xfId="0" applyNumberFormat="1" applyFont="1" applyFill="1" applyBorder="1" applyAlignment="1">
      <alignment wrapText="1"/>
    </xf>
    <xf numFmtId="165" fontId="6" fillId="0" borderId="0" xfId="0" applyNumberFormat="1" applyFont="1" applyBorder="1"/>
    <xf numFmtId="165" fontId="6" fillId="0" borderId="0" xfId="0" applyNumberFormat="1" applyFont="1"/>
    <xf numFmtId="3" fontId="3" fillId="4" borderId="8" xfId="0" applyNumberFormat="1" applyFont="1" applyFill="1" applyBorder="1" applyAlignment="1">
      <alignment horizontal="right" vertical="center"/>
    </xf>
    <xf numFmtId="3" fontId="1" fillId="4" borderId="8" xfId="0" applyNumberFormat="1" applyFont="1" applyFill="1" applyBorder="1" applyAlignment="1">
      <alignment horizontal="right" vertical="center"/>
    </xf>
    <xf numFmtId="3" fontId="1" fillId="4" borderId="24" xfId="0" applyNumberFormat="1" applyFont="1" applyFill="1" applyBorder="1" applyAlignment="1">
      <alignment horizontal="right" vertical="top"/>
    </xf>
    <xf numFmtId="0" fontId="0" fillId="0" borderId="0" xfId="0" applyBorder="1" applyAlignment="1">
      <alignment horizontal="center" vertical="center"/>
    </xf>
    <xf numFmtId="164" fontId="0" fillId="0" borderId="0" xfId="0" applyNumberFormat="1" applyBorder="1" applyAlignment="1">
      <alignment horizontal="center" vertical="center" wrapText="1"/>
    </xf>
    <xf numFmtId="164" fontId="0" fillId="0" borderId="0" xfId="0" applyNumberFormat="1" applyBorder="1" applyAlignment="1">
      <alignment horizontal="center" vertical="center"/>
    </xf>
    <xf numFmtId="14" fontId="0" fillId="0" borderId="0" xfId="0" applyNumberFormat="1" applyBorder="1" applyAlignment="1">
      <alignment horizontal="center" vertical="center"/>
    </xf>
    <xf numFmtId="165" fontId="6" fillId="0" borderId="0" xfId="0" applyNumberFormat="1" applyFont="1" applyBorder="1" applyAlignment="1">
      <alignment horizontal="center" vertical="center"/>
    </xf>
    <xf numFmtId="165" fontId="1" fillId="0" borderId="2" xfId="0" applyNumberFormat="1" applyFont="1" applyFill="1" applyBorder="1" applyAlignment="1">
      <alignment horizontal="center" wrapText="1"/>
    </xf>
    <xf numFmtId="165" fontId="1" fillId="0" borderId="3" xfId="0" applyNumberFormat="1" applyFont="1" applyFill="1" applyBorder="1" applyAlignment="1">
      <alignment horizontal="center" wrapText="1"/>
    </xf>
    <xf numFmtId="164" fontId="1" fillId="0" borderId="2" xfId="0" applyNumberFormat="1" applyFont="1" applyFill="1" applyBorder="1" applyAlignment="1">
      <alignment horizontal="center" wrapText="1"/>
    </xf>
    <xf numFmtId="164" fontId="1" fillId="0" borderId="3" xfId="0" applyNumberFormat="1" applyFont="1" applyFill="1" applyBorder="1" applyAlignment="1">
      <alignment horizontal="center" wrapText="1"/>
    </xf>
    <xf numFmtId="164" fontId="1" fillId="0" borderId="13" xfId="0" applyNumberFormat="1" applyFont="1" applyFill="1" applyBorder="1" applyAlignment="1">
      <alignment horizontal="center" wrapText="1"/>
    </xf>
    <xf numFmtId="0" fontId="1" fillId="0" borderId="2" xfId="0" applyFont="1" applyFill="1" applyBorder="1" applyAlignment="1">
      <alignment horizontal="center" wrapText="1"/>
    </xf>
    <xf numFmtId="0" fontId="1" fillId="0" borderId="3" xfId="0" applyFont="1" applyFill="1" applyBorder="1" applyAlignment="1">
      <alignment horizontal="center" wrapText="1"/>
    </xf>
    <xf numFmtId="0" fontId="1" fillId="0" borderId="13" xfId="0" applyFont="1" applyFill="1" applyBorder="1" applyAlignment="1">
      <alignment horizont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3" xfId="0" applyFont="1" applyFill="1" applyBorder="1" applyAlignment="1">
      <alignment horizontal="center" vertical="center" wrapText="1"/>
    </xf>
  </cellXfs>
  <cellStyles count="1">
    <cellStyle name="Normální" xfId="0" builtinId="0"/>
  </cellStyles>
  <dxfs count="22">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right style="thin">
          <color indexed="64"/>
        </right>
        <top style="thin">
          <color indexed="64"/>
        </top>
      </border>
    </dxf>
    <dxf>
      <border>
        <left style="thin">
          <color indexed="64"/>
        </left>
        <right style="thin">
          <color indexed="64"/>
        </right>
        <top style="thin">
          <color indexed="64"/>
        </top>
        <bottom style="thin">
          <color indexed="64"/>
        </bottom>
      </border>
    </dxf>
    <dxf>
      <border>
        <bottom style="thin">
          <color indexed="64"/>
        </bottom>
      </border>
    </dxf>
    <dxf>
      <border>
        <left style="thin">
          <color indexed="64"/>
        </left>
      </border>
    </dxf>
    <dxf>
      <border>
        <left style="thin">
          <color indexed="64"/>
        </left>
        <bottom style="thin">
          <color indexed="64"/>
        </bottom>
      </border>
    </dxf>
    <dxf>
      <border>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right style="thin">
          <color indexed="64"/>
        </right>
        <top style="thin">
          <color indexed="64"/>
        </top>
      </border>
    </dxf>
    <dxf>
      <border>
        <left style="thin">
          <color indexed="64"/>
        </left>
        <right style="thin">
          <color indexed="64"/>
        </right>
        <top style="thin">
          <color indexed="64"/>
        </top>
        <bottom style="thin">
          <color indexed="64"/>
        </bottom>
      </border>
    </dxf>
    <dxf>
      <border>
        <bottom style="thin">
          <color indexed="64"/>
        </bottom>
      </border>
    </dxf>
    <dxf>
      <border>
        <left style="thin">
          <color indexed="64"/>
        </left>
      </border>
    </dxf>
    <dxf>
      <border>
        <left style="thin">
          <color indexed="64"/>
        </left>
        <bottom style="thin">
          <color indexed="64"/>
        </bottom>
      </border>
    </dxf>
    <dxf>
      <border>
        <bottom style="thin">
          <color indexed="64"/>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X262"/>
  <sheetViews>
    <sheetView topLeftCell="B1" zoomScale="80" zoomScaleNormal="80" workbookViewId="0">
      <selection activeCell="H12" sqref="H12"/>
    </sheetView>
  </sheetViews>
  <sheetFormatPr defaultColWidth="9.109375" defaultRowHeight="14.4" x14ac:dyDescent="0.3"/>
  <cols>
    <col min="1" max="1" width="4.5546875" customWidth="1"/>
    <col min="2" max="2" width="3.44140625" customWidth="1"/>
    <col min="3" max="3" width="14.44140625" customWidth="1"/>
    <col min="4" max="4" width="11.6640625" customWidth="1"/>
    <col min="5" max="5" width="9.5546875" customWidth="1"/>
    <col min="6" max="6" width="5.109375" bestFit="1" customWidth="1"/>
    <col min="7" max="7" width="6.6640625" bestFit="1" customWidth="1"/>
    <col min="8" max="8" width="4.6640625" customWidth="1"/>
    <col min="9" max="9" width="7" bestFit="1" customWidth="1"/>
    <col min="10" max="10" width="14.44140625" customWidth="1"/>
    <col min="11" max="11" width="2" customWidth="1"/>
    <col min="12" max="12" width="17.88671875" style="80" customWidth="1"/>
    <col min="13" max="13" width="21.6640625" style="80" customWidth="1"/>
    <col min="14" max="14" width="25.109375" style="80" customWidth="1"/>
    <col min="15" max="15" width="10.33203125" customWidth="1"/>
    <col min="16" max="16" width="5.33203125" bestFit="1" customWidth="1"/>
    <col min="17" max="17" width="6" bestFit="1" customWidth="1"/>
    <col min="18" max="18" width="10.33203125" customWidth="1"/>
    <col min="20" max="20" width="3.6640625" customWidth="1"/>
    <col min="21" max="21" width="3.5546875" customWidth="1"/>
    <col min="22" max="22" width="6" bestFit="1" customWidth="1"/>
    <col min="23" max="23" width="5.6640625" style="81" bestFit="1" customWidth="1"/>
    <col min="24" max="24" width="10.6640625" customWidth="1"/>
  </cols>
  <sheetData>
    <row r="1" spans="2:24" s="17" customFormat="1" ht="10.5" customHeight="1" x14ac:dyDescent="0.2">
      <c r="L1" s="79"/>
      <c r="M1" s="79"/>
      <c r="N1" s="79"/>
    </row>
    <row r="2" spans="2:24" s="17" customFormat="1" ht="10.5" customHeight="1" x14ac:dyDescent="0.2">
      <c r="L2" s="79"/>
      <c r="M2" s="79"/>
      <c r="N2" s="79"/>
    </row>
    <row r="3" spans="2:24" s="17" customFormat="1" ht="10.5" customHeight="1" x14ac:dyDescent="0.2">
      <c r="L3" s="79"/>
      <c r="M3" s="79"/>
      <c r="N3" s="79"/>
    </row>
    <row r="4" spans="2:24" s="17" customFormat="1" ht="10.5" customHeight="1" x14ac:dyDescent="0.2">
      <c r="L4" s="79"/>
      <c r="M4" s="79"/>
      <c r="N4" s="79"/>
    </row>
    <row r="5" spans="2:24" s="17" customFormat="1" ht="10.5" customHeight="1" x14ac:dyDescent="0.2">
      <c r="L5" s="79"/>
      <c r="M5" s="79"/>
      <c r="N5" s="79"/>
    </row>
    <row r="6" spans="2:24" s="17" customFormat="1" ht="10.5" customHeight="1" x14ac:dyDescent="0.2">
      <c r="L6" s="79"/>
      <c r="M6" s="79"/>
      <c r="N6" s="79"/>
    </row>
    <row r="7" spans="2:24" s="17" customFormat="1" ht="10.5" customHeight="1" thickBot="1" x14ac:dyDescent="0.25">
      <c r="L7" s="79"/>
      <c r="M7" s="79"/>
      <c r="N7" s="79"/>
    </row>
    <row r="8" spans="2:24" s="21" customFormat="1" ht="53.25" customHeight="1" thickBot="1" x14ac:dyDescent="0.25">
      <c r="B8" s="13" t="s">
        <v>1987</v>
      </c>
      <c r="C8" s="50" t="s">
        <v>0</v>
      </c>
      <c r="D8" s="18"/>
      <c r="E8" s="18"/>
      <c r="F8" s="18"/>
      <c r="G8" s="18"/>
      <c r="H8" s="18"/>
      <c r="I8" s="18"/>
      <c r="J8" s="18"/>
      <c r="K8" s="19"/>
      <c r="L8" s="68" t="s">
        <v>25</v>
      </c>
      <c r="M8" s="76" t="s">
        <v>26</v>
      </c>
      <c r="N8" s="68" t="s">
        <v>1</v>
      </c>
      <c r="O8" s="67" t="s">
        <v>2</v>
      </c>
      <c r="P8" s="15" t="s">
        <v>3</v>
      </c>
      <c r="Q8" s="20"/>
      <c r="R8" s="15" t="s">
        <v>4</v>
      </c>
      <c r="S8" s="11" t="s">
        <v>5</v>
      </c>
      <c r="T8" s="39" t="s">
        <v>6</v>
      </c>
      <c r="U8" s="40"/>
      <c r="V8" s="40"/>
      <c r="W8" s="38"/>
      <c r="X8" s="86" t="s">
        <v>7</v>
      </c>
    </row>
    <row r="9" spans="2:24" s="21" customFormat="1" ht="30" customHeight="1" thickBot="1" x14ac:dyDescent="0.3">
      <c r="B9" s="14"/>
      <c r="C9" s="51" t="s">
        <v>8</v>
      </c>
      <c r="D9" s="22"/>
      <c r="E9" s="22"/>
      <c r="F9" s="22"/>
      <c r="G9" s="42"/>
      <c r="H9" s="41"/>
      <c r="I9" s="23"/>
      <c r="J9" s="23"/>
      <c r="K9" s="52"/>
      <c r="L9" s="69"/>
      <c r="M9" s="77"/>
      <c r="N9" s="69"/>
      <c r="O9" s="12"/>
      <c r="P9" s="24"/>
      <c r="Q9" s="25"/>
      <c r="R9" s="24"/>
      <c r="S9" s="37"/>
      <c r="T9" s="26" t="s">
        <v>9</v>
      </c>
      <c r="U9" s="26" t="s">
        <v>10</v>
      </c>
      <c r="V9" s="27" t="s">
        <v>11</v>
      </c>
      <c r="W9" s="68" t="s">
        <v>12</v>
      </c>
      <c r="X9" s="74" t="s">
        <v>1989</v>
      </c>
    </row>
    <row r="10" spans="2:24" s="21" customFormat="1" ht="51.75" customHeight="1" thickBot="1" x14ac:dyDescent="0.3">
      <c r="B10" s="28"/>
      <c r="C10" s="53" t="s">
        <v>13</v>
      </c>
      <c r="D10" s="54" t="s">
        <v>14</v>
      </c>
      <c r="E10" s="54" t="s">
        <v>15</v>
      </c>
      <c r="F10" s="54" t="s">
        <v>16</v>
      </c>
      <c r="G10" s="55" t="s">
        <v>17</v>
      </c>
      <c r="H10" s="56" t="s">
        <v>18</v>
      </c>
      <c r="I10" s="57" t="s">
        <v>19</v>
      </c>
      <c r="J10" s="57" t="s">
        <v>20</v>
      </c>
      <c r="K10" s="58" t="s">
        <v>21</v>
      </c>
      <c r="L10" s="87"/>
      <c r="M10" s="78"/>
      <c r="N10" s="87"/>
      <c r="O10" s="71">
        <f>SUM(O11:O262)</f>
        <v>25275910.100000001</v>
      </c>
      <c r="P10" s="30" t="s">
        <v>22</v>
      </c>
      <c r="Q10" s="31" t="s">
        <v>23</v>
      </c>
      <c r="R10" s="72">
        <f>SUM(R11:R262)</f>
        <v>12224800</v>
      </c>
      <c r="S10" s="32"/>
      <c r="T10" s="31"/>
      <c r="U10" s="31"/>
      <c r="V10" s="87" t="s">
        <v>24</v>
      </c>
      <c r="W10" s="29"/>
      <c r="X10" s="73">
        <f>SUM(X11:X262)</f>
        <v>9978200</v>
      </c>
    </row>
    <row r="11" spans="2:24" s="36" customFormat="1" ht="64.95" customHeight="1" x14ac:dyDescent="0.3">
      <c r="B11" s="34" t="s">
        <v>1401</v>
      </c>
      <c r="C11" s="59" t="s">
        <v>1402</v>
      </c>
      <c r="D11" s="59" t="s">
        <v>1403</v>
      </c>
      <c r="E11" s="60" t="s">
        <v>1404</v>
      </c>
      <c r="F11" s="61" t="s">
        <v>1143</v>
      </c>
      <c r="G11" s="59" t="s">
        <v>37</v>
      </c>
      <c r="H11" s="59" t="s">
        <v>1988</v>
      </c>
      <c r="I11" s="61" t="s">
        <v>1405</v>
      </c>
      <c r="J11" s="61" t="s">
        <v>2012</v>
      </c>
      <c r="K11" s="61"/>
      <c r="L11" s="35" t="s">
        <v>1406</v>
      </c>
      <c r="M11" s="35" t="s">
        <v>1407</v>
      </c>
      <c r="N11" s="35" t="s">
        <v>837</v>
      </c>
      <c r="O11" s="63">
        <v>109000</v>
      </c>
      <c r="P11" s="62" t="s">
        <v>42</v>
      </c>
      <c r="Q11" s="62" t="s">
        <v>43</v>
      </c>
      <c r="R11" s="63">
        <v>54500</v>
      </c>
      <c r="S11" s="70">
        <v>44176</v>
      </c>
      <c r="T11" s="63">
        <v>160</v>
      </c>
      <c r="U11" s="63">
        <v>200</v>
      </c>
      <c r="V11" s="63">
        <v>200</v>
      </c>
      <c r="W11" s="83">
        <f t="shared" ref="W11:W74" si="0">SUM(T11:V11)</f>
        <v>560</v>
      </c>
      <c r="X11" s="85">
        <v>54500</v>
      </c>
    </row>
    <row r="12" spans="2:24" s="36" customFormat="1" ht="64.95" customHeight="1" x14ac:dyDescent="0.3">
      <c r="B12" s="34" t="s">
        <v>1636</v>
      </c>
      <c r="C12" s="59" t="s">
        <v>1637</v>
      </c>
      <c r="D12" s="59" t="s">
        <v>1638</v>
      </c>
      <c r="E12" s="60" t="s">
        <v>1639</v>
      </c>
      <c r="F12" s="61" t="s">
        <v>1640</v>
      </c>
      <c r="G12" s="59" t="s">
        <v>58</v>
      </c>
      <c r="H12" s="59" t="s">
        <v>1988</v>
      </c>
      <c r="I12" s="61" t="s">
        <v>1641</v>
      </c>
      <c r="J12" s="61" t="s">
        <v>2012</v>
      </c>
      <c r="K12" s="61"/>
      <c r="L12" s="35" t="s">
        <v>1642</v>
      </c>
      <c r="M12" s="35" t="s">
        <v>1643</v>
      </c>
      <c r="N12" s="35" t="s">
        <v>1644</v>
      </c>
      <c r="O12" s="63">
        <v>447700</v>
      </c>
      <c r="P12" s="62" t="s">
        <v>42</v>
      </c>
      <c r="Q12" s="62" t="s">
        <v>43</v>
      </c>
      <c r="R12" s="63">
        <v>200000</v>
      </c>
      <c r="S12" s="70">
        <v>44176</v>
      </c>
      <c r="T12" s="63">
        <v>160</v>
      </c>
      <c r="U12" s="63">
        <v>200</v>
      </c>
      <c r="V12" s="63">
        <v>200</v>
      </c>
      <c r="W12" s="83">
        <f t="shared" si="0"/>
        <v>560</v>
      </c>
      <c r="X12" s="85">
        <v>200000</v>
      </c>
    </row>
    <row r="13" spans="2:24" s="36" customFormat="1" ht="64.95" customHeight="1" x14ac:dyDescent="0.3">
      <c r="B13" s="34" t="s">
        <v>1652</v>
      </c>
      <c r="C13" s="59" t="s">
        <v>1653</v>
      </c>
      <c r="D13" s="59" t="s">
        <v>1654</v>
      </c>
      <c r="E13" s="60" t="s">
        <v>1655</v>
      </c>
      <c r="F13" s="61" t="s">
        <v>1656</v>
      </c>
      <c r="G13" s="59" t="s">
        <v>37</v>
      </c>
      <c r="H13" s="59" t="s">
        <v>1988</v>
      </c>
      <c r="I13" s="61" t="s">
        <v>1657</v>
      </c>
      <c r="J13" s="61" t="s">
        <v>2012</v>
      </c>
      <c r="K13" s="61"/>
      <c r="L13" s="35" t="s">
        <v>1658</v>
      </c>
      <c r="M13" s="35" t="s">
        <v>1659</v>
      </c>
      <c r="N13" s="35" t="s">
        <v>1660</v>
      </c>
      <c r="O13" s="63">
        <v>96000</v>
      </c>
      <c r="P13" s="62" t="s">
        <v>42</v>
      </c>
      <c r="Q13" s="62" t="s">
        <v>43</v>
      </c>
      <c r="R13" s="63">
        <v>48000</v>
      </c>
      <c r="S13" s="70">
        <v>44176</v>
      </c>
      <c r="T13" s="63">
        <v>180</v>
      </c>
      <c r="U13" s="63">
        <v>170</v>
      </c>
      <c r="V13" s="63">
        <v>200</v>
      </c>
      <c r="W13" s="82">
        <f t="shared" si="0"/>
        <v>550</v>
      </c>
      <c r="X13" s="85">
        <v>44800</v>
      </c>
    </row>
    <row r="14" spans="2:24" s="36" customFormat="1" ht="64.95" customHeight="1" x14ac:dyDescent="0.3">
      <c r="B14" s="34" t="s">
        <v>1910</v>
      </c>
      <c r="C14" s="59" t="s">
        <v>1911</v>
      </c>
      <c r="D14" s="59" t="s">
        <v>1912</v>
      </c>
      <c r="E14" s="60" t="s">
        <v>1913</v>
      </c>
      <c r="F14" s="61" t="s">
        <v>1914</v>
      </c>
      <c r="G14" s="59" t="s">
        <v>86</v>
      </c>
      <c r="H14" s="59" t="s">
        <v>1988</v>
      </c>
      <c r="I14" s="61" t="s">
        <v>1915</v>
      </c>
      <c r="J14" s="61" t="s">
        <v>2012</v>
      </c>
      <c r="K14" s="61"/>
      <c r="L14" s="35" t="s">
        <v>1916</v>
      </c>
      <c r="M14" s="35" t="s">
        <v>1917</v>
      </c>
      <c r="N14" s="35" t="s">
        <v>1918</v>
      </c>
      <c r="O14" s="63">
        <v>139837</v>
      </c>
      <c r="P14" s="62" t="s">
        <v>42</v>
      </c>
      <c r="Q14" s="62" t="s">
        <v>43</v>
      </c>
      <c r="R14" s="63">
        <v>69900</v>
      </c>
      <c r="S14" s="70">
        <v>44176</v>
      </c>
      <c r="T14" s="63">
        <v>180</v>
      </c>
      <c r="U14" s="63">
        <v>160</v>
      </c>
      <c r="V14" s="63">
        <v>200</v>
      </c>
      <c r="W14" s="82">
        <f t="shared" si="0"/>
        <v>540</v>
      </c>
      <c r="X14" s="85">
        <v>65200</v>
      </c>
    </row>
    <row r="15" spans="2:24" s="36" customFormat="1" ht="64.95" customHeight="1" x14ac:dyDescent="0.3">
      <c r="B15" s="34" t="s">
        <v>1274</v>
      </c>
      <c r="C15" s="59" t="s">
        <v>1275</v>
      </c>
      <c r="D15" s="59" t="s">
        <v>1276</v>
      </c>
      <c r="E15" s="60" t="s">
        <v>1277</v>
      </c>
      <c r="F15" s="61" t="s">
        <v>291</v>
      </c>
      <c r="G15" s="59" t="s">
        <v>37</v>
      </c>
      <c r="H15" s="59" t="s">
        <v>1988</v>
      </c>
      <c r="I15" s="61" t="s">
        <v>1278</v>
      </c>
      <c r="J15" s="61" t="s">
        <v>2012</v>
      </c>
      <c r="K15" s="61"/>
      <c r="L15" s="35" t="s">
        <v>1279</v>
      </c>
      <c r="M15" s="35" t="s">
        <v>1280</v>
      </c>
      <c r="N15" s="35" t="s">
        <v>1281</v>
      </c>
      <c r="O15" s="63">
        <v>79000</v>
      </c>
      <c r="P15" s="62" t="s">
        <v>42</v>
      </c>
      <c r="Q15" s="62" t="s">
        <v>43</v>
      </c>
      <c r="R15" s="63">
        <v>39000</v>
      </c>
      <c r="S15" s="70">
        <v>44176</v>
      </c>
      <c r="T15" s="63">
        <v>160</v>
      </c>
      <c r="U15" s="63">
        <v>180</v>
      </c>
      <c r="V15" s="63">
        <v>200</v>
      </c>
      <c r="W15" s="82">
        <f t="shared" si="0"/>
        <v>540</v>
      </c>
      <c r="X15" s="85">
        <v>36400</v>
      </c>
    </row>
    <row r="16" spans="2:24" s="36" customFormat="1" ht="64.95" customHeight="1" x14ac:dyDescent="0.3">
      <c r="B16" s="34" t="s">
        <v>1417</v>
      </c>
      <c r="C16" s="59" t="s">
        <v>1418</v>
      </c>
      <c r="D16" s="59" t="s">
        <v>1419</v>
      </c>
      <c r="E16" s="60" t="s">
        <v>1420</v>
      </c>
      <c r="F16" s="61" t="s">
        <v>1421</v>
      </c>
      <c r="G16" s="59" t="s">
        <v>86</v>
      </c>
      <c r="H16" s="59" t="s">
        <v>1988</v>
      </c>
      <c r="I16" s="61" t="s">
        <v>1422</v>
      </c>
      <c r="J16" s="61" t="s">
        <v>2012</v>
      </c>
      <c r="K16" s="61"/>
      <c r="L16" s="35" t="s">
        <v>1423</v>
      </c>
      <c r="M16" s="35" t="s">
        <v>1424</v>
      </c>
      <c r="N16" s="35" t="s">
        <v>1425</v>
      </c>
      <c r="O16" s="63">
        <v>159000</v>
      </c>
      <c r="P16" s="62" t="s">
        <v>42</v>
      </c>
      <c r="Q16" s="62" t="s">
        <v>43</v>
      </c>
      <c r="R16" s="63">
        <v>79500</v>
      </c>
      <c r="S16" s="70">
        <v>44176</v>
      </c>
      <c r="T16" s="63">
        <v>160</v>
      </c>
      <c r="U16" s="63">
        <v>175</v>
      </c>
      <c r="V16" s="63">
        <v>200</v>
      </c>
      <c r="W16" s="82">
        <f t="shared" si="0"/>
        <v>535</v>
      </c>
      <c r="X16" s="85">
        <v>74100</v>
      </c>
    </row>
    <row r="17" spans="2:24" s="36" customFormat="1" ht="64.95" customHeight="1" x14ac:dyDescent="0.3">
      <c r="B17" s="34" t="s">
        <v>863</v>
      </c>
      <c r="C17" s="59" t="s">
        <v>864</v>
      </c>
      <c r="D17" s="59" t="s">
        <v>865</v>
      </c>
      <c r="E17" s="60" t="s">
        <v>866</v>
      </c>
      <c r="F17" s="61" t="s">
        <v>867</v>
      </c>
      <c r="G17" s="59" t="s">
        <v>86</v>
      </c>
      <c r="H17" s="59" t="s">
        <v>1988</v>
      </c>
      <c r="I17" s="61" t="s">
        <v>868</v>
      </c>
      <c r="J17" s="61" t="s">
        <v>2012</v>
      </c>
      <c r="K17" s="61"/>
      <c r="L17" s="35" t="s">
        <v>869</v>
      </c>
      <c r="M17" s="35" t="s">
        <v>870</v>
      </c>
      <c r="N17" s="35" t="s">
        <v>871</v>
      </c>
      <c r="O17" s="63">
        <v>102000</v>
      </c>
      <c r="P17" s="62" t="s">
        <v>42</v>
      </c>
      <c r="Q17" s="62" t="s">
        <v>43</v>
      </c>
      <c r="R17" s="63">
        <v>51000</v>
      </c>
      <c r="S17" s="70">
        <v>44176</v>
      </c>
      <c r="T17" s="63">
        <v>180</v>
      </c>
      <c r="U17" s="63">
        <v>155</v>
      </c>
      <c r="V17" s="63">
        <v>200</v>
      </c>
      <c r="W17" s="82">
        <f t="shared" si="0"/>
        <v>535</v>
      </c>
      <c r="X17" s="85">
        <v>47600</v>
      </c>
    </row>
    <row r="18" spans="2:24" s="36" customFormat="1" ht="64.95" customHeight="1" x14ac:dyDescent="0.3">
      <c r="B18" s="34" t="s">
        <v>543</v>
      </c>
      <c r="C18" s="59" t="s">
        <v>544</v>
      </c>
      <c r="D18" s="59" t="s">
        <v>545</v>
      </c>
      <c r="E18" s="60" t="s">
        <v>546</v>
      </c>
      <c r="F18" s="61" t="s">
        <v>547</v>
      </c>
      <c r="G18" s="59" t="s">
        <v>86</v>
      </c>
      <c r="H18" s="59" t="s">
        <v>1988</v>
      </c>
      <c r="I18" s="61" t="s">
        <v>548</v>
      </c>
      <c r="J18" s="61" t="s">
        <v>2012</v>
      </c>
      <c r="K18" s="61"/>
      <c r="L18" s="35" t="s">
        <v>549</v>
      </c>
      <c r="M18" s="35" t="s">
        <v>550</v>
      </c>
      <c r="N18" s="35" t="s">
        <v>125</v>
      </c>
      <c r="O18" s="63">
        <v>126000</v>
      </c>
      <c r="P18" s="62" t="s">
        <v>42</v>
      </c>
      <c r="Q18" s="62" t="s">
        <v>43</v>
      </c>
      <c r="R18" s="63">
        <v>63000</v>
      </c>
      <c r="S18" s="70">
        <v>44176</v>
      </c>
      <c r="T18" s="63">
        <v>160</v>
      </c>
      <c r="U18" s="63">
        <v>175</v>
      </c>
      <c r="V18" s="63">
        <v>200</v>
      </c>
      <c r="W18" s="82">
        <f t="shared" si="0"/>
        <v>535</v>
      </c>
      <c r="X18" s="85">
        <v>58700</v>
      </c>
    </row>
    <row r="19" spans="2:24" s="36" customFormat="1" ht="64.95" customHeight="1" x14ac:dyDescent="0.3">
      <c r="B19" s="34" t="s">
        <v>1154</v>
      </c>
      <c r="C19" s="59" t="s">
        <v>1155</v>
      </c>
      <c r="D19" s="59" t="s">
        <v>1156</v>
      </c>
      <c r="E19" s="60" t="s">
        <v>1157</v>
      </c>
      <c r="F19" s="61" t="s">
        <v>490</v>
      </c>
      <c r="G19" s="59" t="s">
        <v>37</v>
      </c>
      <c r="H19" s="59" t="s">
        <v>1988</v>
      </c>
      <c r="I19" s="61" t="s">
        <v>1158</v>
      </c>
      <c r="J19" s="61" t="s">
        <v>2012</v>
      </c>
      <c r="K19" s="61"/>
      <c r="L19" s="35" t="s">
        <v>1159</v>
      </c>
      <c r="M19" s="35" t="s">
        <v>1160</v>
      </c>
      <c r="N19" s="35" t="s">
        <v>1161</v>
      </c>
      <c r="O19" s="63">
        <v>120000</v>
      </c>
      <c r="P19" s="62" t="s">
        <v>42</v>
      </c>
      <c r="Q19" s="62" t="s">
        <v>43</v>
      </c>
      <c r="R19" s="63">
        <v>60000</v>
      </c>
      <c r="S19" s="70">
        <v>44176</v>
      </c>
      <c r="T19" s="63">
        <v>160</v>
      </c>
      <c r="U19" s="63">
        <v>175</v>
      </c>
      <c r="V19" s="63">
        <v>200</v>
      </c>
      <c r="W19" s="82">
        <f t="shared" si="0"/>
        <v>535</v>
      </c>
      <c r="X19" s="85">
        <v>56000</v>
      </c>
    </row>
    <row r="20" spans="2:24" s="36" customFormat="1" ht="64.95" customHeight="1" x14ac:dyDescent="0.3">
      <c r="B20" s="34" t="s">
        <v>751</v>
      </c>
      <c r="C20" s="59" t="s">
        <v>752</v>
      </c>
      <c r="D20" s="59" t="s">
        <v>753</v>
      </c>
      <c r="E20" s="60" t="s">
        <v>754</v>
      </c>
      <c r="F20" s="61" t="s">
        <v>755</v>
      </c>
      <c r="G20" s="59" t="s">
        <v>58</v>
      </c>
      <c r="H20" s="59" t="s">
        <v>1988</v>
      </c>
      <c r="I20" s="61" t="s">
        <v>756</v>
      </c>
      <c r="J20" s="61" t="s">
        <v>2012</v>
      </c>
      <c r="K20" s="61"/>
      <c r="L20" s="35" t="s">
        <v>757</v>
      </c>
      <c r="M20" s="35" t="s">
        <v>758</v>
      </c>
      <c r="N20" s="35" t="s">
        <v>125</v>
      </c>
      <c r="O20" s="63">
        <v>158000</v>
      </c>
      <c r="P20" s="62" t="s">
        <v>42</v>
      </c>
      <c r="Q20" s="62" t="s">
        <v>43</v>
      </c>
      <c r="R20" s="63">
        <v>79000</v>
      </c>
      <c r="S20" s="70">
        <v>44176</v>
      </c>
      <c r="T20" s="63">
        <v>160</v>
      </c>
      <c r="U20" s="63">
        <v>175</v>
      </c>
      <c r="V20" s="63">
        <v>200</v>
      </c>
      <c r="W20" s="82">
        <f t="shared" si="0"/>
        <v>535</v>
      </c>
      <c r="X20" s="85">
        <v>73700</v>
      </c>
    </row>
    <row r="21" spans="2:24" s="36" customFormat="1" ht="64.95" customHeight="1" x14ac:dyDescent="0.3">
      <c r="B21" s="34" t="s">
        <v>187</v>
      </c>
      <c r="C21" s="59" t="s">
        <v>188</v>
      </c>
      <c r="D21" s="59" t="s">
        <v>189</v>
      </c>
      <c r="E21" s="60" t="s">
        <v>190</v>
      </c>
      <c r="F21" s="61" t="s">
        <v>191</v>
      </c>
      <c r="G21" s="59" t="s">
        <v>58</v>
      </c>
      <c r="H21" s="59" t="s">
        <v>1988</v>
      </c>
      <c r="I21" s="61" t="s">
        <v>192</v>
      </c>
      <c r="J21" s="61" t="s">
        <v>2012</v>
      </c>
      <c r="K21" s="61"/>
      <c r="L21" s="35" t="s">
        <v>193</v>
      </c>
      <c r="M21" s="35" t="s">
        <v>194</v>
      </c>
      <c r="N21" s="35" t="s">
        <v>125</v>
      </c>
      <c r="O21" s="63">
        <v>430000</v>
      </c>
      <c r="P21" s="62" t="s">
        <v>42</v>
      </c>
      <c r="Q21" s="62" t="s">
        <v>43</v>
      </c>
      <c r="R21" s="63">
        <v>200000</v>
      </c>
      <c r="S21" s="70">
        <v>44176</v>
      </c>
      <c r="T21" s="63">
        <v>160</v>
      </c>
      <c r="U21" s="63">
        <v>175</v>
      </c>
      <c r="V21" s="63">
        <v>200</v>
      </c>
      <c r="W21" s="82">
        <f t="shared" si="0"/>
        <v>535</v>
      </c>
      <c r="X21" s="85">
        <v>186500</v>
      </c>
    </row>
    <row r="22" spans="2:24" s="36" customFormat="1" ht="64.95" customHeight="1" x14ac:dyDescent="0.3">
      <c r="B22" s="34" t="s">
        <v>1682</v>
      </c>
      <c r="C22" s="59" t="s">
        <v>1683</v>
      </c>
      <c r="D22" s="59" t="s">
        <v>1684</v>
      </c>
      <c r="E22" s="60" t="s">
        <v>1685</v>
      </c>
      <c r="F22" s="61" t="s">
        <v>121</v>
      </c>
      <c r="G22" s="59" t="s">
        <v>86</v>
      </c>
      <c r="H22" s="59" t="s">
        <v>1988</v>
      </c>
      <c r="I22" s="61" t="s">
        <v>1686</v>
      </c>
      <c r="J22" s="61" t="s">
        <v>2012</v>
      </c>
      <c r="K22" s="61"/>
      <c r="L22" s="35" t="s">
        <v>1687</v>
      </c>
      <c r="M22" s="35" t="s">
        <v>1688</v>
      </c>
      <c r="N22" s="35" t="s">
        <v>1991</v>
      </c>
      <c r="O22" s="63">
        <v>80000</v>
      </c>
      <c r="P22" s="62" t="s">
        <v>42</v>
      </c>
      <c r="Q22" s="62" t="s">
        <v>43</v>
      </c>
      <c r="R22" s="63">
        <v>40000</v>
      </c>
      <c r="S22" s="70">
        <v>44176</v>
      </c>
      <c r="T22" s="63">
        <v>160</v>
      </c>
      <c r="U22" s="63">
        <v>165</v>
      </c>
      <c r="V22" s="63">
        <v>200</v>
      </c>
      <c r="W22" s="82">
        <f t="shared" si="0"/>
        <v>525</v>
      </c>
      <c r="X22" s="85">
        <v>37300</v>
      </c>
    </row>
    <row r="23" spans="2:24" s="36" customFormat="1" ht="64.95" customHeight="1" x14ac:dyDescent="0.3">
      <c r="B23" s="34" t="s">
        <v>727</v>
      </c>
      <c r="C23" s="59" t="s">
        <v>728</v>
      </c>
      <c r="D23" s="59" t="s">
        <v>729</v>
      </c>
      <c r="E23" s="60" t="s">
        <v>730</v>
      </c>
      <c r="F23" s="61" t="s">
        <v>731</v>
      </c>
      <c r="G23" s="59" t="s">
        <v>49</v>
      </c>
      <c r="H23" s="59" t="s">
        <v>1988</v>
      </c>
      <c r="I23" s="61" t="s">
        <v>732</v>
      </c>
      <c r="J23" s="61" t="s">
        <v>2012</v>
      </c>
      <c r="K23" s="61"/>
      <c r="L23" s="35" t="s">
        <v>733</v>
      </c>
      <c r="M23" s="35" t="s">
        <v>734</v>
      </c>
      <c r="N23" s="35" t="s">
        <v>1992</v>
      </c>
      <c r="O23" s="63">
        <v>126000</v>
      </c>
      <c r="P23" s="62" t="s">
        <v>42</v>
      </c>
      <c r="Q23" s="62" t="s">
        <v>43</v>
      </c>
      <c r="R23" s="63">
        <v>62000</v>
      </c>
      <c r="S23" s="70">
        <v>44176</v>
      </c>
      <c r="T23" s="63">
        <v>160</v>
      </c>
      <c r="U23" s="63">
        <v>165</v>
      </c>
      <c r="V23" s="63">
        <v>200</v>
      </c>
      <c r="W23" s="82">
        <f t="shared" si="0"/>
        <v>525</v>
      </c>
      <c r="X23" s="85">
        <v>57800</v>
      </c>
    </row>
    <row r="24" spans="2:24" s="36" customFormat="1" ht="64.95" customHeight="1" x14ac:dyDescent="0.3">
      <c r="B24" s="34" t="s">
        <v>339</v>
      </c>
      <c r="C24" s="59" t="s">
        <v>340</v>
      </c>
      <c r="D24" s="59" t="s">
        <v>341</v>
      </c>
      <c r="E24" s="60" t="s">
        <v>342</v>
      </c>
      <c r="F24" s="61" t="s">
        <v>343</v>
      </c>
      <c r="G24" s="59" t="s">
        <v>86</v>
      </c>
      <c r="H24" s="59" t="s">
        <v>1988</v>
      </c>
      <c r="I24" s="61" t="s">
        <v>344</v>
      </c>
      <c r="J24" s="61" t="s">
        <v>2012</v>
      </c>
      <c r="K24" s="61"/>
      <c r="L24" s="35" t="s">
        <v>345</v>
      </c>
      <c r="M24" s="35" t="s">
        <v>346</v>
      </c>
      <c r="N24" s="35" t="s">
        <v>1993</v>
      </c>
      <c r="O24" s="63">
        <v>158400</v>
      </c>
      <c r="P24" s="62" t="s">
        <v>42</v>
      </c>
      <c r="Q24" s="62" t="s">
        <v>43</v>
      </c>
      <c r="R24" s="63">
        <v>79200</v>
      </c>
      <c r="S24" s="70">
        <v>44176</v>
      </c>
      <c r="T24" s="63">
        <v>160</v>
      </c>
      <c r="U24" s="63">
        <v>165</v>
      </c>
      <c r="V24" s="63">
        <v>200</v>
      </c>
      <c r="W24" s="82">
        <f t="shared" si="0"/>
        <v>525</v>
      </c>
      <c r="X24" s="85">
        <v>73900</v>
      </c>
    </row>
    <row r="25" spans="2:24" s="36" customFormat="1" ht="64.95" customHeight="1" x14ac:dyDescent="0.3">
      <c r="B25" s="34" t="s">
        <v>134</v>
      </c>
      <c r="C25" s="59" t="s">
        <v>135</v>
      </c>
      <c r="D25" s="59" t="s">
        <v>136</v>
      </c>
      <c r="E25" s="60" t="s">
        <v>137</v>
      </c>
      <c r="F25" s="61" t="s">
        <v>138</v>
      </c>
      <c r="G25" s="59" t="s">
        <v>96</v>
      </c>
      <c r="H25" s="59" t="s">
        <v>1988</v>
      </c>
      <c r="I25" s="61" t="s">
        <v>139</v>
      </c>
      <c r="J25" s="61" t="s">
        <v>2012</v>
      </c>
      <c r="K25" s="61"/>
      <c r="L25" s="35" t="s">
        <v>140</v>
      </c>
      <c r="M25" s="35" t="s">
        <v>141</v>
      </c>
      <c r="N25" s="35" t="s">
        <v>142</v>
      </c>
      <c r="O25" s="63">
        <v>88723</v>
      </c>
      <c r="P25" s="62" t="s">
        <v>42</v>
      </c>
      <c r="Q25" s="62" t="s">
        <v>43</v>
      </c>
      <c r="R25" s="63">
        <v>44000</v>
      </c>
      <c r="S25" s="70">
        <v>44176</v>
      </c>
      <c r="T25" s="63">
        <v>160</v>
      </c>
      <c r="U25" s="63">
        <v>160</v>
      </c>
      <c r="V25" s="63">
        <v>200</v>
      </c>
      <c r="W25" s="82">
        <f t="shared" si="0"/>
        <v>520</v>
      </c>
      <c r="X25" s="85">
        <v>41000</v>
      </c>
    </row>
    <row r="26" spans="2:24" s="36" customFormat="1" ht="64.95" customHeight="1" x14ac:dyDescent="0.3">
      <c r="B26" s="34" t="s">
        <v>688</v>
      </c>
      <c r="C26" s="59" t="s">
        <v>689</v>
      </c>
      <c r="D26" s="59" t="s">
        <v>690</v>
      </c>
      <c r="E26" s="60" t="s">
        <v>691</v>
      </c>
      <c r="F26" s="61" t="s">
        <v>692</v>
      </c>
      <c r="G26" s="59" t="s">
        <v>96</v>
      </c>
      <c r="H26" s="59" t="s">
        <v>1988</v>
      </c>
      <c r="I26" s="61" t="s">
        <v>693</v>
      </c>
      <c r="J26" s="61" t="s">
        <v>2012</v>
      </c>
      <c r="K26" s="61"/>
      <c r="L26" s="35" t="s">
        <v>694</v>
      </c>
      <c r="M26" s="35" t="s">
        <v>695</v>
      </c>
      <c r="N26" s="35" t="s">
        <v>696</v>
      </c>
      <c r="O26" s="63">
        <v>280000</v>
      </c>
      <c r="P26" s="62" t="s">
        <v>42</v>
      </c>
      <c r="Q26" s="62" t="s">
        <v>43</v>
      </c>
      <c r="R26" s="63">
        <v>140000</v>
      </c>
      <c r="S26" s="70">
        <v>44176</v>
      </c>
      <c r="T26" s="63">
        <v>160</v>
      </c>
      <c r="U26" s="63">
        <v>160</v>
      </c>
      <c r="V26" s="63">
        <v>200</v>
      </c>
      <c r="W26" s="82">
        <f t="shared" si="0"/>
        <v>520</v>
      </c>
      <c r="X26" s="85">
        <v>130600</v>
      </c>
    </row>
    <row r="27" spans="2:24" s="36" customFormat="1" ht="64.95" customHeight="1" x14ac:dyDescent="0.3">
      <c r="B27" s="34" t="s">
        <v>1193</v>
      </c>
      <c r="C27" s="59" t="s">
        <v>1194</v>
      </c>
      <c r="D27" s="59" t="s">
        <v>1195</v>
      </c>
      <c r="E27" s="60" t="s">
        <v>1196</v>
      </c>
      <c r="F27" s="61" t="s">
        <v>574</v>
      </c>
      <c r="G27" s="59" t="s">
        <v>96</v>
      </c>
      <c r="H27" s="59" t="s">
        <v>1988</v>
      </c>
      <c r="I27" s="61" t="s">
        <v>1197</v>
      </c>
      <c r="J27" s="61" t="s">
        <v>2012</v>
      </c>
      <c r="K27" s="61"/>
      <c r="L27" s="35" t="s">
        <v>1198</v>
      </c>
      <c r="M27" s="35" t="s">
        <v>1199</v>
      </c>
      <c r="N27" s="35" t="s">
        <v>1200</v>
      </c>
      <c r="O27" s="63">
        <v>90000</v>
      </c>
      <c r="P27" s="62" t="s">
        <v>42</v>
      </c>
      <c r="Q27" s="62" t="s">
        <v>43</v>
      </c>
      <c r="R27" s="63">
        <v>45000</v>
      </c>
      <c r="S27" s="70">
        <v>44176</v>
      </c>
      <c r="T27" s="63">
        <v>140</v>
      </c>
      <c r="U27" s="63">
        <v>180</v>
      </c>
      <c r="V27" s="63">
        <v>200</v>
      </c>
      <c r="W27" s="82">
        <f t="shared" si="0"/>
        <v>520</v>
      </c>
      <c r="X27" s="85">
        <v>42000</v>
      </c>
    </row>
    <row r="28" spans="2:24" s="36" customFormat="1" ht="64.95" customHeight="1" x14ac:dyDescent="0.3">
      <c r="B28" s="34" t="s">
        <v>1620</v>
      </c>
      <c r="C28" s="59" t="s">
        <v>1621</v>
      </c>
      <c r="D28" s="59" t="s">
        <v>1622</v>
      </c>
      <c r="E28" s="60" t="s">
        <v>1623</v>
      </c>
      <c r="F28" s="61" t="s">
        <v>722</v>
      </c>
      <c r="G28" s="59" t="s">
        <v>58</v>
      </c>
      <c r="H28" s="59" t="s">
        <v>1988</v>
      </c>
      <c r="I28" s="61" t="s">
        <v>1624</v>
      </c>
      <c r="J28" s="61" t="s">
        <v>2012</v>
      </c>
      <c r="K28" s="61"/>
      <c r="L28" s="35" t="s">
        <v>1625</v>
      </c>
      <c r="M28" s="35" t="s">
        <v>1626</v>
      </c>
      <c r="N28" s="35" t="s">
        <v>2010</v>
      </c>
      <c r="O28" s="63">
        <v>160000</v>
      </c>
      <c r="P28" s="62" t="s">
        <v>42</v>
      </c>
      <c r="Q28" s="62" t="s">
        <v>43</v>
      </c>
      <c r="R28" s="63">
        <v>80000</v>
      </c>
      <c r="S28" s="70">
        <v>44176</v>
      </c>
      <c r="T28" s="63">
        <v>160</v>
      </c>
      <c r="U28" s="63">
        <v>160</v>
      </c>
      <c r="V28" s="63">
        <v>200</v>
      </c>
      <c r="W28" s="82">
        <f t="shared" si="0"/>
        <v>520</v>
      </c>
      <c r="X28" s="85">
        <v>74600</v>
      </c>
    </row>
    <row r="29" spans="2:24" s="36" customFormat="1" ht="64.95" customHeight="1" x14ac:dyDescent="0.3">
      <c r="B29" s="34" t="s">
        <v>1473</v>
      </c>
      <c r="C29" s="59" t="s">
        <v>1474</v>
      </c>
      <c r="D29" s="59" t="s">
        <v>1475</v>
      </c>
      <c r="E29" s="60" t="s">
        <v>1476</v>
      </c>
      <c r="F29" s="61" t="s">
        <v>1286</v>
      </c>
      <c r="G29" s="59" t="s">
        <v>58</v>
      </c>
      <c r="H29" s="59" t="s">
        <v>1988</v>
      </c>
      <c r="I29" s="61" t="s">
        <v>1477</v>
      </c>
      <c r="J29" s="61" t="s">
        <v>2012</v>
      </c>
      <c r="K29" s="61"/>
      <c r="L29" s="35" t="s">
        <v>1478</v>
      </c>
      <c r="M29" s="35" t="s">
        <v>1479</v>
      </c>
      <c r="N29" s="35" t="s">
        <v>1480</v>
      </c>
      <c r="O29" s="63">
        <v>191555.1</v>
      </c>
      <c r="P29" s="62" t="s">
        <v>42</v>
      </c>
      <c r="Q29" s="62" t="s">
        <v>43</v>
      </c>
      <c r="R29" s="63">
        <v>95700</v>
      </c>
      <c r="S29" s="70">
        <v>44176</v>
      </c>
      <c r="T29" s="63">
        <v>140</v>
      </c>
      <c r="U29" s="63">
        <v>180</v>
      </c>
      <c r="V29" s="63">
        <v>200</v>
      </c>
      <c r="W29" s="82">
        <f t="shared" si="0"/>
        <v>520</v>
      </c>
      <c r="X29" s="85">
        <v>89200</v>
      </c>
    </row>
    <row r="30" spans="2:24" s="36" customFormat="1" ht="64.95" customHeight="1" x14ac:dyDescent="0.3">
      <c r="B30" s="34" t="s">
        <v>920</v>
      </c>
      <c r="C30" s="59" t="s">
        <v>921</v>
      </c>
      <c r="D30" s="59" t="s">
        <v>922</v>
      </c>
      <c r="E30" s="60" t="s">
        <v>923</v>
      </c>
      <c r="F30" s="61" t="s">
        <v>334</v>
      </c>
      <c r="G30" s="59" t="s">
        <v>37</v>
      </c>
      <c r="H30" s="59" t="s">
        <v>1988</v>
      </c>
      <c r="I30" s="61" t="s">
        <v>924</v>
      </c>
      <c r="J30" s="61" t="s">
        <v>2012</v>
      </c>
      <c r="K30" s="61"/>
      <c r="L30" s="35" t="s">
        <v>925</v>
      </c>
      <c r="M30" s="35" t="s">
        <v>926</v>
      </c>
      <c r="N30" s="35" t="s">
        <v>927</v>
      </c>
      <c r="O30" s="63">
        <v>289000</v>
      </c>
      <c r="P30" s="62" t="s">
        <v>42</v>
      </c>
      <c r="Q30" s="62" t="s">
        <v>43</v>
      </c>
      <c r="R30" s="63">
        <v>144500</v>
      </c>
      <c r="S30" s="70">
        <v>44176</v>
      </c>
      <c r="T30" s="63">
        <v>160</v>
      </c>
      <c r="U30" s="63">
        <v>155</v>
      </c>
      <c r="V30" s="63">
        <v>200</v>
      </c>
      <c r="W30" s="82">
        <f t="shared" si="0"/>
        <v>515</v>
      </c>
      <c r="X30" s="85">
        <v>134700</v>
      </c>
    </row>
    <row r="31" spans="2:24" s="36" customFormat="1" ht="64.95" customHeight="1" x14ac:dyDescent="0.3">
      <c r="B31" s="34" t="s">
        <v>1170</v>
      </c>
      <c r="C31" s="59" t="s">
        <v>1171</v>
      </c>
      <c r="D31" s="59" t="s">
        <v>1172</v>
      </c>
      <c r="E31" s="60" t="s">
        <v>1173</v>
      </c>
      <c r="F31" s="61" t="s">
        <v>1174</v>
      </c>
      <c r="G31" s="59" t="s">
        <v>49</v>
      </c>
      <c r="H31" s="59" t="s">
        <v>1988</v>
      </c>
      <c r="I31" s="61" t="s">
        <v>1175</v>
      </c>
      <c r="J31" s="61" t="s">
        <v>2012</v>
      </c>
      <c r="K31" s="61"/>
      <c r="L31" s="35" t="s">
        <v>1176</v>
      </c>
      <c r="M31" s="35" t="s">
        <v>1177</v>
      </c>
      <c r="N31" s="35" t="s">
        <v>125</v>
      </c>
      <c r="O31" s="63">
        <v>103500</v>
      </c>
      <c r="P31" s="62" t="s">
        <v>42</v>
      </c>
      <c r="Q31" s="62" t="s">
        <v>43</v>
      </c>
      <c r="R31" s="63">
        <v>51000</v>
      </c>
      <c r="S31" s="70">
        <v>44176</v>
      </c>
      <c r="T31" s="63">
        <v>160</v>
      </c>
      <c r="U31" s="63">
        <v>155</v>
      </c>
      <c r="V31" s="63">
        <v>200</v>
      </c>
      <c r="W31" s="82">
        <f t="shared" si="0"/>
        <v>515</v>
      </c>
      <c r="X31" s="85">
        <v>47600</v>
      </c>
    </row>
    <row r="32" spans="2:24" s="36" customFormat="1" ht="64.95" customHeight="1" x14ac:dyDescent="0.3">
      <c r="B32" s="34" t="s">
        <v>1841</v>
      </c>
      <c r="C32" s="59" t="s">
        <v>1842</v>
      </c>
      <c r="D32" s="59" t="s">
        <v>1843</v>
      </c>
      <c r="E32" s="60" t="s">
        <v>1844</v>
      </c>
      <c r="F32" s="61" t="s">
        <v>1845</v>
      </c>
      <c r="G32" s="59" t="s">
        <v>37</v>
      </c>
      <c r="H32" s="59" t="s">
        <v>1988</v>
      </c>
      <c r="I32" s="61" t="s">
        <v>1846</v>
      </c>
      <c r="J32" s="61" t="s">
        <v>2012</v>
      </c>
      <c r="K32" s="61"/>
      <c r="L32" s="35" t="s">
        <v>1847</v>
      </c>
      <c r="M32" s="35" t="s">
        <v>125</v>
      </c>
      <c r="N32" s="35" t="s">
        <v>1848</v>
      </c>
      <c r="O32" s="63">
        <v>280000</v>
      </c>
      <c r="P32" s="62" t="s">
        <v>42</v>
      </c>
      <c r="Q32" s="62" t="s">
        <v>43</v>
      </c>
      <c r="R32" s="63">
        <v>140000</v>
      </c>
      <c r="S32" s="70">
        <v>44176</v>
      </c>
      <c r="T32" s="63">
        <v>160</v>
      </c>
      <c r="U32" s="63">
        <v>155</v>
      </c>
      <c r="V32" s="63">
        <v>200</v>
      </c>
      <c r="W32" s="82">
        <f t="shared" si="0"/>
        <v>515</v>
      </c>
      <c r="X32" s="85">
        <v>130600</v>
      </c>
    </row>
    <row r="33" spans="2:24" s="36" customFormat="1" ht="64.95" customHeight="1" x14ac:dyDescent="0.3">
      <c r="B33" s="34" t="s">
        <v>1497</v>
      </c>
      <c r="C33" s="59" t="s">
        <v>1498</v>
      </c>
      <c r="D33" s="59" t="s">
        <v>1499</v>
      </c>
      <c r="E33" s="60" t="s">
        <v>1500</v>
      </c>
      <c r="F33" s="61" t="s">
        <v>1501</v>
      </c>
      <c r="G33" s="59" t="s">
        <v>96</v>
      </c>
      <c r="H33" s="59" t="s">
        <v>1988</v>
      </c>
      <c r="I33" s="61" t="s">
        <v>1502</v>
      </c>
      <c r="J33" s="61" t="s">
        <v>2012</v>
      </c>
      <c r="K33" s="61"/>
      <c r="L33" s="35" t="s">
        <v>1503</v>
      </c>
      <c r="M33" s="35" t="s">
        <v>1504</v>
      </c>
      <c r="N33" s="35" t="s">
        <v>1505</v>
      </c>
      <c r="O33" s="63">
        <v>85506</v>
      </c>
      <c r="P33" s="62" t="s">
        <v>42</v>
      </c>
      <c r="Q33" s="62" t="s">
        <v>43</v>
      </c>
      <c r="R33" s="63">
        <v>42000</v>
      </c>
      <c r="S33" s="70">
        <v>44176</v>
      </c>
      <c r="T33" s="63">
        <v>160</v>
      </c>
      <c r="U33" s="63">
        <v>155</v>
      </c>
      <c r="V33" s="63">
        <v>200</v>
      </c>
      <c r="W33" s="82">
        <f t="shared" si="0"/>
        <v>515</v>
      </c>
      <c r="X33" s="85">
        <v>39200</v>
      </c>
    </row>
    <row r="34" spans="2:24" s="36" customFormat="1" ht="64.95" customHeight="1" x14ac:dyDescent="0.3">
      <c r="B34" s="34" t="s">
        <v>170</v>
      </c>
      <c r="C34" s="59" t="s">
        <v>171</v>
      </c>
      <c r="D34" s="59" t="s">
        <v>172</v>
      </c>
      <c r="E34" s="60" t="s">
        <v>173</v>
      </c>
      <c r="F34" s="61" t="s">
        <v>174</v>
      </c>
      <c r="G34" s="59" t="s">
        <v>96</v>
      </c>
      <c r="H34" s="59" t="s">
        <v>1988</v>
      </c>
      <c r="I34" s="61" t="s">
        <v>175</v>
      </c>
      <c r="J34" s="61" t="s">
        <v>2012</v>
      </c>
      <c r="K34" s="61"/>
      <c r="L34" s="35" t="s">
        <v>176</v>
      </c>
      <c r="M34" s="35" t="s">
        <v>177</v>
      </c>
      <c r="N34" s="35" t="s">
        <v>1994</v>
      </c>
      <c r="O34" s="63">
        <v>200000</v>
      </c>
      <c r="P34" s="62" t="s">
        <v>42</v>
      </c>
      <c r="Q34" s="62" t="s">
        <v>43</v>
      </c>
      <c r="R34" s="63">
        <v>100000</v>
      </c>
      <c r="S34" s="70">
        <v>44176</v>
      </c>
      <c r="T34" s="63">
        <v>140</v>
      </c>
      <c r="U34" s="63">
        <v>170</v>
      </c>
      <c r="V34" s="63">
        <v>200</v>
      </c>
      <c r="W34" s="82">
        <f t="shared" si="0"/>
        <v>510</v>
      </c>
      <c r="X34" s="85">
        <v>93300</v>
      </c>
    </row>
    <row r="35" spans="2:24" s="36" customFormat="1" ht="64.95" customHeight="1" x14ac:dyDescent="0.3">
      <c r="B35" s="34" t="s">
        <v>679</v>
      </c>
      <c r="C35" s="59" t="s">
        <v>680</v>
      </c>
      <c r="D35" s="59" t="s">
        <v>681</v>
      </c>
      <c r="E35" s="60" t="s">
        <v>682</v>
      </c>
      <c r="F35" s="61" t="s">
        <v>683</v>
      </c>
      <c r="G35" s="59" t="s">
        <v>49</v>
      </c>
      <c r="H35" s="59" t="s">
        <v>1988</v>
      </c>
      <c r="I35" s="61" t="s">
        <v>684</v>
      </c>
      <c r="J35" s="61" t="s">
        <v>2012</v>
      </c>
      <c r="K35" s="61"/>
      <c r="L35" s="35" t="s">
        <v>685</v>
      </c>
      <c r="M35" s="35" t="s">
        <v>686</v>
      </c>
      <c r="N35" s="35" t="s">
        <v>687</v>
      </c>
      <c r="O35" s="63">
        <v>1549000</v>
      </c>
      <c r="P35" s="62" t="s">
        <v>42</v>
      </c>
      <c r="Q35" s="62" t="s">
        <v>43</v>
      </c>
      <c r="R35" s="63">
        <v>200000</v>
      </c>
      <c r="S35" s="70">
        <v>44176</v>
      </c>
      <c r="T35" s="63">
        <v>180</v>
      </c>
      <c r="U35" s="63">
        <v>180</v>
      </c>
      <c r="V35" s="63">
        <v>150</v>
      </c>
      <c r="W35" s="82">
        <f t="shared" si="0"/>
        <v>510</v>
      </c>
      <c r="X35" s="85">
        <v>186800</v>
      </c>
    </row>
    <row r="36" spans="2:24" s="36" customFormat="1" ht="64.95" customHeight="1" x14ac:dyDescent="0.3">
      <c r="B36" s="34" t="s">
        <v>987</v>
      </c>
      <c r="C36" s="59" t="s">
        <v>988</v>
      </c>
      <c r="D36" s="59" t="s">
        <v>989</v>
      </c>
      <c r="E36" s="60" t="s">
        <v>990</v>
      </c>
      <c r="F36" s="61" t="s">
        <v>351</v>
      </c>
      <c r="G36" s="59" t="s">
        <v>96</v>
      </c>
      <c r="H36" s="59" t="s">
        <v>1988</v>
      </c>
      <c r="I36" s="61" t="s">
        <v>991</v>
      </c>
      <c r="J36" s="61" t="s">
        <v>2012</v>
      </c>
      <c r="K36" s="61"/>
      <c r="L36" s="35" t="s">
        <v>992</v>
      </c>
      <c r="M36" s="35" t="s">
        <v>993</v>
      </c>
      <c r="N36" s="35" t="s">
        <v>1995</v>
      </c>
      <c r="O36" s="63">
        <v>85000</v>
      </c>
      <c r="P36" s="62" t="s">
        <v>42</v>
      </c>
      <c r="Q36" s="62" t="s">
        <v>43</v>
      </c>
      <c r="R36" s="63">
        <v>42500</v>
      </c>
      <c r="S36" s="70">
        <v>44176</v>
      </c>
      <c r="T36" s="63">
        <v>180</v>
      </c>
      <c r="U36" s="63">
        <v>180</v>
      </c>
      <c r="V36" s="63">
        <v>150</v>
      </c>
      <c r="W36" s="82">
        <f t="shared" si="0"/>
        <v>510</v>
      </c>
      <c r="X36" s="85">
        <v>39600</v>
      </c>
    </row>
    <row r="37" spans="2:24" s="36" customFormat="1" ht="64.95" customHeight="1" x14ac:dyDescent="0.3">
      <c r="B37" s="34" t="s">
        <v>596</v>
      </c>
      <c r="C37" s="59" t="s">
        <v>597</v>
      </c>
      <c r="D37" s="59" t="s">
        <v>598</v>
      </c>
      <c r="E37" s="60" t="s">
        <v>599</v>
      </c>
      <c r="F37" s="61" t="s">
        <v>600</v>
      </c>
      <c r="G37" s="59" t="s">
        <v>96</v>
      </c>
      <c r="H37" s="59" t="s">
        <v>1988</v>
      </c>
      <c r="I37" s="61" t="s">
        <v>601</v>
      </c>
      <c r="J37" s="61" t="s">
        <v>2012</v>
      </c>
      <c r="K37" s="61"/>
      <c r="L37" s="35" t="s">
        <v>602</v>
      </c>
      <c r="M37" s="35" t="s">
        <v>603</v>
      </c>
      <c r="N37" s="35" t="s">
        <v>1996</v>
      </c>
      <c r="O37" s="63">
        <v>373500</v>
      </c>
      <c r="P37" s="62" t="s">
        <v>42</v>
      </c>
      <c r="Q37" s="62" t="s">
        <v>43</v>
      </c>
      <c r="R37" s="63">
        <v>186500</v>
      </c>
      <c r="S37" s="70">
        <v>44176</v>
      </c>
      <c r="T37" s="63">
        <v>140</v>
      </c>
      <c r="U37" s="63">
        <v>165</v>
      </c>
      <c r="V37" s="63">
        <v>200</v>
      </c>
      <c r="W37" s="82">
        <f t="shared" si="0"/>
        <v>505</v>
      </c>
      <c r="X37" s="85">
        <v>173900</v>
      </c>
    </row>
    <row r="38" spans="2:24" s="36" customFormat="1" ht="64.95" customHeight="1" x14ac:dyDescent="0.3">
      <c r="B38" s="34" t="s">
        <v>113</v>
      </c>
      <c r="C38" s="59" t="s">
        <v>92</v>
      </c>
      <c r="D38" s="59" t="s">
        <v>93</v>
      </c>
      <c r="E38" s="60" t="s">
        <v>94</v>
      </c>
      <c r="F38" s="61" t="s">
        <v>95</v>
      </c>
      <c r="G38" s="59" t="s">
        <v>96</v>
      </c>
      <c r="H38" s="59" t="s">
        <v>1988</v>
      </c>
      <c r="I38" s="61" t="s">
        <v>97</v>
      </c>
      <c r="J38" s="61" t="s">
        <v>2012</v>
      </c>
      <c r="K38" s="61"/>
      <c r="L38" s="35" t="s">
        <v>114</v>
      </c>
      <c r="M38" s="35" t="s">
        <v>115</v>
      </c>
      <c r="N38" s="35" t="s">
        <v>116</v>
      </c>
      <c r="O38" s="63">
        <v>374000</v>
      </c>
      <c r="P38" s="62" t="s">
        <v>42</v>
      </c>
      <c r="Q38" s="62" t="s">
        <v>43</v>
      </c>
      <c r="R38" s="63">
        <v>187000</v>
      </c>
      <c r="S38" s="70">
        <v>44176</v>
      </c>
      <c r="T38" s="63">
        <v>160</v>
      </c>
      <c r="U38" s="63">
        <v>145</v>
      </c>
      <c r="V38" s="63">
        <v>200</v>
      </c>
      <c r="W38" s="82">
        <f t="shared" si="0"/>
        <v>505</v>
      </c>
      <c r="X38" s="85">
        <v>174400</v>
      </c>
    </row>
    <row r="39" spans="2:24" s="36" customFormat="1" ht="64.95" customHeight="1" x14ac:dyDescent="0.3">
      <c r="B39" s="34" t="s">
        <v>888</v>
      </c>
      <c r="C39" s="59" t="s">
        <v>889</v>
      </c>
      <c r="D39" s="59" t="s">
        <v>890</v>
      </c>
      <c r="E39" s="60" t="s">
        <v>891</v>
      </c>
      <c r="F39" s="61" t="s">
        <v>892</v>
      </c>
      <c r="G39" s="59" t="s">
        <v>96</v>
      </c>
      <c r="H39" s="59" t="s">
        <v>1988</v>
      </c>
      <c r="I39" s="61" t="s">
        <v>893</v>
      </c>
      <c r="J39" s="61" t="s">
        <v>2012</v>
      </c>
      <c r="K39" s="61"/>
      <c r="L39" s="35" t="s">
        <v>894</v>
      </c>
      <c r="M39" s="35" t="s">
        <v>895</v>
      </c>
      <c r="N39" s="35" t="s">
        <v>1997</v>
      </c>
      <c r="O39" s="63">
        <v>120000</v>
      </c>
      <c r="P39" s="62" t="s">
        <v>42</v>
      </c>
      <c r="Q39" s="62" t="s">
        <v>43</v>
      </c>
      <c r="R39" s="63">
        <v>60000</v>
      </c>
      <c r="S39" s="70">
        <v>44176</v>
      </c>
      <c r="T39" s="63">
        <v>160</v>
      </c>
      <c r="U39" s="63">
        <v>145</v>
      </c>
      <c r="V39" s="63">
        <v>200</v>
      </c>
      <c r="W39" s="82">
        <f t="shared" si="0"/>
        <v>505</v>
      </c>
      <c r="X39" s="85">
        <v>56000</v>
      </c>
    </row>
    <row r="40" spans="2:24" s="36" customFormat="1" ht="64.95" customHeight="1" x14ac:dyDescent="0.3">
      <c r="B40" s="34" t="s">
        <v>1201</v>
      </c>
      <c r="C40" s="59" t="s">
        <v>1202</v>
      </c>
      <c r="D40" s="59" t="s">
        <v>1203</v>
      </c>
      <c r="E40" s="60" t="s">
        <v>1204</v>
      </c>
      <c r="F40" s="61" t="s">
        <v>1205</v>
      </c>
      <c r="G40" s="59" t="s">
        <v>86</v>
      </c>
      <c r="H40" s="59" t="s">
        <v>1988</v>
      </c>
      <c r="I40" s="61" t="s">
        <v>1206</v>
      </c>
      <c r="J40" s="61" t="s">
        <v>2012</v>
      </c>
      <c r="K40" s="61"/>
      <c r="L40" s="35" t="s">
        <v>1207</v>
      </c>
      <c r="M40" s="35" t="s">
        <v>1208</v>
      </c>
      <c r="N40" s="35" t="s">
        <v>1209</v>
      </c>
      <c r="O40" s="63">
        <v>560000</v>
      </c>
      <c r="P40" s="62" t="s">
        <v>42</v>
      </c>
      <c r="Q40" s="62" t="s">
        <v>43</v>
      </c>
      <c r="R40" s="63">
        <v>200000</v>
      </c>
      <c r="S40" s="70">
        <v>44176</v>
      </c>
      <c r="T40" s="63">
        <v>160</v>
      </c>
      <c r="U40" s="63">
        <v>145</v>
      </c>
      <c r="V40" s="63">
        <v>200</v>
      </c>
      <c r="W40" s="82">
        <f t="shared" si="0"/>
        <v>505</v>
      </c>
      <c r="X40" s="85">
        <v>186500</v>
      </c>
    </row>
    <row r="41" spans="2:24" s="36" customFormat="1" ht="64.95" customHeight="1" x14ac:dyDescent="0.3">
      <c r="B41" s="34" t="s">
        <v>412</v>
      </c>
      <c r="C41" s="59" t="s">
        <v>413</v>
      </c>
      <c r="D41" s="59" t="s">
        <v>414</v>
      </c>
      <c r="E41" s="60" t="s">
        <v>49</v>
      </c>
      <c r="F41" s="61" t="s">
        <v>415</v>
      </c>
      <c r="G41" s="59" t="s">
        <v>49</v>
      </c>
      <c r="H41" s="59" t="s">
        <v>1988</v>
      </c>
      <c r="I41" s="61" t="s">
        <v>416</v>
      </c>
      <c r="J41" s="61" t="s">
        <v>2012</v>
      </c>
      <c r="K41" s="61"/>
      <c r="L41" s="35" t="s">
        <v>417</v>
      </c>
      <c r="M41" s="35" t="s">
        <v>418</v>
      </c>
      <c r="N41" s="35" t="s">
        <v>419</v>
      </c>
      <c r="O41" s="63">
        <v>121000</v>
      </c>
      <c r="P41" s="62" t="s">
        <v>42</v>
      </c>
      <c r="Q41" s="62" t="s">
        <v>43</v>
      </c>
      <c r="R41" s="63">
        <v>60000</v>
      </c>
      <c r="S41" s="70">
        <v>44176</v>
      </c>
      <c r="T41" s="63">
        <v>140</v>
      </c>
      <c r="U41" s="63">
        <v>160</v>
      </c>
      <c r="V41" s="63">
        <v>200</v>
      </c>
      <c r="W41" s="82">
        <f t="shared" si="0"/>
        <v>500</v>
      </c>
      <c r="X41" s="85">
        <v>56000</v>
      </c>
    </row>
    <row r="42" spans="2:24" s="36" customFormat="1" ht="64.95" customHeight="1" x14ac:dyDescent="0.3">
      <c r="B42" s="34" t="s">
        <v>1007</v>
      </c>
      <c r="C42" s="59" t="s">
        <v>995</v>
      </c>
      <c r="D42" s="59" t="s">
        <v>996</v>
      </c>
      <c r="E42" s="60" t="s">
        <v>86</v>
      </c>
      <c r="F42" s="61" t="s">
        <v>457</v>
      </c>
      <c r="G42" s="59" t="s">
        <v>86</v>
      </c>
      <c r="H42" s="59" t="s">
        <v>1988</v>
      </c>
      <c r="I42" s="61" t="s">
        <v>997</v>
      </c>
      <c r="J42" s="61" t="s">
        <v>2012</v>
      </c>
      <c r="K42" s="61"/>
      <c r="L42" s="35" t="s">
        <v>1008</v>
      </c>
      <c r="M42" s="35" t="s">
        <v>1009</v>
      </c>
      <c r="N42" s="35" t="s">
        <v>1010</v>
      </c>
      <c r="O42" s="63">
        <v>226000</v>
      </c>
      <c r="P42" s="62" t="s">
        <v>42</v>
      </c>
      <c r="Q42" s="62" t="s">
        <v>43</v>
      </c>
      <c r="R42" s="63">
        <v>113000</v>
      </c>
      <c r="S42" s="70">
        <v>44176</v>
      </c>
      <c r="T42" s="63">
        <v>120</v>
      </c>
      <c r="U42" s="63">
        <v>180</v>
      </c>
      <c r="V42" s="63">
        <v>200</v>
      </c>
      <c r="W42" s="82">
        <f t="shared" si="0"/>
        <v>500</v>
      </c>
      <c r="X42" s="85">
        <v>105400</v>
      </c>
    </row>
    <row r="43" spans="2:24" s="36" customFormat="1" ht="64.95" customHeight="1" x14ac:dyDescent="0.3">
      <c r="B43" s="34" t="s">
        <v>379</v>
      </c>
      <c r="C43" s="59" t="s">
        <v>380</v>
      </c>
      <c r="D43" s="59" t="s">
        <v>381</v>
      </c>
      <c r="E43" s="60" t="s">
        <v>382</v>
      </c>
      <c r="F43" s="61" t="s">
        <v>383</v>
      </c>
      <c r="G43" s="59" t="s">
        <v>96</v>
      </c>
      <c r="H43" s="59" t="s">
        <v>1988</v>
      </c>
      <c r="I43" s="61" t="s">
        <v>384</v>
      </c>
      <c r="J43" s="61" t="s">
        <v>2012</v>
      </c>
      <c r="K43" s="61"/>
      <c r="L43" s="35" t="s">
        <v>385</v>
      </c>
      <c r="M43" s="35" t="s">
        <v>386</v>
      </c>
      <c r="N43" s="35" t="s">
        <v>1998</v>
      </c>
      <c r="O43" s="63">
        <v>90000</v>
      </c>
      <c r="P43" s="62" t="s">
        <v>42</v>
      </c>
      <c r="Q43" s="62" t="s">
        <v>43</v>
      </c>
      <c r="R43" s="63">
        <v>45000</v>
      </c>
      <c r="S43" s="70">
        <v>44176</v>
      </c>
      <c r="T43" s="63">
        <v>160</v>
      </c>
      <c r="U43" s="63">
        <v>140</v>
      </c>
      <c r="V43" s="63">
        <v>200</v>
      </c>
      <c r="W43" s="82">
        <f t="shared" si="0"/>
        <v>500</v>
      </c>
      <c r="X43" s="85">
        <v>42000</v>
      </c>
    </row>
    <row r="44" spans="2:24" s="36" customFormat="1" ht="64.95" customHeight="1" x14ac:dyDescent="0.3">
      <c r="B44" s="34" t="s">
        <v>1121</v>
      </c>
      <c r="C44" s="59" t="s">
        <v>1122</v>
      </c>
      <c r="D44" s="59" t="s">
        <v>1123</v>
      </c>
      <c r="E44" s="60" t="s">
        <v>1124</v>
      </c>
      <c r="F44" s="61" t="s">
        <v>1125</v>
      </c>
      <c r="G44" s="59" t="s">
        <v>49</v>
      </c>
      <c r="H44" s="59" t="s">
        <v>1988</v>
      </c>
      <c r="I44" s="61" t="s">
        <v>1126</v>
      </c>
      <c r="J44" s="61" t="s">
        <v>2012</v>
      </c>
      <c r="K44" s="61"/>
      <c r="L44" s="35" t="s">
        <v>1127</v>
      </c>
      <c r="M44" s="35" t="s">
        <v>1128</v>
      </c>
      <c r="N44" s="35" t="s">
        <v>1129</v>
      </c>
      <c r="O44" s="63">
        <v>76000</v>
      </c>
      <c r="P44" s="62" t="s">
        <v>42</v>
      </c>
      <c r="Q44" s="62" t="s">
        <v>43</v>
      </c>
      <c r="R44" s="63">
        <v>37000</v>
      </c>
      <c r="S44" s="70">
        <v>44176</v>
      </c>
      <c r="T44" s="63">
        <v>160</v>
      </c>
      <c r="U44" s="63">
        <v>135</v>
      </c>
      <c r="V44" s="63">
        <v>200</v>
      </c>
      <c r="W44" s="82">
        <f t="shared" si="0"/>
        <v>495</v>
      </c>
      <c r="X44" s="85">
        <v>34500</v>
      </c>
    </row>
    <row r="45" spans="2:24" s="36" customFormat="1" ht="64.95" customHeight="1" x14ac:dyDescent="0.3">
      <c r="B45" s="34" t="s">
        <v>913</v>
      </c>
      <c r="C45" s="59" t="s">
        <v>914</v>
      </c>
      <c r="D45" s="59" t="s">
        <v>915</v>
      </c>
      <c r="E45" s="60" t="s">
        <v>37</v>
      </c>
      <c r="F45" s="61" t="s">
        <v>916</v>
      </c>
      <c r="G45" s="59" t="s">
        <v>37</v>
      </c>
      <c r="H45" s="59" t="s">
        <v>1988</v>
      </c>
      <c r="I45" s="61" t="s">
        <v>917</v>
      </c>
      <c r="J45" s="61" t="s">
        <v>2012</v>
      </c>
      <c r="K45" s="61"/>
      <c r="L45" s="35" t="s">
        <v>918</v>
      </c>
      <c r="M45" s="35" t="s">
        <v>919</v>
      </c>
      <c r="N45" s="35" t="s">
        <v>169</v>
      </c>
      <c r="O45" s="63">
        <v>97000</v>
      </c>
      <c r="P45" s="62" t="s">
        <v>42</v>
      </c>
      <c r="Q45" s="62" t="s">
        <v>43</v>
      </c>
      <c r="R45" s="63">
        <v>48500</v>
      </c>
      <c r="S45" s="70">
        <v>44176</v>
      </c>
      <c r="T45" s="63">
        <v>120</v>
      </c>
      <c r="U45" s="63">
        <v>175</v>
      </c>
      <c r="V45" s="63">
        <v>200</v>
      </c>
      <c r="W45" s="82">
        <f t="shared" si="0"/>
        <v>495</v>
      </c>
      <c r="X45" s="85">
        <v>45200</v>
      </c>
    </row>
    <row r="46" spans="2:24" s="36" customFormat="1" ht="64.95" customHeight="1" x14ac:dyDescent="0.3">
      <c r="B46" s="34" t="s">
        <v>312</v>
      </c>
      <c r="C46" s="59" t="s">
        <v>313</v>
      </c>
      <c r="D46" s="59" t="s">
        <v>314</v>
      </c>
      <c r="E46" s="60" t="s">
        <v>315</v>
      </c>
      <c r="F46" s="61" t="s">
        <v>316</v>
      </c>
      <c r="G46" s="59" t="s">
        <v>37</v>
      </c>
      <c r="H46" s="59" t="s">
        <v>1988</v>
      </c>
      <c r="I46" s="61" t="s">
        <v>317</v>
      </c>
      <c r="J46" s="61" t="s">
        <v>2012</v>
      </c>
      <c r="K46" s="61"/>
      <c r="L46" s="35" t="s">
        <v>318</v>
      </c>
      <c r="M46" s="35" t="s">
        <v>319</v>
      </c>
      <c r="N46" s="35" t="s">
        <v>320</v>
      </c>
      <c r="O46" s="63">
        <v>100000</v>
      </c>
      <c r="P46" s="62" t="s">
        <v>42</v>
      </c>
      <c r="Q46" s="62" t="s">
        <v>43</v>
      </c>
      <c r="R46" s="63">
        <v>50000</v>
      </c>
      <c r="S46" s="70">
        <v>44176</v>
      </c>
      <c r="T46" s="63">
        <v>200</v>
      </c>
      <c r="U46" s="63">
        <v>140</v>
      </c>
      <c r="V46" s="63">
        <v>150</v>
      </c>
      <c r="W46" s="82">
        <f t="shared" si="0"/>
        <v>490</v>
      </c>
      <c r="X46" s="85">
        <v>46600</v>
      </c>
    </row>
    <row r="47" spans="2:24" s="36" customFormat="1" ht="64.95" customHeight="1" x14ac:dyDescent="0.3">
      <c r="B47" s="34" t="s">
        <v>1857</v>
      </c>
      <c r="C47" s="59" t="s">
        <v>1858</v>
      </c>
      <c r="D47" s="59" t="s">
        <v>1859</v>
      </c>
      <c r="E47" s="60" t="s">
        <v>1860</v>
      </c>
      <c r="F47" s="61" t="s">
        <v>407</v>
      </c>
      <c r="G47" s="59" t="s">
        <v>37</v>
      </c>
      <c r="H47" s="59" t="s">
        <v>1988</v>
      </c>
      <c r="I47" s="61" t="s">
        <v>1861</v>
      </c>
      <c r="J47" s="61" t="s">
        <v>2012</v>
      </c>
      <c r="K47" s="61"/>
      <c r="L47" s="35" t="s">
        <v>1862</v>
      </c>
      <c r="M47" s="35" t="s">
        <v>1863</v>
      </c>
      <c r="N47" s="35" t="s">
        <v>1864</v>
      </c>
      <c r="O47" s="63">
        <v>90000</v>
      </c>
      <c r="P47" s="62" t="s">
        <v>42</v>
      </c>
      <c r="Q47" s="62" t="s">
        <v>43</v>
      </c>
      <c r="R47" s="63">
        <v>45000</v>
      </c>
      <c r="S47" s="70">
        <v>44176</v>
      </c>
      <c r="T47" s="63">
        <v>160</v>
      </c>
      <c r="U47" s="63">
        <v>180</v>
      </c>
      <c r="V47" s="63">
        <v>150</v>
      </c>
      <c r="W47" s="82">
        <f t="shared" si="0"/>
        <v>490</v>
      </c>
      <c r="X47" s="85">
        <v>42000</v>
      </c>
    </row>
    <row r="48" spans="2:24" s="36" customFormat="1" ht="64.95" customHeight="1" x14ac:dyDescent="0.3">
      <c r="B48" s="34" t="s">
        <v>1849</v>
      </c>
      <c r="C48" s="59" t="s">
        <v>1850</v>
      </c>
      <c r="D48" s="59" t="s">
        <v>1851</v>
      </c>
      <c r="E48" s="60" t="s">
        <v>1852</v>
      </c>
      <c r="F48" s="61" t="s">
        <v>1412</v>
      </c>
      <c r="G48" s="59" t="s">
        <v>86</v>
      </c>
      <c r="H48" s="59" t="s">
        <v>1988</v>
      </c>
      <c r="I48" s="61" t="s">
        <v>1853</v>
      </c>
      <c r="J48" s="61" t="s">
        <v>2012</v>
      </c>
      <c r="K48" s="61"/>
      <c r="L48" s="35" t="s">
        <v>1854</v>
      </c>
      <c r="M48" s="35" t="s">
        <v>1855</v>
      </c>
      <c r="N48" s="35" t="s">
        <v>1856</v>
      </c>
      <c r="O48" s="63">
        <v>116200</v>
      </c>
      <c r="P48" s="62" t="s">
        <v>42</v>
      </c>
      <c r="Q48" s="62" t="s">
        <v>43</v>
      </c>
      <c r="R48" s="63">
        <v>58100</v>
      </c>
      <c r="S48" s="70">
        <v>44176</v>
      </c>
      <c r="T48" s="63">
        <v>180</v>
      </c>
      <c r="U48" s="63">
        <v>105</v>
      </c>
      <c r="V48" s="63">
        <v>200</v>
      </c>
      <c r="W48" s="82">
        <f t="shared" si="0"/>
        <v>485</v>
      </c>
      <c r="X48" s="85">
        <v>54200</v>
      </c>
    </row>
    <row r="49" spans="2:24" s="36" customFormat="1" ht="64.95" customHeight="1" x14ac:dyDescent="0.3">
      <c r="B49" s="34" t="s">
        <v>1058</v>
      </c>
      <c r="C49" s="59" t="s">
        <v>1059</v>
      </c>
      <c r="D49" s="59" t="s">
        <v>1060</v>
      </c>
      <c r="E49" s="60" t="s">
        <v>1061</v>
      </c>
      <c r="F49" s="61" t="s">
        <v>817</v>
      </c>
      <c r="G49" s="59" t="s">
        <v>37</v>
      </c>
      <c r="H49" s="59" t="s">
        <v>1988</v>
      </c>
      <c r="I49" s="61" t="s">
        <v>1062</v>
      </c>
      <c r="J49" s="61" t="s">
        <v>2012</v>
      </c>
      <c r="K49" s="61"/>
      <c r="L49" s="35" t="s">
        <v>1063</v>
      </c>
      <c r="M49" s="35" t="s">
        <v>1064</v>
      </c>
      <c r="N49" s="35" t="s">
        <v>1065</v>
      </c>
      <c r="O49" s="63">
        <v>110000</v>
      </c>
      <c r="P49" s="62" t="s">
        <v>42</v>
      </c>
      <c r="Q49" s="62" t="s">
        <v>43</v>
      </c>
      <c r="R49" s="63">
        <v>55000</v>
      </c>
      <c r="S49" s="70">
        <v>44176</v>
      </c>
      <c r="T49" s="63">
        <v>180</v>
      </c>
      <c r="U49" s="63">
        <v>155</v>
      </c>
      <c r="V49" s="63">
        <v>150</v>
      </c>
      <c r="W49" s="82">
        <f t="shared" si="0"/>
        <v>485</v>
      </c>
      <c r="X49" s="85">
        <v>51300</v>
      </c>
    </row>
    <row r="50" spans="2:24" s="36" customFormat="1" ht="64.95" customHeight="1" x14ac:dyDescent="0.3">
      <c r="B50" s="34" t="s">
        <v>1597</v>
      </c>
      <c r="C50" s="59" t="s">
        <v>1598</v>
      </c>
      <c r="D50" s="59" t="s">
        <v>1599</v>
      </c>
      <c r="E50" s="60" t="s">
        <v>1600</v>
      </c>
      <c r="F50" s="61" t="s">
        <v>147</v>
      </c>
      <c r="G50" s="59" t="s">
        <v>37</v>
      </c>
      <c r="H50" s="59" t="s">
        <v>1988</v>
      </c>
      <c r="I50" s="61" t="s">
        <v>1601</v>
      </c>
      <c r="J50" s="61" t="s">
        <v>2012</v>
      </c>
      <c r="K50" s="61"/>
      <c r="L50" s="35" t="s">
        <v>1602</v>
      </c>
      <c r="M50" s="35" t="s">
        <v>1603</v>
      </c>
      <c r="N50" s="35" t="s">
        <v>1604</v>
      </c>
      <c r="O50" s="63">
        <v>2050000</v>
      </c>
      <c r="P50" s="62" t="s">
        <v>42</v>
      </c>
      <c r="Q50" s="62" t="s">
        <v>43</v>
      </c>
      <c r="R50" s="63">
        <v>200000</v>
      </c>
      <c r="S50" s="70">
        <v>44176</v>
      </c>
      <c r="T50" s="63">
        <v>180</v>
      </c>
      <c r="U50" s="63">
        <v>150</v>
      </c>
      <c r="V50" s="63">
        <v>150</v>
      </c>
      <c r="W50" s="82">
        <f t="shared" si="0"/>
        <v>480</v>
      </c>
      <c r="X50" s="85">
        <v>186500</v>
      </c>
    </row>
    <row r="51" spans="2:24" s="36" customFormat="1" ht="64.95" customHeight="1" x14ac:dyDescent="0.3">
      <c r="B51" s="34" t="s">
        <v>1931</v>
      </c>
      <c r="C51" s="59" t="s">
        <v>1932</v>
      </c>
      <c r="D51" s="59" t="s">
        <v>1933</v>
      </c>
      <c r="E51" s="60" t="s">
        <v>1934</v>
      </c>
      <c r="F51" s="61" t="s">
        <v>799</v>
      </c>
      <c r="G51" s="59" t="s">
        <v>96</v>
      </c>
      <c r="H51" s="59" t="s">
        <v>1988</v>
      </c>
      <c r="I51" s="61" t="s">
        <v>1935</v>
      </c>
      <c r="J51" s="61" t="s">
        <v>2012</v>
      </c>
      <c r="K51" s="61"/>
      <c r="L51" s="35" t="s">
        <v>1936</v>
      </c>
      <c r="M51" s="35" t="s">
        <v>1937</v>
      </c>
      <c r="N51" s="35" t="s">
        <v>1938</v>
      </c>
      <c r="O51" s="63">
        <v>300000</v>
      </c>
      <c r="P51" s="62" t="s">
        <v>42</v>
      </c>
      <c r="Q51" s="62" t="s">
        <v>43</v>
      </c>
      <c r="R51" s="63">
        <v>150000</v>
      </c>
      <c r="S51" s="70">
        <v>44176</v>
      </c>
      <c r="T51" s="63">
        <v>180</v>
      </c>
      <c r="U51" s="63">
        <v>150</v>
      </c>
      <c r="V51" s="63">
        <v>150</v>
      </c>
      <c r="W51" s="82">
        <f t="shared" si="0"/>
        <v>480</v>
      </c>
      <c r="X51" s="85">
        <v>139900</v>
      </c>
    </row>
    <row r="52" spans="2:24" s="36" customFormat="1" ht="64.95" customHeight="1" x14ac:dyDescent="0.3">
      <c r="B52" s="34" t="s">
        <v>1979</v>
      </c>
      <c r="C52" s="59" t="s">
        <v>1980</v>
      </c>
      <c r="D52" s="59" t="s">
        <v>1981</v>
      </c>
      <c r="E52" s="60" t="s">
        <v>1982</v>
      </c>
      <c r="F52" s="61" t="s">
        <v>1983</v>
      </c>
      <c r="G52" s="59" t="s">
        <v>49</v>
      </c>
      <c r="H52" s="59" t="s">
        <v>1988</v>
      </c>
      <c r="I52" s="61" t="s">
        <v>1984</v>
      </c>
      <c r="J52" s="61" t="s">
        <v>2012</v>
      </c>
      <c r="K52" s="61"/>
      <c r="L52" s="35" t="s">
        <v>1985</v>
      </c>
      <c r="M52" s="35" t="s">
        <v>1986</v>
      </c>
      <c r="N52" s="35" t="s">
        <v>837</v>
      </c>
      <c r="O52" s="63">
        <v>220000</v>
      </c>
      <c r="P52" s="62" t="s">
        <v>42</v>
      </c>
      <c r="Q52" s="62" t="s">
        <v>43</v>
      </c>
      <c r="R52" s="63">
        <v>100000</v>
      </c>
      <c r="S52" s="70">
        <v>44176</v>
      </c>
      <c r="T52" s="63">
        <v>180</v>
      </c>
      <c r="U52" s="63">
        <v>150</v>
      </c>
      <c r="V52" s="63">
        <v>150</v>
      </c>
      <c r="W52" s="82">
        <f t="shared" si="0"/>
        <v>480</v>
      </c>
      <c r="X52" s="85">
        <v>93300</v>
      </c>
    </row>
    <row r="53" spans="2:24" s="36" customFormat="1" ht="64.95" customHeight="1" x14ac:dyDescent="0.3">
      <c r="B53" s="34" t="s">
        <v>638</v>
      </c>
      <c r="C53" s="59" t="s">
        <v>639</v>
      </c>
      <c r="D53" s="59" t="s">
        <v>640</v>
      </c>
      <c r="E53" s="60" t="s">
        <v>641</v>
      </c>
      <c r="F53" s="61" t="s">
        <v>399</v>
      </c>
      <c r="G53" s="59" t="s">
        <v>86</v>
      </c>
      <c r="H53" s="59" t="s">
        <v>1988</v>
      </c>
      <c r="I53" s="61" t="s">
        <v>642</v>
      </c>
      <c r="J53" s="61" t="s">
        <v>2012</v>
      </c>
      <c r="K53" s="61"/>
      <c r="L53" s="35" t="s">
        <v>643</v>
      </c>
      <c r="M53" s="35" t="s">
        <v>644</v>
      </c>
      <c r="N53" s="35" t="s">
        <v>645</v>
      </c>
      <c r="O53" s="63">
        <v>75000</v>
      </c>
      <c r="P53" s="62" t="s">
        <v>42</v>
      </c>
      <c r="Q53" s="62" t="s">
        <v>43</v>
      </c>
      <c r="R53" s="63">
        <v>37000</v>
      </c>
      <c r="S53" s="70">
        <v>44176</v>
      </c>
      <c r="T53" s="63">
        <v>200</v>
      </c>
      <c r="U53" s="63">
        <v>125</v>
      </c>
      <c r="V53" s="63">
        <v>150</v>
      </c>
      <c r="W53" s="82">
        <f t="shared" si="0"/>
        <v>475</v>
      </c>
      <c r="X53" s="85">
        <v>34500</v>
      </c>
    </row>
    <row r="54" spans="2:24" s="36" customFormat="1" ht="64.95" customHeight="1" x14ac:dyDescent="0.3">
      <c r="B54" s="34" t="s">
        <v>161</v>
      </c>
      <c r="C54" s="59" t="s">
        <v>162</v>
      </c>
      <c r="D54" s="59" t="s">
        <v>163</v>
      </c>
      <c r="E54" s="60" t="s">
        <v>164</v>
      </c>
      <c r="F54" s="61" t="s">
        <v>165</v>
      </c>
      <c r="G54" s="59" t="s">
        <v>49</v>
      </c>
      <c r="H54" s="59" t="s">
        <v>1988</v>
      </c>
      <c r="I54" s="61" t="s">
        <v>166</v>
      </c>
      <c r="J54" s="61" t="s">
        <v>2012</v>
      </c>
      <c r="K54" s="61"/>
      <c r="L54" s="35" t="s">
        <v>167</v>
      </c>
      <c r="M54" s="35" t="s">
        <v>168</v>
      </c>
      <c r="N54" s="35" t="s">
        <v>169</v>
      </c>
      <c r="O54" s="63">
        <v>112000</v>
      </c>
      <c r="P54" s="62" t="s">
        <v>42</v>
      </c>
      <c r="Q54" s="62" t="s">
        <v>43</v>
      </c>
      <c r="R54" s="63">
        <v>56000</v>
      </c>
      <c r="S54" s="70">
        <v>44176</v>
      </c>
      <c r="T54" s="63">
        <v>200</v>
      </c>
      <c r="U54" s="63">
        <v>125</v>
      </c>
      <c r="V54" s="63">
        <v>150</v>
      </c>
      <c r="W54" s="82">
        <f t="shared" si="0"/>
        <v>475</v>
      </c>
      <c r="X54" s="85">
        <v>52200</v>
      </c>
    </row>
    <row r="55" spans="2:24" s="36" customFormat="1" ht="64.95" customHeight="1" x14ac:dyDescent="0.3">
      <c r="B55" s="34" t="s">
        <v>1210</v>
      </c>
      <c r="C55" s="59" t="s">
        <v>1211</v>
      </c>
      <c r="D55" s="59" t="s">
        <v>1212</v>
      </c>
      <c r="E55" s="60" t="s">
        <v>1213</v>
      </c>
      <c r="F55" s="61" t="s">
        <v>1214</v>
      </c>
      <c r="G55" s="59" t="s">
        <v>37</v>
      </c>
      <c r="H55" s="59" t="s">
        <v>1988</v>
      </c>
      <c r="I55" s="61" t="s">
        <v>1215</v>
      </c>
      <c r="J55" s="61" t="s">
        <v>2012</v>
      </c>
      <c r="K55" s="61"/>
      <c r="L55" s="35" t="s">
        <v>1216</v>
      </c>
      <c r="M55" s="35" t="s">
        <v>1217</v>
      </c>
      <c r="N55" s="35" t="s">
        <v>125</v>
      </c>
      <c r="O55" s="63">
        <v>99480</v>
      </c>
      <c r="P55" s="62" t="s">
        <v>42</v>
      </c>
      <c r="Q55" s="62" t="s">
        <v>43</v>
      </c>
      <c r="R55" s="63">
        <v>49700</v>
      </c>
      <c r="S55" s="70">
        <v>44176</v>
      </c>
      <c r="T55" s="63">
        <v>200</v>
      </c>
      <c r="U55" s="63">
        <v>125</v>
      </c>
      <c r="V55" s="63">
        <v>150</v>
      </c>
      <c r="W55" s="82">
        <f t="shared" si="0"/>
        <v>475</v>
      </c>
      <c r="X55" s="85">
        <v>46300</v>
      </c>
    </row>
    <row r="56" spans="2:24" s="36" customFormat="1" ht="64.95" customHeight="1" x14ac:dyDescent="0.3">
      <c r="B56" s="34" t="s">
        <v>604</v>
      </c>
      <c r="C56" s="59" t="s">
        <v>605</v>
      </c>
      <c r="D56" s="59" t="s">
        <v>606</v>
      </c>
      <c r="E56" s="60" t="s">
        <v>607</v>
      </c>
      <c r="F56" s="61" t="s">
        <v>608</v>
      </c>
      <c r="G56" s="59" t="s">
        <v>37</v>
      </c>
      <c r="H56" s="59" t="s">
        <v>1988</v>
      </c>
      <c r="I56" s="61" t="s">
        <v>609</v>
      </c>
      <c r="J56" s="61" t="s">
        <v>2012</v>
      </c>
      <c r="K56" s="61"/>
      <c r="L56" s="35" t="s">
        <v>610</v>
      </c>
      <c r="M56" s="35" t="s">
        <v>611</v>
      </c>
      <c r="N56" s="35" t="s">
        <v>125</v>
      </c>
      <c r="O56" s="63">
        <v>170000</v>
      </c>
      <c r="P56" s="62" t="s">
        <v>42</v>
      </c>
      <c r="Q56" s="62" t="s">
        <v>43</v>
      </c>
      <c r="R56" s="63">
        <v>85000</v>
      </c>
      <c r="S56" s="70">
        <v>44176</v>
      </c>
      <c r="T56" s="63">
        <v>200</v>
      </c>
      <c r="U56" s="63">
        <v>125</v>
      </c>
      <c r="V56" s="63">
        <v>150</v>
      </c>
      <c r="W56" s="82">
        <f t="shared" si="0"/>
        <v>475</v>
      </c>
      <c r="X56" s="85">
        <v>79300</v>
      </c>
    </row>
    <row r="57" spans="2:24" s="36" customFormat="1" ht="64.95" customHeight="1" x14ac:dyDescent="0.3">
      <c r="B57" s="34" t="s">
        <v>517</v>
      </c>
      <c r="C57" s="59" t="s">
        <v>518</v>
      </c>
      <c r="D57" s="59" t="s">
        <v>519</v>
      </c>
      <c r="E57" s="60" t="s">
        <v>520</v>
      </c>
      <c r="F57" s="61" t="s">
        <v>415</v>
      </c>
      <c r="G57" s="59" t="s">
        <v>49</v>
      </c>
      <c r="H57" s="59" t="s">
        <v>1988</v>
      </c>
      <c r="I57" s="61" t="s">
        <v>521</v>
      </c>
      <c r="J57" s="61" t="s">
        <v>2012</v>
      </c>
      <c r="K57" s="61"/>
      <c r="L57" s="35" t="s">
        <v>522</v>
      </c>
      <c r="M57" s="35" t="s">
        <v>523</v>
      </c>
      <c r="N57" s="35" t="s">
        <v>524</v>
      </c>
      <c r="O57" s="63">
        <v>113000</v>
      </c>
      <c r="P57" s="62" t="s">
        <v>42</v>
      </c>
      <c r="Q57" s="62" t="s">
        <v>43</v>
      </c>
      <c r="R57" s="63">
        <v>55000</v>
      </c>
      <c r="S57" s="70">
        <v>44176</v>
      </c>
      <c r="T57" s="63">
        <v>160</v>
      </c>
      <c r="U57" s="63">
        <v>160</v>
      </c>
      <c r="V57" s="63">
        <v>150</v>
      </c>
      <c r="W57" s="82">
        <f t="shared" si="0"/>
        <v>470</v>
      </c>
      <c r="X57" s="85">
        <v>51300</v>
      </c>
    </row>
    <row r="58" spans="2:24" s="36" customFormat="1" ht="64.95" customHeight="1" x14ac:dyDescent="0.3">
      <c r="B58" s="34" t="s">
        <v>287</v>
      </c>
      <c r="C58" s="59" t="s">
        <v>288</v>
      </c>
      <c r="D58" s="59" t="s">
        <v>289</v>
      </c>
      <c r="E58" s="60" t="s">
        <v>290</v>
      </c>
      <c r="F58" s="61" t="s">
        <v>291</v>
      </c>
      <c r="G58" s="59" t="s">
        <v>37</v>
      </c>
      <c r="H58" s="59" t="s">
        <v>1988</v>
      </c>
      <c r="I58" s="61" t="s">
        <v>292</v>
      </c>
      <c r="J58" s="61" t="s">
        <v>2012</v>
      </c>
      <c r="K58" s="61"/>
      <c r="L58" s="35" t="s">
        <v>293</v>
      </c>
      <c r="M58" s="35" t="s">
        <v>294</v>
      </c>
      <c r="N58" s="35" t="s">
        <v>295</v>
      </c>
      <c r="O58" s="63">
        <v>485950</v>
      </c>
      <c r="P58" s="62" t="s">
        <v>42</v>
      </c>
      <c r="Q58" s="62" t="s">
        <v>43</v>
      </c>
      <c r="R58" s="63">
        <v>200000</v>
      </c>
      <c r="S58" s="70">
        <v>44176</v>
      </c>
      <c r="T58" s="63">
        <v>180</v>
      </c>
      <c r="U58" s="63">
        <v>140</v>
      </c>
      <c r="V58" s="63">
        <v>150</v>
      </c>
      <c r="W58" s="82">
        <f t="shared" si="0"/>
        <v>470</v>
      </c>
      <c r="X58" s="85">
        <v>186500</v>
      </c>
    </row>
    <row r="59" spans="2:24" s="36" customFormat="1" ht="64.95" customHeight="1" x14ac:dyDescent="0.3">
      <c r="B59" s="34" t="s">
        <v>1113</v>
      </c>
      <c r="C59" s="59" t="s">
        <v>1114</v>
      </c>
      <c r="D59" s="59" t="s">
        <v>1115</v>
      </c>
      <c r="E59" s="60" t="s">
        <v>1116</v>
      </c>
      <c r="F59" s="61" t="s">
        <v>1117</v>
      </c>
      <c r="G59" s="59" t="s">
        <v>37</v>
      </c>
      <c r="H59" s="59" t="s">
        <v>1988</v>
      </c>
      <c r="I59" s="61" t="s">
        <v>1118</v>
      </c>
      <c r="J59" s="61" t="s">
        <v>2012</v>
      </c>
      <c r="K59" s="61"/>
      <c r="L59" s="35" t="s">
        <v>1119</v>
      </c>
      <c r="M59" s="35" t="s">
        <v>1120</v>
      </c>
      <c r="N59" s="35" t="s">
        <v>1073</v>
      </c>
      <c r="O59" s="63">
        <v>950000</v>
      </c>
      <c r="P59" s="62" t="s">
        <v>42</v>
      </c>
      <c r="Q59" s="62" t="s">
        <v>43</v>
      </c>
      <c r="R59" s="63">
        <v>200000</v>
      </c>
      <c r="S59" s="70">
        <v>44176</v>
      </c>
      <c r="T59" s="63">
        <v>180</v>
      </c>
      <c r="U59" s="63">
        <v>140</v>
      </c>
      <c r="V59" s="63">
        <v>150</v>
      </c>
      <c r="W59" s="82">
        <f t="shared" si="0"/>
        <v>470</v>
      </c>
      <c r="X59" s="85">
        <v>186500</v>
      </c>
    </row>
    <row r="60" spans="2:24" s="36" customFormat="1" ht="64.95" customHeight="1" x14ac:dyDescent="0.3">
      <c r="B60" s="34" t="s">
        <v>152</v>
      </c>
      <c r="C60" s="59" t="s">
        <v>153</v>
      </c>
      <c r="D60" s="59" t="s">
        <v>154</v>
      </c>
      <c r="E60" s="60" t="s">
        <v>155</v>
      </c>
      <c r="F60" s="61" t="s">
        <v>156</v>
      </c>
      <c r="G60" s="59" t="s">
        <v>86</v>
      </c>
      <c r="H60" s="59" t="s">
        <v>1988</v>
      </c>
      <c r="I60" s="61" t="s">
        <v>157</v>
      </c>
      <c r="J60" s="61" t="s">
        <v>2012</v>
      </c>
      <c r="K60" s="61"/>
      <c r="L60" s="35" t="s">
        <v>158</v>
      </c>
      <c r="M60" s="35" t="s">
        <v>159</v>
      </c>
      <c r="N60" s="35" t="s">
        <v>160</v>
      </c>
      <c r="O60" s="63">
        <v>120000</v>
      </c>
      <c r="P60" s="62" t="s">
        <v>42</v>
      </c>
      <c r="Q60" s="62" t="s">
        <v>43</v>
      </c>
      <c r="R60" s="63">
        <v>60000</v>
      </c>
      <c r="S60" s="70">
        <v>44176</v>
      </c>
      <c r="T60" s="63">
        <v>160</v>
      </c>
      <c r="U60" s="63">
        <v>110</v>
      </c>
      <c r="V60" s="63">
        <v>200</v>
      </c>
      <c r="W60" s="82">
        <f t="shared" si="0"/>
        <v>470</v>
      </c>
      <c r="X60" s="85">
        <v>56000</v>
      </c>
    </row>
    <row r="61" spans="2:24" s="36" customFormat="1" ht="64.95" customHeight="1" x14ac:dyDescent="0.3">
      <c r="B61" s="34" t="s">
        <v>44</v>
      </c>
      <c r="C61" s="59" t="s">
        <v>45</v>
      </c>
      <c r="D61" s="59" t="s">
        <v>46</v>
      </c>
      <c r="E61" s="60" t="s">
        <v>47</v>
      </c>
      <c r="F61" s="61" t="s">
        <v>48</v>
      </c>
      <c r="G61" s="59" t="s">
        <v>49</v>
      </c>
      <c r="H61" s="59" t="s">
        <v>1988</v>
      </c>
      <c r="I61" s="61" t="s">
        <v>50</v>
      </c>
      <c r="J61" s="61" t="s">
        <v>2012</v>
      </c>
      <c r="K61" s="61"/>
      <c r="L61" s="35" t="s">
        <v>51</v>
      </c>
      <c r="M61" s="35" t="s">
        <v>52</v>
      </c>
      <c r="N61" s="35" t="s">
        <v>2000</v>
      </c>
      <c r="O61" s="63">
        <v>120000</v>
      </c>
      <c r="P61" s="62" t="s">
        <v>42</v>
      </c>
      <c r="Q61" s="62" t="s">
        <v>43</v>
      </c>
      <c r="R61" s="63">
        <v>60000</v>
      </c>
      <c r="S61" s="70">
        <v>44176</v>
      </c>
      <c r="T61" s="63">
        <v>180</v>
      </c>
      <c r="U61" s="63">
        <v>140</v>
      </c>
      <c r="V61" s="63">
        <v>150</v>
      </c>
      <c r="W61" s="82">
        <f t="shared" si="0"/>
        <v>470</v>
      </c>
      <c r="X61" s="85">
        <v>56000</v>
      </c>
    </row>
    <row r="62" spans="2:24" s="36" customFormat="1" ht="64.95" customHeight="1" x14ac:dyDescent="0.3">
      <c r="B62" s="34" t="s">
        <v>1066</v>
      </c>
      <c r="C62" s="59" t="s">
        <v>1067</v>
      </c>
      <c r="D62" s="59" t="s">
        <v>1068</v>
      </c>
      <c r="E62" s="60" t="s">
        <v>1069</v>
      </c>
      <c r="F62" s="61" t="s">
        <v>351</v>
      </c>
      <c r="G62" s="59" t="s">
        <v>96</v>
      </c>
      <c r="H62" s="59" t="s">
        <v>1988</v>
      </c>
      <c r="I62" s="61" t="s">
        <v>1070</v>
      </c>
      <c r="J62" s="61" t="s">
        <v>2012</v>
      </c>
      <c r="K62" s="61"/>
      <c r="L62" s="35" t="s">
        <v>1071</v>
      </c>
      <c r="M62" s="35" t="s">
        <v>1072</v>
      </c>
      <c r="N62" s="35" t="s">
        <v>2001</v>
      </c>
      <c r="O62" s="63">
        <v>400000</v>
      </c>
      <c r="P62" s="62" t="s">
        <v>42</v>
      </c>
      <c r="Q62" s="62" t="s">
        <v>43</v>
      </c>
      <c r="R62" s="63">
        <v>200000</v>
      </c>
      <c r="S62" s="70">
        <v>44176</v>
      </c>
      <c r="T62" s="63">
        <v>180</v>
      </c>
      <c r="U62" s="63">
        <v>140</v>
      </c>
      <c r="V62" s="63">
        <v>150</v>
      </c>
      <c r="W62" s="82">
        <f t="shared" si="0"/>
        <v>470</v>
      </c>
      <c r="X62" s="85">
        <v>186500</v>
      </c>
    </row>
    <row r="63" spans="2:24" s="36" customFormat="1" ht="64.95" customHeight="1" x14ac:dyDescent="0.3">
      <c r="B63" s="34" t="s">
        <v>1147</v>
      </c>
      <c r="C63" s="59" t="s">
        <v>1148</v>
      </c>
      <c r="D63" s="59" t="s">
        <v>1149</v>
      </c>
      <c r="E63" s="60" t="s">
        <v>1150</v>
      </c>
      <c r="F63" s="61" t="s">
        <v>755</v>
      </c>
      <c r="G63" s="59" t="s">
        <v>58</v>
      </c>
      <c r="H63" s="59" t="s">
        <v>1988</v>
      </c>
      <c r="I63" s="61" t="s">
        <v>1151</v>
      </c>
      <c r="J63" s="61" t="s">
        <v>2012</v>
      </c>
      <c r="K63" s="61"/>
      <c r="L63" s="35" t="s">
        <v>1152</v>
      </c>
      <c r="M63" s="35" t="s">
        <v>1153</v>
      </c>
      <c r="N63" s="35" t="s">
        <v>1073</v>
      </c>
      <c r="O63" s="63">
        <v>500000</v>
      </c>
      <c r="P63" s="62" t="s">
        <v>42</v>
      </c>
      <c r="Q63" s="62" t="s">
        <v>43</v>
      </c>
      <c r="R63" s="63">
        <v>200000</v>
      </c>
      <c r="S63" s="70">
        <v>44176</v>
      </c>
      <c r="T63" s="63">
        <v>180</v>
      </c>
      <c r="U63" s="63">
        <v>140</v>
      </c>
      <c r="V63" s="63">
        <v>150</v>
      </c>
      <c r="W63" s="82">
        <f t="shared" si="0"/>
        <v>470</v>
      </c>
      <c r="X63" s="85">
        <v>186500</v>
      </c>
    </row>
    <row r="64" spans="2:24" s="36" customFormat="1" ht="64.95" customHeight="1" x14ac:dyDescent="0.3">
      <c r="B64" s="34" t="s">
        <v>854</v>
      </c>
      <c r="C64" s="59" t="s">
        <v>855</v>
      </c>
      <c r="D64" s="59" t="s">
        <v>856</v>
      </c>
      <c r="E64" s="60" t="s">
        <v>857</v>
      </c>
      <c r="F64" s="61" t="s">
        <v>858</v>
      </c>
      <c r="G64" s="59" t="s">
        <v>37</v>
      </c>
      <c r="H64" s="59" t="s">
        <v>1988</v>
      </c>
      <c r="I64" s="61" t="s">
        <v>859</v>
      </c>
      <c r="J64" s="61" t="s">
        <v>2012</v>
      </c>
      <c r="K64" s="61"/>
      <c r="L64" s="35" t="s">
        <v>860</v>
      </c>
      <c r="M64" s="35" t="s">
        <v>861</v>
      </c>
      <c r="N64" s="35" t="s">
        <v>862</v>
      </c>
      <c r="O64" s="63">
        <v>122000</v>
      </c>
      <c r="P64" s="62" t="s">
        <v>42</v>
      </c>
      <c r="Q64" s="62" t="s">
        <v>43</v>
      </c>
      <c r="R64" s="63">
        <v>61000</v>
      </c>
      <c r="S64" s="70">
        <v>44176</v>
      </c>
      <c r="T64" s="63">
        <v>160</v>
      </c>
      <c r="U64" s="63">
        <v>160</v>
      </c>
      <c r="V64" s="63">
        <v>150</v>
      </c>
      <c r="W64" s="82">
        <f t="shared" si="0"/>
        <v>470</v>
      </c>
      <c r="X64" s="85">
        <v>56900</v>
      </c>
    </row>
    <row r="65" spans="2:24" s="36" customFormat="1" ht="64.95" customHeight="1" x14ac:dyDescent="0.3">
      <c r="B65" s="34" t="s">
        <v>697</v>
      </c>
      <c r="C65" s="59" t="s">
        <v>698</v>
      </c>
      <c r="D65" s="59" t="s">
        <v>699</v>
      </c>
      <c r="E65" s="60" t="s">
        <v>700</v>
      </c>
      <c r="F65" s="61" t="s">
        <v>701</v>
      </c>
      <c r="G65" s="59" t="s">
        <v>86</v>
      </c>
      <c r="H65" s="59" t="s">
        <v>1988</v>
      </c>
      <c r="I65" s="61" t="s">
        <v>702</v>
      </c>
      <c r="J65" s="61" t="s">
        <v>2012</v>
      </c>
      <c r="K65" s="61"/>
      <c r="L65" s="35" t="s">
        <v>703</v>
      </c>
      <c r="M65" s="35" t="s">
        <v>704</v>
      </c>
      <c r="N65" s="35" t="s">
        <v>705</v>
      </c>
      <c r="O65" s="63">
        <v>98000</v>
      </c>
      <c r="P65" s="62" t="s">
        <v>42</v>
      </c>
      <c r="Q65" s="62" t="s">
        <v>43</v>
      </c>
      <c r="R65" s="63">
        <v>49000</v>
      </c>
      <c r="S65" s="70">
        <v>44176</v>
      </c>
      <c r="T65" s="63">
        <v>160</v>
      </c>
      <c r="U65" s="63">
        <v>155</v>
      </c>
      <c r="V65" s="63">
        <v>150</v>
      </c>
      <c r="W65" s="82">
        <f t="shared" si="0"/>
        <v>465</v>
      </c>
      <c r="X65" s="85">
        <v>45700</v>
      </c>
    </row>
    <row r="66" spans="2:24" s="36" customFormat="1" ht="64.95" customHeight="1" x14ac:dyDescent="0.3">
      <c r="B66" s="34" t="s">
        <v>81</v>
      </c>
      <c r="C66" s="59" t="s">
        <v>82</v>
      </c>
      <c r="D66" s="59" t="s">
        <v>83</v>
      </c>
      <c r="E66" s="60" t="s">
        <v>84</v>
      </c>
      <c r="F66" s="61" t="s">
        <v>85</v>
      </c>
      <c r="G66" s="59" t="s">
        <v>86</v>
      </c>
      <c r="H66" s="59" t="s">
        <v>1988</v>
      </c>
      <c r="I66" s="61" t="s">
        <v>87</v>
      </c>
      <c r="J66" s="61" t="s">
        <v>2012</v>
      </c>
      <c r="K66" s="61"/>
      <c r="L66" s="35" t="s">
        <v>88</v>
      </c>
      <c r="M66" s="35" t="s">
        <v>89</v>
      </c>
      <c r="N66" s="35" t="s">
        <v>90</v>
      </c>
      <c r="O66" s="63">
        <v>80000</v>
      </c>
      <c r="P66" s="62" t="s">
        <v>42</v>
      </c>
      <c r="Q66" s="62" t="s">
        <v>43</v>
      </c>
      <c r="R66" s="63">
        <v>40000</v>
      </c>
      <c r="S66" s="70">
        <v>44176</v>
      </c>
      <c r="T66" s="63">
        <v>160</v>
      </c>
      <c r="U66" s="63">
        <v>155</v>
      </c>
      <c r="V66" s="63">
        <v>150</v>
      </c>
      <c r="W66" s="82">
        <f t="shared" si="0"/>
        <v>465</v>
      </c>
      <c r="X66" s="85">
        <v>37300</v>
      </c>
    </row>
    <row r="67" spans="2:24" s="36" customFormat="1" ht="64.95" customHeight="1" x14ac:dyDescent="0.3">
      <c r="B67" s="34" t="s">
        <v>213</v>
      </c>
      <c r="C67" s="59" t="s">
        <v>214</v>
      </c>
      <c r="D67" s="59" t="s">
        <v>215</v>
      </c>
      <c r="E67" s="60" t="s">
        <v>216</v>
      </c>
      <c r="F67" s="61" t="s">
        <v>217</v>
      </c>
      <c r="G67" s="59" t="s">
        <v>58</v>
      </c>
      <c r="H67" s="59" t="s">
        <v>1988</v>
      </c>
      <c r="I67" s="61" t="s">
        <v>218</v>
      </c>
      <c r="J67" s="61" t="s">
        <v>2012</v>
      </c>
      <c r="K67" s="61"/>
      <c r="L67" s="35" t="s">
        <v>219</v>
      </c>
      <c r="M67" s="35" t="s">
        <v>220</v>
      </c>
      <c r="N67" s="35" t="s">
        <v>169</v>
      </c>
      <c r="O67" s="63">
        <v>290000</v>
      </c>
      <c r="P67" s="62" t="s">
        <v>42</v>
      </c>
      <c r="Q67" s="62" t="s">
        <v>43</v>
      </c>
      <c r="R67" s="63">
        <v>145000</v>
      </c>
      <c r="S67" s="70">
        <v>44176</v>
      </c>
      <c r="T67" s="63">
        <v>160</v>
      </c>
      <c r="U67" s="63">
        <v>155</v>
      </c>
      <c r="V67" s="63">
        <v>150</v>
      </c>
      <c r="W67" s="82">
        <f t="shared" si="0"/>
        <v>465</v>
      </c>
      <c r="X67" s="85">
        <v>135200</v>
      </c>
    </row>
    <row r="68" spans="2:24" s="36" customFormat="1" ht="64.95" customHeight="1" x14ac:dyDescent="0.3">
      <c r="B68" s="34" t="s">
        <v>1242</v>
      </c>
      <c r="C68" s="59" t="s">
        <v>1243</v>
      </c>
      <c r="D68" s="59" t="s">
        <v>1244</v>
      </c>
      <c r="E68" s="60" t="s">
        <v>1245</v>
      </c>
      <c r="F68" s="61" t="s">
        <v>1246</v>
      </c>
      <c r="G68" s="59" t="s">
        <v>58</v>
      </c>
      <c r="H68" s="59" t="s">
        <v>1988</v>
      </c>
      <c r="I68" s="61" t="s">
        <v>1247</v>
      </c>
      <c r="J68" s="61" t="s">
        <v>2012</v>
      </c>
      <c r="K68" s="61"/>
      <c r="L68" s="35" t="s">
        <v>1248</v>
      </c>
      <c r="M68" s="35" t="s">
        <v>1249</v>
      </c>
      <c r="N68" s="35" t="s">
        <v>169</v>
      </c>
      <c r="O68" s="63">
        <v>122400</v>
      </c>
      <c r="P68" s="62" t="s">
        <v>42</v>
      </c>
      <c r="Q68" s="62" t="s">
        <v>43</v>
      </c>
      <c r="R68" s="63">
        <v>61000</v>
      </c>
      <c r="S68" s="70">
        <v>44176</v>
      </c>
      <c r="T68" s="63">
        <v>160</v>
      </c>
      <c r="U68" s="63">
        <v>155</v>
      </c>
      <c r="V68" s="63">
        <v>150</v>
      </c>
      <c r="W68" s="82">
        <f t="shared" si="0"/>
        <v>465</v>
      </c>
      <c r="X68" s="85">
        <v>56900</v>
      </c>
    </row>
    <row r="69" spans="2:24" s="36" customFormat="1" ht="64.95" customHeight="1" x14ac:dyDescent="0.3">
      <c r="B69" s="34" t="s">
        <v>1971</v>
      </c>
      <c r="C69" s="59" t="s">
        <v>1972</v>
      </c>
      <c r="D69" s="59" t="s">
        <v>1973</v>
      </c>
      <c r="E69" s="60" t="s">
        <v>1974</v>
      </c>
      <c r="F69" s="61" t="s">
        <v>399</v>
      </c>
      <c r="G69" s="59" t="s">
        <v>86</v>
      </c>
      <c r="H69" s="59" t="s">
        <v>1988</v>
      </c>
      <c r="I69" s="61" t="s">
        <v>1975</v>
      </c>
      <c r="J69" s="61" t="s">
        <v>2012</v>
      </c>
      <c r="K69" s="61"/>
      <c r="L69" s="35" t="s">
        <v>1976</v>
      </c>
      <c r="M69" s="35" t="s">
        <v>1977</v>
      </c>
      <c r="N69" s="35" t="s">
        <v>1978</v>
      </c>
      <c r="O69" s="63">
        <v>97800</v>
      </c>
      <c r="P69" s="62" t="s">
        <v>42</v>
      </c>
      <c r="Q69" s="62" t="s">
        <v>43</v>
      </c>
      <c r="R69" s="63">
        <v>48900</v>
      </c>
      <c r="S69" s="70">
        <v>44176</v>
      </c>
      <c r="T69" s="63">
        <v>160</v>
      </c>
      <c r="U69" s="63">
        <v>155</v>
      </c>
      <c r="V69" s="63">
        <v>150</v>
      </c>
      <c r="W69" s="82">
        <f t="shared" si="0"/>
        <v>465</v>
      </c>
      <c r="X69" s="85">
        <v>45600</v>
      </c>
    </row>
    <row r="70" spans="2:24" s="36" customFormat="1" ht="64.95" customHeight="1" x14ac:dyDescent="0.3">
      <c r="B70" s="34" t="s">
        <v>880</v>
      </c>
      <c r="C70" s="59" t="s">
        <v>881</v>
      </c>
      <c r="D70" s="59" t="s">
        <v>882</v>
      </c>
      <c r="E70" s="60" t="s">
        <v>883</v>
      </c>
      <c r="F70" s="61" t="s">
        <v>884</v>
      </c>
      <c r="G70" s="59" t="s">
        <v>86</v>
      </c>
      <c r="H70" s="59" t="s">
        <v>1988</v>
      </c>
      <c r="I70" s="61" t="s">
        <v>885</v>
      </c>
      <c r="J70" s="61" t="s">
        <v>2012</v>
      </c>
      <c r="K70" s="61"/>
      <c r="L70" s="35" t="s">
        <v>886</v>
      </c>
      <c r="M70" s="35" t="s">
        <v>887</v>
      </c>
      <c r="N70" s="35" t="s">
        <v>125</v>
      </c>
      <c r="O70" s="63">
        <v>250000</v>
      </c>
      <c r="P70" s="62" t="s">
        <v>42</v>
      </c>
      <c r="Q70" s="62" t="s">
        <v>43</v>
      </c>
      <c r="R70" s="63">
        <v>125000</v>
      </c>
      <c r="S70" s="70">
        <v>44176</v>
      </c>
      <c r="T70" s="63">
        <v>160</v>
      </c>
      <c r="U70" s="63">
        <v>155</v>
      </c>
      <c r="V70" s="63">
        <v>150</v>
      </c>
      <c r="W70" s="82">
        <f t="shared" si="0"/>
        <v>465</v>
      </c>
      <c r="X70" s="85">
        <v>116600</v>
      </c>
    </row>
    <row r="71" spans="2:24" s="36" customFormat="1" ht="64.95" customHeight="1" x14ac:dyDescent="0.3">
      <c r="B71" s="34" t="s">
        <v>387</v>
      </c>
      <c r="C71" s="59" t="s">
        <v>388</v>
      </c>
      <c r="D71" s="59" t="s">
        <v>389</v>
      </c>
      <c r="E71" s="60" t="s">
        <v>390</v>
      </c>
      <c r="F71" s="61" t="s">
        <v>391</v>
      </c>
      <c r="G71" s="59" t="s">
        <v>58</v>
      </c>
      <c r="H71" s="59" t="s">
        <v>1988</v>
      </c>
      <c r="I71" s="61" t="s">
        <v>392</v>
      </c>
      <c r="J71" s="61" t="s">
        <v>2012</v>
      </c>
      <c r="K71" s="61"/>
      <c r="L71" s="35" t="s">
        <v>393</v>
      </c>
      <c r="M71" s="35" t="s">
        <v>394</v>
      </c>
      <c r="N71" s="35" t="s">
        <v>2002</v>
      </c>
      <c r="O71" s="63">
        <v>75000</v>
      </c>
      <c r="P71" s="62" t="s">
        <v>42</v>
      </c>
      <c r="Q71" s="62" t="s">
        <v>43</v>
      </c>
      <c r="R71" s="63">
        <v>35000</v>
      </c>
      <c r="S71" s="70">
        <v>44176</v>
      </c>
      <c r="T71" s="63">
        <v>70</v>
      </c>
      <c r="U71" s="63">
        <v>190</v>
      </c>
      <c r="V71" s="63">
        <v>200</v>
      </c>
      <c r="W71" s="82">
        <f t="shared" si="0"/>
        <v>460</v>
      </c>
      <c r="X71" s="85">
        <v>32600</v>
      </c>
    </row>
    <row r="72" spans="2:24" s="36" customFormat="1" ht="64.95" customHeight="1" x14ac:dyDescent="0.3">
      <c r="B72" s="34" t="s">
        <v>237</v>
      </c>
      <c r="C72" s="59" t="s">
        <v>238</v>
      </c>
      <c r="D72" s="59" t="s">
        <v>239</v>
      </c>
      <c r="E72" s="60" t="s">
        <v>240</v>
      </c>
      <c r="F72" s="61" t="s">
        <v>241</v>
      </c>
      <c r="G72" s="59" t="s">
        <v>37</v>
      </c>
      <c r="H72" s="59" t="s">
        <v>1988</v>
      </c>
      <c r="I72" s="61" t="s">
        <v>242</v>
      </c>
      <c r="J72" s="61" t="s">
        <v>2012</v>
      </c>
      <c r="K72" s="61"/>
      <c r="L72" s="35" t="s">
        <v>243</v>
      </c>
      <c r="M72" s="35" t="s">
        <v>244</v>
      </c>
      <c r="N72" s="35" t="s">
        <v>245</v>
      </c>
      <c r="O72" s="63">
        <v>90000</v>
      </c>
      <c r="P72" s="62" t="s">
        <v>42</v>
      </c>
      <c r="Q72" s="62" t="s">
        <v>43</v>
      </c>
      <c r="R72" s="63">
        <v>45000</v>
      </c>
      <c r="S72" s="70">
        <v>44176</v>
      </c>
      <c r="T72" s="63">
        <v>180</v>
      </c>
      <c r="U72" s="63">
        <v>130</v>
      </c>
      <c r="V72" s="63">
        <v>150</v>
      </c>
      <c r="W72" s="82">
        <f t="shared" si="0"/>
        <v>460</v>
      </c>
      <c r="X72" s="85">
        <v>42000</v>
      </c>
    </row>
    <row r="73" spans="2:24" s="36" customFormat="1" ht="64.95" customHeight="1" x14ac:dyDescent="0.3">
      <c r="B73" s="34" t="s">
        <v>1528</v>
      </c>
      <c r="C73" s="59" t="s">
        <v>1529</v>
      </c>
      <c r="D73" s="59" t="s">
        <v>1530</v>
      </c>
      <c r="E73" s="60" t="s">
        <v>1531</v>
      </c>
      <c r="F73" s="61" t="s">
        <v>608</v>
      </c>
      <c r="G73" s="59" t="s">
        <v>37</v>
      </c>
      <c r="H73" s="59" t="s">
        <v>1988</v>
      </c>
      <c r="I73" s="61" t="s">
        <v>1532</v>
      </c>
      <c r="J73" s="61" t="s">
        <v>2012</v>
      </c>
      <c r="K73" s="61"/>
      <c r="L73" s="35" t="s">
        <v>1533</v>
      </c>
      <c r="M73" s="35" t="s">
        <v>1534</v>
      </c>
      <c r="N73" s="35" t="s">
        <v>1535</v>
      </c>
      <c r="O73" s="63">
        <v>82000</v>
      </c>
      <c r="P73" s="62" t="s">
        <v>42</v>
      </c>
      <c r="Q73" s="62" t="s">
        <v>43</v>
      </c>
      <c r="R73" s="63">
        <v>41000</v>
      </c>
      <c r="S73" s="70">
        <v>44176</v>
      </c>
      <c r="T73" s="63">
        <v>180</v>
      </c>
      <c r="U73" s="63">
        <v>130</v>
      </c>
      <c r="V73" s="63">
        <v>150</v>
      </c>
      <c r="W73" s="82">
        <f t="shared" si="0"/>
        <v>460</v>
      </c>
      <c r="X73" s="85">
        <v>38200</v>
      </c>
    </row>
    <row r="74" spans="2:24" s="36" customFormat="1" ht="64.95" customHeight="1" x14ac:dyDescent="0.3">
      <c r="B74" s="34" t="s">
        <v>795</v>
      </c>
      <c r="C74" s="59" t="s">
        <v>796</v>
      </c>
      <c r="D74" s="59" t="s">
        <v>797</v>
      </c>
      <c r="E74" s="60" t="s">
        <v>798</v>
      </c>
      <c r="F74" s="61" t="s">
        <v>799</v>
      </c>
      <c r="G74" s="59" t="s">
        <v>96</v>
      </c>
      <c r="H74" s="59" t="s">
        <v>1988</v>
      </c>
      <c r="I74" s="61" t="s">
        <v>800</v>
      </c>
      <c r="J74" s="61" t="s">
        <v>2012</v>
      </c>
      <c r="K74" s="61"/>
      <c r="L74" s="35" t="s">
        <v>801</v>
      </c>
      <c r="M74" s="35" t="s">
        <v>802</v>
      </c>
      <c r="N74" s="35" t="s">
        <v>803</v>
      </c>
      <c r="O74" s="63">
        <v>32000</v>
      </c>
      <c r="P74" s="62" t="s">
        <v>42</v>
      </c>
      <c r="Q74" s="62" t="s">
        <v>43</v>
      </c>
      <c r="R74" s="63">
        <v>32000</v>
      </c>
      <c r="S74" s="70">
        <v>44176</v>
      </c>
      <c r="T74" s="63">
        <v>70</v>
      </c>
      <c r="U74" s="63">
        <v>190</v>
      </c>
      <c r="V74" s="63">
        <v>200</v>
      </c>
      <c r="W74" s="82">
        <f t="shared" si="0"/>
        <v>460</v>
      </c>
      <c r="X74" s="85">
        <v>16000</v>
      </c>
    </row>
    <row r="75" spans="2:24" s="36" customFormat="1" ht="64.95" customHeight="1" x14ac:dyDescent="0.3">
      <c r="B75" s="34" t="s">
        <v>938</v>
      </c>
      <c r="C75" s="59" t="s">
        <v>939</v>
      </c>
      <c r="D75" s="59" t="s">
        <v>940</v>
      </c>
      <c r="E75" s="60" t="s">
        <v>941</v>
      </c>
      <c r="F75" s="61" t="s">
        <v>942</v>
      </c>
      <c r="G75" s="59" t="s">
        <v>49</v>
      </c>
      <c r="H75" s="59" t="s">
        <v>1988</v>
      </c>
      <c r="I75" s="61" t="s">
        <v>943</v>
      </c>
      <c r="J75" s="61" t="s">
        <v>2012</v>
      </c>
      <c r="K75" s="61"/>
      <c r="L75" s="35" t="s">
        <v>944</v>
      </c>
      <c r="M75" s="35" t="s">
        <v>945</v>
      </c>
      <c r="N75" s="35" t="s">
        <v>946</v>
      </c>
      <c r="O75" s="63">
        <v>70000</v>
      </c>
      <c r="P75" s="62" t="s">
        <v>42</v>
      </c>
      <c r="Q75" s="62" t="s">
        <v>43</v>
      </c>
      <c r="R75" s="63">
        <v>35000</v>
      </c>
      <c r="S75" s="70">
        <v>44176</v>
      </c>
      <c r="T75" s="63">
        <v>70</v>
      </c>
      <c r="U75" s="63">
        <v>190</v>
      </c>
      <c r="V75" s="63">
        <v>200</v>
      </c>
      <c r="W75" s="82">
        <f t="shared" ref="W75:W138" si="1">SUM(T75:V75)</f>
        <v>460</v>
      </c>
      <c r="X75" s="85">
        <v>32600</v>
      </c>
    </row>
    <row r="76" spans="2:24" s="36" customFormat="1" ht="64.95" customHeight="1" x14ac:dyDescent="0.3">
      <c r="B76" s="34" t="s">
        <v>1919</v>
      </c>
      <c r="C76" s="59" t="s">
        <v>664</v>
      </c>
      <c r="D76" s="59" t="s">
        <v>1920</v>
      </c>
      <c r="E76" s="60" t="s">
        <v>666</v>
      </c>
      <c r="F76" s="61" t="s">
        <v>1921</v>
      </c>
      <c r="G76" s="59" t="s">
        <v>37</v>
      </c>
      <c r="H76" s="59" t="s">
        <v>1988</v>
      </c>
      <c r="I76" s="61" t="s">
        <v>1922</v>
      </c>
      <c r="J76" s="61" t="s">
        <v>2012</v>
      </c>
      <c r="K76" s="61"/>
      <c r="L76" s="35" t="s">
        <v>669</v>
      </c>
      <c r="M76" s="35" t="s">
        <v>1923</v>
      </c>
      <c r="N76" s="35" t="s">
        <v>125</v>
      </c>
      <c r="O76" s="63">
        <v>200000</v>
      </c>
      <c r="P76" s="62" t="s">
        <v>42</v>
      </c>
      <c r="Q76" s="62" t="s">
        <v>43</v>
      </c>
      <c r="R76" s="63">
        <v>100000</v>
      </c>
      <c r="S76" s="70">
        <v>44176</v>
      </c>
      <c r="T76" s="63">
        <v>180</v>
      </c>
      <c r="U76" s="63">
        <v>125</v>
      </c>
      <c r="V76" s="63">
        <v>150</v>
      </c>
      <c r="W76" s="82">
        <f t="shared" si="1"/>
        <v>455</v>
      </c>
      <c r="X76" s="85">
        <v>93300</v>
      </c>
    </row>
    <row r="77" spans="2:24" s="36" customFormat="1" ht="64.95" customHeight="1" x14ac:dyDescent="0.3">
      <c r="B77" s="34" t="s">
        <v>1021</v>
      </c>
      <c r="C77" s="59" t="s">
        <v>1022</v>
      </c>
      <c r="D77" s="59" t="s">
        <v>1023</v>
      </c>
      <c r="E77" s="60" t="s">
        <v>1024</v>
      </c>
      <c r="F77" s="61" t="s">
        <v>308</v>
      </c>
      <c r="G77" s="59" t="s">
        <v>96</v>
      </c>
      <c r="H77" s="59" t="s">
        <v>1988</v>
      </c>
      <c r="I77" s="61" t="s">
        <v>1025</v>
      </c>
      <c r="J77" s="61" t="s">
        <v>2012</v>
      </c>
      <c r="K77" s="61"/>
      <c r="L77" s="35" t="s">
        <v>1026</v>
      </c>
      <c r="M77" s="35" t="s">
        <v>1027</v>
      </c>
      <c r="N77" s="35" t="s">
        <v>125</v>
      </c>
      <c r="O77" s="63">
        <v>81800</v>
      </c>
      <c r="P77" s="62" t="s">
        <v>42</v>
      </c>
      <c r="Q77" s="62" t="s">
        <v>43</v>
      </c>
      <c r="R77" s="63">
        <v>40900</v>
      </c>
      <c r="S77" s="70">
        <v>44176</v>
      </c>
      <c r="T77" s="63">
        <v>180</v>
      </c>
      <c r="U77" s="63">
        <v>125</v>
      </c>
      <c r="V77" s="63">
        <v>150</v>
      </c>
      <c r="W77" s="82">
        <f t="shared" si="1"/>
        <v>455</v>
      </c>
      <c r="X77" s="85">
        <v>38100</v>
      </c>
    </row>
    <row r="78" spans="2:24" s="36" customFormat="1" ht="64.95" customHeight="1" x14ac:dyDescent="0.3">
      <c r="B78" s="34" t="s">
        <v>500</v>
      </c>
      <c r="C78" s="59" t="s">
        <v>501</v>
      </c>
      <c r="D78" s="59" t="s">
        <v>502</v>
      </c>
      <c r="E78" s="60" t="s">
        <v>503</v>
      </c>
      <c r="F78" s="61" t="s">
        <v>504</v>
      </c>
      <c r="G78" s="59" t="s">
        <v>86</v>
      </c>
      <c r="H78" s="59" t="s">
        <v>1988</v>
      </c>
      <c r="I78" s="61" t="s">
        <v>505</v>
      </c>
      <c r="J78" s="61" t="s">
        <v>2012</v>
      </c>
      <c r="K78" s="61"/>
      <c r="L78" s="35" t="s">
        <v>506</v>
      </c>
      <c r="M78" s="35" t="s">
        <v>507</v>
      </c>
      <c r="N78" s="35" t="s">
        <v>508</v>
      </c>
      <c r="O78" s="63">
        <v>164000</v>
      </c>
      <c r="P78" s="62" t="s">
        <v>42</v>
      </c>
      <c r="Q78" s="62" t="s">
        <v>43</v>
      </c>
      <c r="R78" s="63">
        <v>82000</v>
      </c>
      <c r="S78" s="70">
        <v>44176</v>
      </c>
      <c r="T78" s="63">
        <v>160</v>
      </c>
      <c r="U78" s="63">
        <v>145</v>
      </c>
      <c r="V78" s="63">
        <v>150</v>
      </c>
      <c r="W78" s="82">
        <f t="shared" si="1"/>
        <v>455</v>
      </c>
      <c r="X78" s="85">
        <v>76500</v>
      </c>
    </row>
    <row r="79" spans="2:24" s="36" customFormat="1" ht="64.95" customHeight="1" x14ac:dyDescent="0.3">
      <c r="B79" s="34" t="s">
        <v>272</v>
      </c>
      <c r="C79" s="59" t="s">
        <v>273</v>
      </c>
      <c r="D79" s="59" t="s">
        <v>274</v>
      </c>
      <c r="E79" s="60" t="s">
        <v>275</v>
      </c>
      <c r="F79" s="61" t="s">
        <v>57</v>
      </c>
      <c r="G79" s="59" t="s">
        <v>58</v>
      </c>
      <c r="H79" s="59" t="s">
        <v>1988</v>
      </c>
      <c r="I79" s="61" t="s">
        <v>276</v>
      </c>
      <c r="J79" s="61" t="s">
        <v>2012</v>
      </c>
      <c r="K79" s="61"/>
      <c r="L79" s="35" t="s">
        <v>277</v>
      </c>
      <c r="M79" s="35" t="s">
        <v>278</v>
      </c>
      <c r="N79" s="35" t="s">
        <v>125</v>
      </c>
      <c r="O79" s="63">
        <v>120000</v>
      </c>
      <c r="P79" s="62" t="s">
        <v>42</v>
      </c>
      <c r="Q79" s="62" t="s">
        <v>43</v>
      </c>
      <c r="R79" s="63">
        <v>60000</v>
      </c>
      <c r="S79" s="70">
        <v>44176</v>
      </c>
      <c r="T79" s="63">
        <v>180</v>
      </c>
      <c r="U79" s="63">
        <v>125</v>
      </c>
      <c r="V79" s="63">
        <v>150</v>
      </c>
      <c r="W79" s="82">
        <f t="shared" si="1"/>
        <v>455</v>
      </c>
      <c r="X79" s="85">
        <v>56000</v>
      </c>
    </row>
    <row r="80" spans="2:24" s="36" customFormat="1" ht="64.95" customHeight="1" x14ac:dyDescent="0.3">
      <c r="B80" s="34" t="s">
        <v>1794</v>
      </c>
      <c r="C80" s="59" t="s">
        <v>1795</v>
      </c>
      <c r="D80" s="59" t="s">
        <v>1796</v>
      </c>
      <c r="E80" s="60" t="s">
        <v>1797</v>
      </c>
      <c r="F80" s="61" t="s">
        <v>1143</v>
      </c>
      <c r="G80" s="59" t="s">
        <v>37</v>
      </c>
      <c r="H80" s="59" t="s">
        <v>1988</v>
      </c>
      <c r="I80" s="61" t="s">
        <v>1798</v>
      </c>
      <c r="J80" s="61" t="s">
        <v>2012</v>
      </c>
      <c r="K80" s="61"/>
      <c r="L80" s="35" t="s">
        <v>1799</v>
      </c>
      <c r="M80" s="35" t="s">
        <v>1800</v>
      </c>
      <c r="N80" s="35" t="s">
        <v>125</v>
      </c>
      <c r="O80" s="63">
        <v>152400</v>
      </c>
      <c r="P80" s="62" t="s">
        <v>42</v>
      </c>
      <c r="Q80" s="62" t="s">
        <v>43</v>
      </c>
      <c r="R80" s="63">
        <v>76200</v>
      </c>
      <c r="S80" s="70">
        <v>44176</v>
      </c>
      <c r="T80" s="91">
        <v>180</v>
      </c>
      <c r="U80" s="91">
        <v>125</v>
      </c>
      <c r="V80" s="91">
        <v>150</v>
      </c>
      <c r="W80" s="92">
        <f t="shared" si="1"/>
        <v>455</v>
      </c>
      <c r="X80" s="93">
        <v>71100</v>
      </c>
    </row>
    <row r="81" spans="2:24" s="36" customFormat="1" ht="64.95" customHeight="1" x14ac:dyDescent="0.3">
      <c r="B81" s="34" t="s">
        <v>1719</v>
      </c>
      <c r="C81" s="59" t="s">
        <v>1720</v>
      </c>
      <c r="D81" s="59" t="s">
        <v>1721</v>
      </c>
      <c r="E81" s="60" t="s">
        <v>1722</v>
      </c>
      <c r="F81" s="61" t="s">
        <v>121</v>
      </c>
      <c r="G81" s="59" t="s">
        <v>86</v>
      </c>
      <c r="H81" s="59" t="s">
        <v>1988</v>
      </c>
      <c r="I81" s="61" t="s">
        <v>1723</v>
      </c>
      <c r="J81" s="61" t="s">
        <v>2012</v>
      </c>
      <c r="K81" s="61"/>
      <c r="L81" s="35" t="s">
        <v>1724</v>
      </c>
      <c r="M81" s="35" t="s">
        <v>1725</v>
      </c>
      <c r="N81" s="35" t="s">
        <v>1726</v>
      </c>
      <c r="O81" s="63">
        <v>100000</v>
      </c>
      <c r="P81" s="62" t="s">
        <v>42</v>
      </c>
      <c r="Q81" s="62" t="s">
        <v>43</v>
      </c>
      <c r="R81" s="63">
        <v>50000</v>
      </c>
      <c r="S81" s="70">
        <v>44176</v>
      </c>
      <c r="T81" s="63">
        <v>180</v>
      </c>
      <c r="U81" s="63">
        <v>125</v>
      </c>
      <c r="V81" s="63">
        <v>150</v>
      </c>
      <c r="W81" s="82">
        <f t="shared" si="1"/>
        <v>455</v>
      </c>
      <c r="X81" s="85">
        <v>46600</v>
      </c>
    </row>
    <row r="82" spans="2:24" s="36" customFormat="1" ht="64.95" customHeight="1" x14ac:dyDescent="0.3">
      <c r="B82" s="34" t="s">
        <v>255</v>
      </c>
      <c r="C82" s="59" t="s">
        <v>256</v>
      </c>
      <c r="D82" s="59" t="s">
        <v>257</v>
      </c>
      <c r="E82" s="60" t="s">
        <v>258</v>
      </c>
      <c r="F82" s="61" t="s">
        <v>138</v>
      </c>
      <c r="G82" s="59" t="s">
        <v>96</v>
      </c>
      <c r="H82" s="59" t="s">
        <v>1988</v>
      </c>
      <c r="I82" s="61" t="s">
        <v>259</v>
      </c>
      <c r="J82" s="61" t="s">
        <v>2012</v>
      </c>
      <c r="K82" s="61"/>
      <c r="L82" s="35" t="s">
        <v>260</v>
      </c>
      <c r="M82" s="35" t="s">
        <v>261</v>
      </c>
      <c r="N82" s="35" t="s">
        <v>262</v>
      </c>
      <c r="O82" s="63">
        <v>116636</v>
      </c>
      <c r="P82" s="62" t="s">
        <v>42</v>
      </c>
      <c r="Q82" s="62" t="s">
        <v>43</v>
      </c>
      <c r="R82" s="63">
        <v>58300</v>
      </c>
      <c r="S82" s="70">
        <v>44176</v>
      </c>
      <c r="T82" s="63">
        <v>180</v>
      </c>
      <c r="U82" s="63">
        <v>125</v>
      </c>
      <c r="V82" s="63">
        <v>150</v>
      </c>
      <c r="W82" s="82">
        <f t="shared" si="1"/>
        <v>455</v>
      </c>
      <c r="X82" s="85">
        <v>54400</v>
      </c>
    </row>
    <row r="83" spans="2:24" s="36" customFormat="1" ht="64.95" customHeight="1" x14ac:dyDescent="0.3">
      <c r="B83" s="34" t="s">
        <v>1801</v>
      </c>
      <c r="C83" s="59" t="s">
        <v>1802</v>
      </c>
      <c r="D83" s="59" t="s">
        <v>1803</v>
      </c>
      <c r="E83" s="60" t="s">
        <v>1804</v>
      </c>
      <c r="F83" s="61" t="s">
        <v>817</v>
      </c>
      <c r="G83" s="59" t="s">
        <v>37</v>
      </c>
      <c r="H83" s="59" t="s">
        <v>1988</v>
      </c>
      <c r="I83" s="61" t="s">
        <v>1805</v>
      </c>
      <c r="J83" s="61" t="s">
        <v>2012</v>
      </c>
      <c r="K83" s="61"/>
      <c r="L83" s="35" t="s">
        <v>1806</v>
      </c>
      <c r="M83" s="35" t="s">
        <v>1807</v>
      </c>
      <c r="N83" s="35" t="s">
        <v>1808</v>
      </c>
      <c r="O83" s="63">
        <v>141000</v>
      </c>
      <c r="P83" s="62" t="s">
        <v>42</v>
      </c>
      <c r="Q83" s="62" t="s">
        <v>43</v>
      </c>
      <c r="R83" s="63">
        <v>70000</v>
      </c>
      <c r="S83" s="70">
        <v>44176</v>
      </c>
      <c r="T83" s="63">
        <v>180</v>
      </c>
      <c r="U83" s="63">
        <v>125</v>
      </c>
      <c r="V83" s="63">
        <v>150</v>
      </c>
      <c r="W83" s="82">
        <f t="shared" si="1"/>
        <v>455</v>
      </c>
      <c r="X83" s="93">
        <v>65300</v>
      </c>
    </row>
    <row r="84" spans="2:24" s="36" customFormat="1" ht="64.95" customHeight="1" x14ac:dyDescent="0.3">
      <c r="B84" s="34" t="s">
        <v>570</v>
      </c>
      <c r="C84" s="59" t="s">
        <v>571</v>
      </c>
      <c r="D84" s="59" t="s">
        <v>572</v>
      </c>
      <c r="E84" s="60" t="s">
        <v>573</v>
      </c>
      <c r="F84" s="61" t="s">
        <v>574</v>
      </c>
      <c r="G84" s="59" t="s">
        <v>96</v>
      </c>
      <c r="H84" s="59" t="s">
        <v>1988</v>
      </c>
      <c r="I84" s="61" t="s">
        <v>575</v>
      </c>
      <c r="J84" s="61" t="s">
        <v>2012</v>
      </c>
      <c r="K84" s="61"/>
      <c r="L84" s="35" t="s">
        <v>576</v>
      </c>
      <c r="M84" s="35" t="s">
        <v>577</v>
      </c>
      <c r="N84" s="35" t="s">
        <v>125</v>
      </c>
      <c r="O84" s="63">
        <v>90000</v>
      </c>
      <c r="P84" s="62" t="s">
        <v>42</v>
      </c>
      <c r="Q84" s="62" t="s">
        <v>43</v>
      </c>
      <c r="R84" s="63">
        <v>45000</v>
      </c>
      <c r="S84" s="70">
        <v>44176</v>
      </c>
      <c r="T84" s="63">
        <v>180</v>
      </c>
      <c r="U84" s="63">
        <v>125</v>
      </c>
      <c r="V84" s="63">
        <v>150</v>
      </c>
      <c r="W84" s="82">
        <f t="shared" si="1"/>
        <v>455</v>
      </c>
      <c r="X84" s="85">
        <v>42000</v>
      </c>
    </row>
    <row r="85" spans="2:24" s="36" customFormat="1" ht="64.95" customHeight="1" x14ac:dyDescent="0.3">
      <c r="B85" s="34" t="s">
        <v>1282</v>
      </c>
      <c r="C85" s="59" t="s">
        <v>1283</v>
      </c>
      <c r="D85" s="59" t="s">
        <v>1284</v>
      </c>
      <c r="E85" s="60" t="s">
        <v>1285</v>
      </c>
      <c r="F85" s="61" t="s">
        <v>1286</v>
      </c>
      <c r="G85" s="59" t="s">
        <v>58</v>
      </c>
      <c r="H85" s="59" t="s">
        <v>1988</v>
      </c>
      <c r="I85" s="61" t="s">
        <v>1287</v>
      </c>
      <c r="J85" s="61" t="s">
        <v>2012</v>
      </c>
      <c r="K85" s="61"/>
      <c r="L85" s="35" t="s">
        <v>1288</v>
      </c>
      <c r="M85" s="35" t="s">
        <v>1289</v>
      </c>
      <c r="N85" s="35" t="s">
        <v>125</v>
      </c>
      <c r="O85" s="63">
        <v>82543</v>
      </c>
      <c r="P85" s="62" t="s">
        <v>42</v>
      </c>
      <c r="Q85" s="62" t="s">
        <v>43</v>
      </c>
      <c r="R85" s="63">
        <v>41200</v>
      </c>
      <c r="S85" s="70">
        <v>44176</v>
      </c>
      <c r="T85" s="63">
        <v>180</v>
      </c>
      <c r="U85" s="63">
        <v>125</v>
      </c>
      <c r="V85" s="63">
        <v>150</v>
      </c>
      <c r="W85" s="82">
        <f t="shared" si="1"/>
        <v>455</v>
      </c>
      <c r="X85" s="85">
        <v>38400</v>
      </c>
    </row>
    <row r="86" spans="2:24" s="36" customFormat="1" ht="64.95" customHeight="1" x14ac:dyDescent="0.3">
      <c r="B86" s="34" t="s">
        <v>1605</v>
      </c>
      <c r="C86" s="59" t="s">
        <v>1606</v>
      </c>
      <c r="D86" s="59" t="s">
        <v>1607</v>
      </c>
      <c r="E86" s="60" t="s">
        <v>1608</v>
      </c>
      <c r="F86" s="61" t="s">
        <v>481</v>
      </c>
      <c r="G86" s="59" t="s">
        <v>37</v>
      </c>
      <c r="H86" s="59" t="s">
        <v>1988</v>
      </c>
      <c r="I86" s="61" t="s">
        <v>1609</v>
      </c>
      <c r="J86" s="61" t="s">
        <v>2012</v>
      </c>
      <c r="K86" s="61"/>
      <c r="L86" s="35" t="s">
        <v>1610</v>
      </c>
      <c r="M86" s="35" t="s">
        <v>1611</v>
      </c>
      <c r="N86" s="35" t="s">
        <v>1612</v>
      </c>
      <c r="O86" s="63">
        <v>140000</v>
      </c>
      <c r="P86" s="62" t="s">
        <v>42</v>
      </c>
      <c r="Q86" s="62" t="s">
        <v>43</v>
      </c>
      <c r="R86" s="63">
        <v>70000</v>
      </c>
      <c r="S86" s="70">
        <v>44176</v>
      </c>
      <c r="T86" s="63">
        <v>180</v>
      </c>
      <c r="U86" s="63">
        <v>125</v>
      </c>
      <c r="V86" s="63">
        <v>150</v>
      </c>
      <c r="W86" s="82">
        <f t="shared" si="1"/>
        <v>455</v>
      </c>
      <c r="X86" s="85">
        <v>65300</v>
      </c>
    </row>
    <row r="87" spans="2:24" s="36" customFormat="1" ht="64.95" customHeight="1" x14ac:dyDescent="0.3">
      <c r="B87" s="34" t="s">
        <v>445</v>
      </c>
      <c r="C87" s="59" t="s">
        <v>446</v>
      </c>
      <c r="D87" s="59" t="s">
        <v>447</v>
      </c>
      <c r="E87" s="60" t="s">
        <v>448</v>
      </c>
      <c r="F87" s="61" t="s">
        <v>449</v>
      </c>
      <c r="G87" s="59" t="s">
        <v>37</v>
      </c>
      <c r="H87" s="59" t="s">
        <v>1988</v>
      </c>
      <c r="I87" s="61" t="s">
        <v>450</v>
      </c>
      <c r="J87" s="61" t="s">
        <v>2012</v>
      </c>
      <c r="K87" s="61"/>
      <c r="L87" s="35" t="s">
        <v>451</v>
      </c>
      <c r="M87" s="35" t="s">
        <v>452</v>
      </c>
      <c r="N87" s="35" t="s">
        <v>125</v>
      </c>
      <c r="O87" s="63">
        <v>80000</v>
      </c>
      <c r="P87" s="62" t="s">
        <v>42</v>
      </c>
      <c r="Q87" s="62" t="s">
        <v>43</v>
      </c>
      <c r="R87" s="63">
        <v>40000</v>
      </c>
      <c r="S87" s="70">
        <v>44176</v>
      </c>
      <c r="T87" s="63">
        <v>180</v>
      </c>
      <c r="U87" s="63">
        <v>125</v>
      </c>
      <c r="V87" s="63">
        <v>150</v>
      </c>
      <c r="W87" s="82">
        <f t="shared" si="1"/>
        <v>455</v>
      </c>
      <c r="X87" s="85">
        <v>37300</v>
      </c>
    </row>
    <row r="88" spans="2:24" s="36" customFormat="1" ht="64.95" customHeight="1" x14ac:dyDescent="0.3">
      <c r="B88" s="34" t="s">
        <v>1712</v>
      </c>
      <c r="C88" s="59" t="s">
        <v>1713</v>
      </c>
      <c r="D88" s="59" t="s">
        <v>1714</v>
      </c>
      <c r="E88" s="60" t="s">
        <v>1715</v>
      </c>
      <c r="F88" s="61" t="s">
        <v>1412</v>
      </c>
      <c r="G88" s="59" t="s">
        <v>86</v>
      </c>
      <c r="H88" s="59" t="s">
        <v>1988</v>
      </c>
      <c r="I88" s="61" t="s">
        <v>1716</v>
      </c>
      <c r="J88" s="61" t="s">
        <v>2012</v>
      </c>
      <c r="K88" s="61"/>
      <c r="L88" s="35" t="s">
        <v>1717</v>
      </c>
      <c r="M88" s="35" t="s">
        <v>1718</v>
      </c>
      <c r="N88" s="35" t="s">
        <v>125</v>
      </c>
      <c r="O88" s="63">
        <v>100200</v>
      </c>
      <c r="P88" s="62" t="s">
        <v>42</v>
      </c>
      <c r="Q88" s="62" t="s">
        <v>43</v>
      </c>
      <c r="R88" s="63">
        <v>50100</v>
      </c>
      <c r="S88" s="70">
        <v>44176</v>
      </c>
      <c r="T88" s="63">
        <v>180</v>
      </c>
      <c r="U88" s="63">
        <v>125</v>
      </c>
      <c r="V88" s="63">
        <v>150</v>
      </c>
      <c r="W88" s="82">
        <f t="shared" si="1"/>
        <v>455</v>
      </c>
      <c r="X88" s="85">
        <v>46700</v>
      </c>
    </row>
    <row r="89" spans="2:24" s="36" customFormat="1" ht="64.95" customHeight="1" x14ac:dyDescent="0.3">
      <c r="B89" s="34" t="s">
        <v>1903</v>
      </c>
      <c r="C89" s="59" t="s">
        <v>1904</v>
      </c>
      <c r="D89" s="59" t="s">
        <v>1905</v>
      </c>
      <c r="E89" s="60" t="s">
        <v>1906</v>
      </c>
      <c r="F89" s="61" t="s">
        <v>174</v>
      </c>
      <c r="G89" s="59" t="s">
        <v>96</v>
      </c>
      <c r="H89" s="59" t="s">
        <v>1988</v>
      </c>
      <c r="I89" s="61" t="s">
        <v>1907</v>
      </c>
      <c r="J89" s="61" t="s">
        <v>2012</v>
      </c>
      <c r="K89" s="61"/>
      <c r="L89" s="35" t="s">
        <v>1908</v>
      </c>
      <c r="M89" s="35" t="s">
        <v>1909</v>
      </c>
      <c r="N89" s="35" t="s">
        <v>125</v>
      </c>
      <c r="O89" s="63">
        <v>86000</v>
      </c>
      <c r="P89" s="62" t="s">
        <v>42</v>
      </c>
      <c r="Q89" s="62" t="s">
        <v>43</v>
      </c>
      <c r="R89" s="63">
        <v>43000</v>
      </c>
      <c r="S89" s="70">
        <v>44176</v>
      </c>
      <c r="T89" s="63">
        <v>180</v>
      </c>
      <c r="U89" s="63">
        <v>125</v>
      </c>
      <c r="V89" s="63">
        <v>150</v>
      </c>
      <c r="W89" s="82">
        <f t="shared" si="1"/>
        <v>455</v>
      </c>
      <c r="X89" s="85">
        <v>40100</v>
      </c>
    </row>
    <row r="90" spans="2:24" s="36" customFormat="1" ht="64.95" customHeight="1" x14ac:dyDescent="0.3">
      <c r="B90" s="34" t="s">
        <v>1872</v>
      </c>
      <c r="C90" s="59" t="s">
        <v>1873</v>
      </c>
      <c r="D90" s="59" t="s">
        <v>1874</v>
      </c>
      <c r="E90" s="60" t="s">
        <v>1875</v>
      </c>
      <c r="F90" s="61" t="s">
        <v>1876</v>
      </c>
      <c r="G90" s="59" t="s">
        <v>58</v>
      </c>
      <c r="H90" s="59" t="s">
        <v>1988</v>
      </c>
      <c r="I90" s="61" t="s">
        <v>1877</v>
      </c>
      <c r="J90" s="61" t="s">
        <v>2012</v>
      </c>
      <c r="K90" s="61"/>
      <c r="L90" s="35" t="s">
        <v>1878</v>
      </c>
      <c r="M90" s="35" t="s">
        <v>1879</v>
      </c>
      <c r="N90" s="35" t="s">
        <v>355</v>
      </c>
      <c r="O90" s="63">
        <v>110000</v>
      </c>
      <c r="P90" s="62" t="s">
        <v>42</v>
      </c>
      <c r="Q90" s="62" t="s">
        <v>43</v>
      </c>
      <c r="R90" s="63">
        <v>55000</v>
      </c>
      <c r="S90" s="70">
        <v>44176</v>
      </c>
      <c r="T90" s="63">
        <v>160</v>
      </c>
      <c r="U90" s="63">
        <v>140</v>
      </c>
      <c r="V90" s="63">
        <v>150</v>
      </c>
      <c r="W90" s="82">
        <f t="shared" si="1"/>
        <v>450</v>
      </c>
      <c r="X90" s="85">
        <v>51300</v>
      </c>
    </row>
    <row r="91" spans="2:24" s="36" customFormat="1" ht="64.95" customHeight="1" x14ac:dyDescent="0.3">
      <c r="B91" s="34" t="s">
        <v>1670</v>
      </c>
      <c r="C91" s="59" t="s">
        <v>1671</v>
      </c>
      <c r="D91" s="59" t="s">
        <v>1672</v>
      </c>
      <c r="E91" s="60" t="s">
        <v>1673</v>
      </c>
      <c r="F91" s="61" t="s">
        <v>57</v>
      </c>
      <c r="G91" s="59" t="s">
        <v>58</v>
      </c>
      <c r="H91" s="59" t="s">
        <v>1988</v>
      </c>
      <c r="I91" s="61" t="s">
        <v>1674</v>
      </c>
      <c r="J91" s="61" t="s">
        <v>2012</v>
      </c>
      <c r="K91" s="61"/>
      <c r="L91" s="35" t="s">
        <v>1675</v>
      </c>
      <c r="M91" s="35" t="s">
        <v>1676</v>
      </c>
      <c r="N91" s="35" t="s">
        <v>1677</v>
      </c>
      <c r="O91" s="63">
        <v>56224</v>
      </c>
      <c r="P91" s="62" t="s">
        <v>42</v>
      </c>
      <c r="Q91" s="62" t="s">
        <v>43</v>
      </c>
      <c r="R91" s="63">
        <v>28100</v>
      </c>
      <c r="S91" s="70">
        <v>44176</v>
      </c>
      <c r="T91" s="63">
        <v>90</v>
      </c>
      <c r="U91" s="63">
        <v>160</v>
      </c>
      <c r="V91" s="63">
        <v>200</v>
      </c>
      <c r="W91" s="82">
        <f t="shared" si="1"/>
        <v>450</v>
      </c>
      <c r="X91" s="85">
        <v>26200</v>
      </c>
    </row>
    <row r="92" spans="2:24" s="36" customFormat="1" ht="64.95" customHeight="1" x14ac:dyDescent="0.3">
      <c r="B92" s="34" t="s">
        <v>1888</v>
      </c>
      <c r="C92" s="59" t="s">
        <v>1889</v>
      </c>
      <c r="D92" s="59" t="s">
        <v>1890</v>
      </c>
      <c r="E92" s="60" t="s">
        <v>1891</v>
      </c>
      <c r="F92" s="61" t="s">
        <v>1665</v>
      </c>
      <c r="G92" s="59" t="s">
        <v>96</v>
      </c>
      <c r="H92" s="59" t="s">
        <v>1988</v>
      </c>
      <c r="I92" s="61" t="s">
        <v>1892</v>
      </c>
      <c r="J92" s="61" t="s">
        <v>2012</v>
      </c>
      <c r="K92" s="61"/>
      <c r="L92" s="35" t="s">
        <v>1893</v>
      </c>
      <c r="M92" s="35" t="s">
        <v>1894</v>
      </c>
      <c r="N92" s="35" t="s">
        <v>1895</v>
      </c>
      <c r="O92" s="63">
        <v>74000</v>
      </c>
      <c r="P92" s="62" t="s">
        <v>42</v>
      </c>
      <c r="Q92" s="62" t="s">
        <v>43</v>
      </c>
      <c r="R92" s="63">
        <v>37000</v>
      </c>
      <c r="S92" s="70">
        <v>44176</v>
      </c>
      <c r="T92" s="63">
        <v>180</v>
      </c>
      <c r="U92" s="63">
        <v>120</v>
      </c>
      <c r="V92" s="63">
        <v>150</v>
      </c>
      <c r="W92" s="82">
        <f t="shared" si="1"/>
        <v>450</v>
      </c>
      <c r="X92" s="85">
        <v>34500</v>
      </c>
    </row>
    <row r="93" spans="2:24" s="36" customFormat="1" ht="64.95" customHeight="1" x14ac:dyDescent="0.3">
      <c r="B93" s="34" t="s">
        <v>1049</v>
      </c>
      <c r="C93" s="59" t="s">
        <v>1050</v>
      </c>
      <c r="D93" s="59" t="s">
        <v>1051</v>
      </c>
      <c r="E93" s="60" t="s">
        <v>1052</v>
      </c>
      <c r="F93" s="61" t="s">
        <v>1053</v>
      </c>
      <c r="G93" s="59" t="s">
        <v>96</v>
      </c>
      <c r="H93" s="59" t="s">
        <v>1988</v>
      </c>
      <c r="I93" s="61" t="s">
        <v>1054</v>
      </c>
      <c r="J93" s="61" t="s">
        <v>2012</v>
      </c>
      <c r="K93" s="61"/>
      <c r="L93" s="35" t="s">
        <v>1055</v>
      </c>
      <c r="M93" s="35" t="s">
        <v>1056</v>
      </c>
      <c r="N93" s="35" t="s">
        <v>1057</v>
      </c>
      <c r="O93" s="63">
        <v>35000</v>
      </c>
      <c r="P93" s="62" t="s">
        <v>42</v>
      </c>
      <c r="Q93" s="62" t="s">
        <v>43</v>
      </c>
      <c r="R93" s="63">
        <v>35000</v>
      </c>
      <c r="S93" s="70">
        <v>44176</v>
      </c>
      <c r="T93" s="63">
        <v>90</v>
      </c>
      <c r="U93" s="63">
        <v>160</v>
      </c>
      <c r="V93" s="63">
        <v>200</v>
      </c>
      <c r="W93" s="82">
        <f t="shared" si="1"/>
        <v>450</v>
      </c>
      <c r="X93" s="85">
        <v>17500</v>
      </c>
    </row>
    <row r="94" spans="2:24" s="36" customFormat="1" ht="64.95" customHeight="1" x14ac:dyDescent="0.3">
      <c r="B94" s="34" t="s">
        <v>1456</v>
      </c>
      <c r="C94" s="59" t="s">
        <v>1457</v>
      </c>
      <c r="D94" s="59" t="s">
        <v>1458</v>
      </c>
      <c r="E94" s="60" t="s">
        <v>1459</v>
      </c>
      <c r="F94" s="61" t="s">
        <v>608</v>
      </c>
      <c r="G94" s="59" t="s">
        <v>37</v>
      </c>
      <c r="H94" s="59" t="s">
        <v>1988</v>
      </c>
      <c r="I94" s="61" t="s">
        <v>1460</v>
      </c>
      <c r="J94" s="61" t="s">
        <v>2012</v>
      </c>
      <c r="K94" s="61"/>
      <c r="L94" s="35" t="s">
        <v>1461</v>
      </c>
      <c r="M94" s="35" t="s">
        <v>1462</v>
      </c>
      <c r="N94" s="35" t="s">
        <v>1463</v>
      </c>
      <c r="O94" s="63">
        <v>50000</v>
      </c>
      <c r="P94" s="62" t="s">
        <v>42</v>
      </c>
      <c r="Q94" s="62" t="s">
        <v>43</v>
      </c>
      <c r="R94" s="63">
        <v>35000</v>
      </c>
      <c r="S94" s="70">
        <v>44176</v>
      </c>
      <c r="T94" s="63">
        <v>70</v>
      </c>
      <c r="U94" s="63">
        <v>180</v>
      </c>
      <c r="V94" s="63">
        <v>200</v>
      </c>
      <c r="W94" s="82">
        <f t="shared" si="1"/>
        <v>450</v>
      </c>
      <c r="X94" s="85">
        <v>25000</v>
      </c>
    </row>
    <row r="95" spans="2:24" s="36" customFormat="1" ht="64.95" customHeight="1" x14ac:dyDescent="0.3">
      <c r="B95" s="34" t="s">
        <v>1551</v>
      </c>
      <c r="C95" s="59" t="s">
        <v>1552</v>
      </c>
      <c r="D95" s="59" t="s">
        <v>1553</v>
      </c>
      <c r="E95" s="60" t="s">
        <v>1554</v>
      </c>
      <c r="F95" s="61" t="s">
        <v>57</v>
      </c>
      <c r="G95" s="59" t="s">
        <v>58</v>
      </c>
      <c r="H95" s="59" t="s">
        <v>1988</v>
      </c>
      <c r="I95" s="61" t="s">
        <v>1555</v>
      </c>
      <c r="J95" s="61" t="s">
        <v>2012</v>
      </c>
      <c r="K95" s="61"/>
      <c r="L95" s="35" t="s">
        <v>1556</v>
      </c>
      <c r="M95" s="35" t="s">
        <v>1557</v>
      </c>
      <c r="N95" s="35" t="s">
        <v>2003</v>
      </c>
      <c r="O95" s="63">
        <v>120000</v>
      </c>
      <c r="P95" s="62" t="s">
        <v>42</v>
      </c>
      <c r="Q95" s="62" t="s">
        <v>43</v>
      </c>
      <c r="R95" s="63">
        <v>60000</v>
      </c>
      <c r="S95" s="70">
        <v>44176</v>
      </c>
      <c r="T95" s="63">
        <v>180</v>
      </c>
      <c r="U95" s="63">
        <v>115</v>
      </c>
      <c r="V95" s="63">
        <v>150</v>
      </c>
      <c r="W95" s="82">
        <f t="shared" si="1"/>
        <v>445</v>
      </c>
      <c r="X95" s="85">
        <v>56000</v>
      </c>
    </row>
    <row r="96" spans="2:24" s="36" customFormat="1" ht="64.95" customHeight="1" x14ac:dyDescent="0.3">
      <c r="B96" s="34" t="s">
        <v>1324</v>
      </c>
      <c r="C96" s="59" t="s">
        <v>1325</v>
      </c>
      <c r="D96" s="59" t="s">
        <v>1326</v>
      </c>
      <c r="E96" s="60" t="s">
        <v>1327</v>
      </c>
      <c r="F96" s="61" t="s">
        <v>1078</v>
      </c>
      <c r="G96" s="59" t="s">
        <v>96</v>
      </c>
      <c r="H96" s="59" t="s">
        <v>1988</v>
      </c>
      <c r="I96" s="61" t="s">
        <v>1328</v>
      </c>
      <c r="J96" s="61" t="s">
        <v>2012</v>
      </c>
      <c r="K96" s="61"/>
      <c r="L96" s="35" t="s">
        <v>1329</v>
      </c>
      <c r="M96" s="35" t="s">
        <v>1330</v>
      </c>
      <c r="N96" s="35" t="s">
        <v>125</v>
      </c>
      <c r="O96" s="63">
        <v>35000</v>
      </c>
      <c r="P96" s="62" t="s">
        <v>42</v>
      </c>
      <c r="Q96" s="62" t="s">
        <v>43</v>
      </c>
      <c r="R96" s="63">
        <v>35000</v>
      </c>
      <c r="S96" s="70">
        <v>44176</v>
      </c>
      <c r="T96" s="63">
        <v>90</v>
      </c>
      <c r="U96" s="63">
        <v>155</v>
      </c>
      <c r="V96" s="63">
        <v>200</v>
      </c>
      <c r="W96" s="82">
        <f t="shared" si="1"/>
        <v>445</v>
      </c>
      <c r="X96" s="85">
        <v>17500</v>
      </c>
    </row>
    <row r="97" spans="2:24" s="36" customFormat="1" ht="64.95" customHeight="1" x14ac:dyDescent="0.3">
      <c r="B97" s="34" t="s">
        <v>1521</v>
      </c>
      <c r="C97" s="59" t="s">
        <v>1522</v>
      </c>
      <c r="D97" s="59" t="s">
        <v>1523</v>
      </c>
      <c r="E97" s="60" t="s">
        <v>1524</v>
      </c>
      <c r="F97" s="61" t="s">
        <v>57</v>
      </c>
      <c r="G97" s="59" t="s">
        <v>58</v>
      </c>
      <c r="H97" s="59" t="s">
        <v>1988</v>
      </c>
      <c r="I97" s="61" t="s">
        <v>1525</v>
      </c>
      <c r="J97" s="61" t="s">
        <v>2012</v>
      </c>
      <c r="K97" s="61"/>
      <c r="L97" s="35" t="s">
        <v>1526</v>
      </c>
      <c r="M97" s="35" t="s">
        <v>1527</v>
      </c>
      <c r="N97" s="35" t="s">
        <v>125</v>
      </c>
      <c r="O97" s="63">
        <v>67800</v>
      </c>
      <c r="P97" s="62" t="s">
        <v>42</v>
      </c>
      <c r="Q97" s="62" t="s">
        <v>43</v>
      </c>
      <c r="R97" s="63">
        <v>33900</v>
      </c>
      <c r="S97" s="70">
        <v>44176</v>
      </c>
      <c r="T97" s="63">
        <v>90</v>
      </c>
      <c r="U97" s="63">
        <v>155</v>
      </c>
      <c r="V97" s="63">
        <v>200</v>
      </c>
      <c r="W97" s="82">
        <f t="shared" si="1"/>
        <v>445</v>
      </c>
      <c r="X97" s="85">
        <v>31600</v>
      </c>
    </row>
    <row r="98" spans="2:24" s="36" customFormat="1" ht="64.95" customHeight="1" x14ac:dyDescent="0.3">
      <c r="B98" s="34" t="s">
        <v>221</v>
      </c>
      <c r="C98" s="59" t="s">
        <v>222</v>
      </c>
      <c r="D98" s="59" t="s">
        <v>223</v>
      </c>
      <c r="E98" s="60" t="s">
        <v>224</v>
      </c>
      <c r="F98" s="61" t="s">
        <v>48</v>
      </c>
      <c r="G98" s="59" t="s">
        <v>49</v>
      </c>
      <c r="H98" s="59" t="s">
        <v>1988</v>
      </c>
      <c r="I98" s="61" t="s">
        <v>225</v>
      </c>
      <c r="J98" s="61" t="s">
        <v>2012</v>
      </c>
      <c r="K98" s="61"/>
      <c r="L98" s="35" t="s">
        <v>226</v>
      </c>
      <c r="M98" s="35" t="s">
        <v>227</v>
      </c>
      <c r="N98" s="35" t="s">
        <v>169</v>
      </c>
      <c r="O98" s="63">
        <v>35000</v>
      </c>
      <c r="P98" s="62" t="s">
        <v>42</v>
      </c>
      <c r="Q98" s="62" t="s">
        <v>43</v>
      </c>
      <c r="R98" s="63">
        <v>35000</v>
      </c>
      <c r="S98" s="70">
        <v>44176</v>
      </c>
      <c r="T98" s="63">
        <v>70</v>
      </c>
      <c r="U98" s="63">
        <v>175</v>
      </c>
      <c r="V98" s="63">
        <v>200</v>
      </c>
      <c r="W98" s="82">
        <f t="shared" si="1"/>
        <v>445</v>
      </c>
      <c r="X98" s="85">
        <v>17500</v>
      </c>
    </row>
    <row r="99" spans="2:24" s="36" customFormat="1" ht="64.95" customHeight="1" x14ac:dyDescent="0.3">
      <c r="B99" s="34" t="s">
        <v>1963</v>
      </c>
      <c r="C99" s="59" t="s">
        <v>1964</v>
      </c>
      <c r="D99" s="59" t="s">
        <v>1965</v>
      </c>
      <c r="E99" s="60" t="s">
        <v>1966</v>
      </c>
      <c r="F99" s="61" t="s">
        <v>1967</v>
      </c>
      <c r="G99" s="59" t="s">
        <v>86</v>
      </c>
      <c r="H99" s="59" t="s">
        <v>1988</v>
      </c>
      <c r="I99" s="61" t="s">
        <v>1968</v>
      </c>
      <c r="J99" s="61" t="s">
        <v>2012</v>
      </c>
      <c r="K99" s="61"/>
      <c r="L99" s="35" t="s">
        <v>1969</v>
      </c>
      <c r="M99" s="35" t="s">
        <v>1970</v>
      </c>
      <c r="N99" s="35" t="s">
        <v>142</v>
      </c>
      <c r="O99" s="63">
        <v>79400</v>
      </c>
      <c r="P99" s="62" t="s">
        <v>42</v>
      </c>
      <c r="Q99" s="62" t="s">
        <v>43</v>
      </c>
      <c r="R99" s="63">
        <v>39700</v>
      </c>
      <c r="S99" s="70">
        <v>44176</v>
      </c>
      <c r="T99" s="63">
        <v>160</v>
      </c>
      <c r="U99" s="63">
        <v>130</v>
      </c>
      <c r="V99" s="63">
        <v>150</v>
      </c>
      <c r="W99" s="82">
        <f t="shared" si="1"/>
        <v>440</v>
      </c>
      <c r="X99" s="85">
        <v>37000</v>
      </c>
    </row>
    <row r="100" spans="2:24" s="36" customFormat="1" ht="64.95" customHeight="1" x14ac:dyDescent="0.3">
      <c r="B100" s="34" t="s">
        <v>1393</v>
      </c>
      <c r="C100" s="59" t="s">
        <v>1394</v>
      </c>
      <c r="D100" s="59" t="s">
        <v>1395</v>
      </c>
      <c r="E100" s="60" t="s">
        <v>1396</v>
      </c>
      <c r="F100" s="61" t="s">
        <v>165</v>
      </c>
      <c r="G100" s="59" t="s">
        <v>58</v>
      </c>
      <c r="H100" s="59" t="s">
        <v>1988</v>
      </c>
      <c r="I100" s="61" t="s">
        <v>1397</v>
      </c>
      <c r="J100" s="61" t="s">
        <v>2012</v>
      </c>
      <c r="K100" s="61"/>
      <c r="L100" s="35" t="s">
        <v>1398</v>
      </c>
      <c r="M100" s="35" t="s">
        <v>1399</v>
      </c>
      <c r="N100" s="35" t="s">
        <v>1400</v>
      </c>
      <c r="O100" s="63">
        <v>60000</v>
      </c>
      <c r="P100" s="62" t="s">
        <v>42</v>
      </c>
      <c r="Q100" s="62" t="s">
        <v>43</v>
      </c>
      <c r="R100" s="63">
        <v>30000</v>
      </c>
      <c r="S100" s="70">
        <v>44176</v>
      </c>
      <c r="T100" s="63">
        <v>110</v>
      </c>
      <c r="U100" s="63">
        <v>180</v>
      </c>
      <c r="V100" s="63">
        <v>150</v>
      </c>
      <c r="W100" s="82">
        <f t="shared" si="1"/>
        <v>440</v>
      </c>
      <c r="X100" s="85">
        <v>28000</v>
      </c>
    </row>
    <row r="101" spans="2:24" s="36" customFormat="1" ht="64.95" customHeight="1" x14ac:dyDescent="0.3">
      <c r="B101" s="34" t="s">
        <v>621</v>
      </c>
      <c r="C101" s="59" t="s">
        <v>613</v>
      </c>
      <c r="D101" s="59" t="s">
        <v>614</v>
      </c>
      <c r="E101" s="60" t="s">
        <v>615</v>
      </c>
      <c r="F101" s="61" t="s">
        <v>616</v>
      </c>
      <c r="G101" s="59" t="s">
        <v>96</v>
      </c>
      <c r="H101" s="59" t="s">
        <v>1988</v>
      </c>
      <c r="I101" s="61" t="s">
        <v>617</v>
      </c>
      <c r="J101" s="61" t="s">
        <v>2012</v>
      </c>
      <c r="K101" s="61"/>
      <c r="L101" s="35" t="s">
        <v>622</v>
      </c>
      <c r="M101" s="35" t="s">
        <v>623</v>
      </c>
      <c r="N101" s="35" t="s">
        <v>624</v>
      </c>
      <c r="O101" s="63">
        <v>155600</v>
      </c>
      <c r="P101" s="62" t="s">
        <v>42</v>
      </c>
      <c r="Q101" s="62" t="s">
        <v>43</v>
      </c>
      <c r="R101" s="63">
        <v>77800</v>
      </c>
      <c r="S101" s="70">
        <v>44176</v>
      </c>
      <c r="T101" s="63">
        <v>160</v>
      </c>
      <c r="U101" s="63">
        <v>130</v>
      </c>
      <c r="V101" s="63">
        <v>150</v>
      </c>
      <c r="W101" s="82">
        <f t="shared" si="1"/>
        <v>440</v>
      </c>
      <c r="X101" s="85">
        <v>72500</v>
      </c>
    </row>
    <row r="102" spans="2:24" s="36" customFormat="1" ht="64.95" customHeight="1" x14ac:dyDescent="0.3">
      <c r="B102" s="34" t="s">
        <v>469</v>
      </c>
      <c r="C102" s="59" t="s">
        <v>470</v>
      </c>
      <c r="D102" s="59" t="s">
        <v>471</v>
      </c>
      <c r="E102" s="60" t="s">
        <v>472</v>
      </c>
      <c r="F102" s="61" t="s">
        <v>473</v>
      </c>
      <c r="G102" s="59" t="s">
        <v>58</v>
      </c>
      <c r="H102" s="59" t="s">
        <v>1988</v>
      </c>
      <c r="I102" s="61" t="s">
        <v>474</v>
      </c>
      <c r="J102" s="61" t="s">
        <v>2012</v>
      </c>
      <c r="K102" s="61"/>
      <c r="L102" s="35" t="s">
        <v>475</v>
      </c>
      <c r="M102" s="35" t="s">
        <v>476</v>
      </c>
      <c r="N102" s="35" t="s">
        <v>2004</v>
      </c>
      <c r="O102" s="63">
        <v>116000</v>
      </c>
      <c r="P102" s="62" t="s">
        <v>42</v>
      </c>
      <c r="Q102" s="62" t="s">
        <v>43</v>
      </c>
      <c r="R102" s="63">
        <v>58000</v>
      </c>
      <c r="S102" s="70">
        <v>44176</v>
      </c>
      <c r="T102" s="63">
        <v>160</v>
      </c>
      <c r="U102" s="63">
        <v>130</v>
      </c>
      <c r="V102" s="63">
        <v>150</v>
      </c>
      <c r="W102" s="82">
        <f t="shared" si="1"/>
        <v>440</v>
      </c>
      <c r="X102" s="85">
        <v>54100</v>
      </c>
    </row>
    <row r="103" spans="2:24" s="36" customFormat="1" ht="64.95" customHeight="1" x14ac:dyDescent="0.3">
      <c r="B103" s="34" t="s">
        <v>1727</v>
      </c>
      <c r="C103" s="59" t="s">
        <v>1728</v>
      </c>
      <c r="D103" s="59" t="s">
        <v>1729</v>
      </c>
      <c r="E103" s="60" t="s">
        <v>1730</v>
      </c>
      <c r="F103" s="61" t="s">
        <v>1731</v>
      </c>
      <c r="G103" s="59" t="s">
        <v>49</v>
      </c>
      <c r="H103" s="59" t="s">
        <v>1988</v>
      </c>
      <c r="I103" s="61" t="s">
        <v>1732</v>
      </c>
      <c r="J103" s="61" t="s">
        <v>2012</v>
      </c>
      <c r="K103" s="61"/>
      <c r="L103" s="35" t="s">
        <v>1733</v>
      </c>
      <c r="M103" s="35" t="s">
        <v>1734</v>
      </c>
      <c r="N103" s="35" t="s">
        <v>1735</v>
      </c>
      <c r="O103" s="63">
        <v>32500</v>
      </c>
      <c r="P103" s="62" t="s">
        <v>42</v>
      </c>
      <c r="Q103" s="62" t="s">
        <v>43</v>
      </c>
      <c r="R103" s="63">
        <v>32500</v>
      </c>
      <c r="S103" s="70">
        <v>44176</v>
      </c>
      <c r="T103" s="63">
        <v>90</v>
      </c>
      <c r="U103" s="63">
        <v>145</v>
      </c>
      <c r="V103" s="63">
        <v>200</v>
      </c>
      <c r="W103" s="82">
        <f t="shared" si="1"/>
        <v>435</v>
      </c>
      <c r="X103" s="85">
        <v>16300</v>
      </c>
    </row>
    <row r="104" spans="2:24" s="36" customFormat="1" ht="64.95" customHeight="1" x14ac:dyDescent="0.3">
      <c r="B104" s="34" t="s">
        <v>367</v>
      </c>
      <c r="C104" s="59" t="s">
        <v>357</v>
      </c>
      <c r="D104" s="59" t="s">
        <v>358</v>
      </c>
      <c r="E104" s="60" t="s">
        <v>359</v>
      </c>
      <c r="F104" s="61" t="s">
        <v>343</v>
      </c>
      <c r="G104" s="59" t="s">
        <v>86</v>
      </c>
      <c r="H104" s="59" t="s">
        <v>1988</v>
      </c>
      <c r="I104" s="61" t="s">
        <v>360</v>
      </c>
      <c r="J104" s="61" t="s">
        <v>2012</v>
      </c>
      <c r="K104" s="61"/>
      <c r="L104" s="35" t="s">
        <v>368</v>
      </c>
      <c r="M104" s="35" t="s">
        <v>369</v>
      </c>
      <c r="N104" s="35" t="s">
        <v>125</v>
      </c>
      <c r="O104" s="63">
        <v>124000</v>
      </c>
      <c r="P104" s="62" t="s">
        <v>42</v>
      </c>
      <c r="Q104" s="62" t="s">
        <v>43</v>
      </c>
      <c r="R104" s="63">
        <v>62000</v>
      </c>
      <c r="S104" s="70">
        <v>44176</v>
      </c>
      <c r="T104" s="63">
        <v>160</v>
      </c>
      <c r="U104" s="63">
        <v>125</v>
      </c>
      <c r="V104" s="63">
        <v>150</v>
      </c>
      <c r="W104" s="82">
        <f t="shared" si="1"/>
        <v>435</v>
      </c>
      <c r="X104" s="85">
        <v>57800</v>
      </c>
    </row>
    <row r="105" spans="2:24" s="36" customFormat="1" ht="64.95" customHeight="1" x14ac:dyDescent="0.3">
      <c r="B105" s="34" t="s">
        <v>356</v>
      </c>
      <c r="C105" s="59" t="s">
        <v>357</v>
      </c>
      <c r="D105" s="59" t="s">
        <v>358</v>
      </c>
      <c r="E105" s="60" t="s">
        <v>359</v>
      </c>
      <c r="F105" s="61" t="s">
        <v>343</v>
      </c>
      <c r="G105" s="59" t="s">
        <v>86</v>
      </c>
      <c r="H105" s="59" t="s">
        <v>1988</v>
      </c>
      <c r="I105" s="61" t="s">
        <v>360</v>
      </c>
      <c r="J105" s="61" t="s">
        <v>2012</v>
      </c>
      <c r="K105" s="61"/>
      <c r="L105" s="35" t="s">
        <v>361</v>
      </c>
      <c r="M105" s="35" t="s">
        <v>362</v>
      </c>
      <c r="N105" s="35" t="s">
        <v>125</v>
      </c>
      <c r="O105" s="63">
        <v>162000</v>
      </c>
      <c r="P105" s="62" t="s">
        <v>42</v>
      </c>
      <c r="Q105" s="62" t="s">
        <v>43</v>
      </c>
      <c r="R105" s="63">
        <v>81000</v>
      </c>
      <c r="S105" s="70">
        <v>44176</v>
      </c>
      <c r="T105" s="63">
        <v>160</v>
      </c>
      <c r="U105" s="63">
        <v>125</v>
      </c>
      <c r="V105" s="63">
        <v>150</v>
      </c>
      <c r="W105" s="82">
        <f t="shared" si="1"/>
        <v>435</v>
      </c>
      <c r="X105" s="85">
        <v>75500</v>
      </c>
    </row>
    <row r="106" spans="2:24" s="36" customFormat="1" ht="64.95" customHeight="1" x14ac:dyDescent="0.3">
      <c r="B106" s="34" t="s">
        <v>1954</v>
      </c>
      <c r="C106" s="59" t="s">
        <v>1955</v>
      </c>
      <c r="D106" s="59" t="s">
        <v>1956</v>
      </c>
      <c r="E106" s="60" t="s">
        <v>1957</v>
      </c>
      <c r="F106" s="61" t="s">
        <v>1958</v>
      </c>
      <c r="G106" s="59" t="s">
        <v>86</v>
      </c>
      <c r="H106" s="59" t="s">
        <v>1988</v>
      </c>
      <c r="I106" s="61" t="s">
        <v>1959</v>
      </c>
      <c r="J106" s="61" t="s">
        <v>2012</v>
      </c>
      <c r="K106" s="61"/>
      <c r="L106" s="35" t="s">
        <v>1960</v>
      </c>
      <c r="M106" s="35" t="s">
        <v>1961</v>
      </c>
      <c r="N106" s="35" t="s">
        <v>1962</v>
      </c>
      <c r="O106" s="63">
        <v>53000</v>
      </c>
      <c r="P106" s="62" t="s">
        <v>42</v>
      </c>
      <c r="Q106" s="62" t="s">
        <v>43</v>
      </c>
      <c r="R106" s="63">
        <v>26000</v>
      </c>
      <c r="S106" s="70">
        <v>44176</v>
      </c>
      <c r="T106" s="63">
        <v>70</v>
      </c>
      <c r="U106" s="63">
        <v>165</v>
      </c>
      <c r="V106" s="63">
        <v>200</v>
      </c>
      <c r="W106" s="82">
        <f t="shared" si="1"/>
        <v>435</v>
      </c>
      <c r="X106" s="85">
        <v>24200</v>
      </c>
    </row>
    <row r="107" spans="2:24" s="36" customFormat="1" ht="64.95" customHeight="1" x14ac:dyDescent="0.3">
      <c r="B107" s="34" t="s">
        <v>263</v>
      </c>
      <c r="C107" s="59" t="s">
        <v>264</v>
      </c>
      <c r="D107" s="59" t="s">
        <v>265</v>
      </c>
      <c r="E107" s="60" t="s">
        <v>266</v>
      </c>
      <c r="F107" s="61" t="s">
        <v>267</v>
      </c>
      <c r="G107" s="59" t="s">
        <v>58</v>
      </c>
      <c r="H107" s="59" t="s">
        <v>1988</v>
      </c>
      <c r="I107" s="61" t="s">
        <v>268</v>
      </c>
      <c r="J107" s="61" t="s">
        <v>2012</v>
      </c>
      <c r="K107" s="61"/>
      <c r="L107" s="35" t="s">
        <v>269</v>
      </c>
      <c r="M107" s="35" t="s">
        <v>270</v>
      </c>
      <c r="N107" s="35" t="s">
        <v>271</v>
      </c>
      <c r="O107" s="63">
        <v>163400</v>
      </c>
      <c r="P107" s="62" t="s">
        <v>42</v>
      </c>
      <c r="Q107" s="62" t="s">
        <v>43</v>
      </c>
      <c r="R107" s="63">
        <v>81700</v>
      </c>
      <c r="S107" s="70">
        <v>44176</v>
      </c>
      <c r="T107" s="63">
        <v>160</v>
      </c>
      <c r="U107" s="63">
        <v>125</v>
      </c>
      <c r="V107" s="63">
        <v>150</v>
      </c>
      <c r="W107" s="82">
        <f t="shared" si="1"/>
        <v>435</v>
      </c>
      <c r="X107" s="85">
        <v>76200</v>
      </c>
    </row>
    <row r="108" spans="2:24" s="36" customFormat="1" ht="64.95" customHeight="1" x14ac:dyDescent="0.3">
      <c r="B108" s="34" t="s">
        <v>1178</v>
      </c>
      <c r="C108" s="59" t="s">
        <v>1179</v>
      </c>
      <c r="D108" s="59" t="s">
        <v>1180</v>
      </c>
      <c r="E108" s="60" t="s">
        <v>1181</v>
      </c>
      <c r="F108" s="61" t="s">
        <v>538</v>
      </c>
      <c r="G108" s="59" t="s">
        <v>37</v>
      </c>
      <c r="H108" s="59" t="s">
        <v>1988</v>
      </c>
      <c r="I108" s="61" t="s">
        <v>1182</v>
      </c>
      <c r="J108" s="61" t="s">
        <v>2012</v>
      </c>
      <c r="K108" s="61"/>
      <c r="L108" s="35" t="s">
        <v>1183</v>
      </c>
      <c r="M108" s="35" t="s">
        <v>1184</v>
      </c>
      <c r="N108" s="35" t="s">
        <v>828</v>
      </c>
      <c r="O108" s="63">
        <v>34800</v>
      </c>
      <c r="P108" s="62" t="s">
        <v>42</v>
      </c>
      <c r="Q108" s="62" t="s">
        <v>43</v>
      </c>
      <c r="R108" s="63">
        <v>34800</v>
      </c>
      <c r="S108" s="70">
        <v>44176</v>
      </c>
      <c r="T108" s="63">
        <v>70</v>
      </c>
      <c r="U108" s="63">
        <v>165</v>
      </c>
      <c r="V108" s="63">
        <v>200</v>
      </c>
      <c r="W108" s="82">
        <f t="shared" si="1"/>
        <v>435</v>
      </c>
      <c r="X108" s="85">
        <v>17400</v>
      </c>
    </row>
    <row r="109" spans="2:24" s="36" customFormat="1" ht="64.95" customHeight="1" x14ac:dyDescent="0.3">
      <c r="B109" s="34" t="s">
        <v>1376</v>
      </c>
      <c r="C109" s="59" t="s">
        <v>1377</v>
      </c>
      <c r="D109" s="59" t="s">
        <v>1378</v>
      </c>
      <c r="E109" s="60" t="s">
        <v>1379</v>
      </c>
      <c r="F109" s="61" t="s">
        <v>1380</v>
      </c>
      <c r="G109" s="59" t="s">
        <v>58</v>
      </c>
      <c r="H109" s="59" t="s">
        <v>1988</v>
      </c>
      <c r="I109" s="61" t="s">
        <v>1381</v>
      </c>
      <c r="J109" s="61" t="s">
        <v>2012</v>
      </c>
      <c r="K109" s="61"/>
      <c r="L109" s="35" t="s">
        <v>1382</v>
      </c>
      <c r="M109" s="35" t="s">
        <v>1383</v>
      </c>
      <c r="N109" s="35" t="s">
        <v>1384</v>
      </c>
      <c r="O109" s="63">
        <v>63850</v>
      </c>
      <c r="P109" s="62" t="s">
        <v>42</v>
      </c>
      <c r="Q109" s="62" t="s">
        <v>43</v>
      </c>
      <c r="R109" s="63">
        <v>31900</v>
      </c>
      <c r="S109" s="70">
        <v>44176</v>
      </c>
      <c r="T109" s="63">
        <v>70</v>
      </c>
      <c r="U109" s="63">
        <v>165</v>
      </c>
      <c r="V109" s="63">
        <v>200</v>
      </c>
      <c r="W109" s="82">
        <f t="shared" si="1"/>
        <v>435</v>
      </c>
      <c r="X109" s="85">
        <v>29700</v>
      </c>
    </row>
    <row r="110" spans="2:24" s="36" customFormat="1" ht="64.95" customHeight="1" x14ac:dyDescent="0.3">
      <c r="B110" s="34" t="s">
        <v>1315</v>
      </c>
      <c r="C110" s="59" t="s">
        <v>1316</v>
      </c>
      <c r="D110" s="59" t="s">
        <v>1317</v>
      </c>
      <c r="E110" s="60" t="s">
        <v>1318</v>
      </c>
      <c r="F110" s="61" t="s">
        <v>1319</v>
      </c>
      <c r="G110" s="59" t="s">
        <v>58</v>
      </c>
      <c r="H110" s="59" t="s">
        <v>1988</v>
      </c>
      <c r="I110" s="61" t="s">
        <v>1320</v>
      </c>
      <c r="J110" s="61" t="s">
        <v>2012</v>
      </c>
      <c r="K110" s="61"/>
      <c r="L110" s="35" t="s">
        <v>1321</v>
      </c>
      <c r="M110" s="35" t="s">
        <v>1322</v>
      </c>
      <c r="N110" s="35" t="s">
        <v>1323</v>
      </c>
      <c r="O110" s="63">
        <v>88000</v>
      </c>
      <c r="P110" s="62" t="s">
        <v>42</v>
      </c>
      <c r="Q110" s="62" t="s">
        <v>43</v>
      </c>
      <c r="R110" s="63">
        <v>43000</v>
      </c>
      <c r="S110" s="70">
        <v>44176</v>
      </c>
      <c r="T110" s="63">
        <v>160</v>
      </c>
      <c r="U110" s="63">
        <v>125</v>
      </c>
      <c r="V110" s="63">
        <v>150</v>
      </c>
      <c r="W110" s="82">
        <f t="shared" si="1"/>
        <v>435</v>
      </c>
      <c r="X110" s="85">
        <v>40100</v>
      </c>
    </row>
    <row r="111" spans="2:24" s="36" customFormat="1" ht="64.95" customHeight="1" x14ac:dyDescent="0.3">
      <c r="B111" s="34" t="s">
        <v>1593</v>
      </c>
      <c r="C111" s="59" t="s">
        <v>1573</v>
      </c>
      <c r="D111" s="59" t="s">
        <v>1574</v>
      </c>
      <c r="E111" s="60" t="s">
        <v>1575</v>
      </c>
      <c r="F111" s="61" t="s">
        <v>1576</v>
      </c>
      <c r="G111" s="59" t="s">
        <v>37</v>
      </c>
      <c r="H111" s="59" t="s">
        <v>1988</v>
      </c>
      <c r="I111" s="61" t="s">
        <v>1577</v>
      </c>
      <c r="J111" s="61" t="s">
        <v>2012</v>
      </c>
      <c r="K111" s="61"/>
      <c r="L111" s="35" t="s">
        <v>1594</v>
      </c>
      <c r="M111" s="35" t="s">
        <v>1595</v>
      </c>
      <c r="N111" s="35" t="s">
        <v>1596</v>
      </c>
      <c r="O111" s="63">
        <v>270000</v>
      </c>
      <c r="P111" s="62" t="s">
        <v>42</v>
      </c>
      <c r="Q111" s="62" t="s">
        <v>43</v>
      </c>
      <c r="R111" s="63">
        <v>135000</v>
      </c>
      <c r="S111" s="70">
        <v>44176</v>
      </c>
      <c r="T111" s="63">
        <v>180</v>
      </c>
      <c r="U111" s="63">
        <v>105</v>
      </c>
      <c r="V111" s="63">
        <v>150</v>
      </c>
      <c r="W111" s="82">
        <f t="shared" si="1"/>
        <v>435</v>
      </c>
      <c r="X111" s="85">
        <v>125900</v>
      </c>
    </row>
    <row r="112" spans="2:24" s="36" customFormat="1" ht="64.95" customHeight="1" x14ac:dyDescent="0.3">
      <c r="B112" s="34" t="s">
        <v>126</v>
      </c>
      <c r="C112" s="59" t="s">
        <v>127</v>
      </c>
      <c r="D112" s="59" t="s">
        <v>128</v>
      </c>
      <c r="E112" s="60" t="s">
        <v>129</v>
      </c>
      <c r="F112" s="61" t="s">
        <v>130</v>
      </c>
      <c r="G112" s="59" t="s">
        <v>86</v>
      </c>
      <c r="H112" s="59" t="s">
        <v>1988</v>
      </c>
      <c r="I112" s="61" t="s">
        <v>131</v>
      </c>
      <c r="J112" s="61" t="s">
        <v>2012</v>
      </c>
      <c r="K112" s="61"/>
      <c r="L112" s="35" t="s">
        <v>132</v>
      </c>
      <c r="M112" s="35" t="s">
        <v>133</v>
      </c>
      <c r="N112" s="35" t="s">
        <v>125</v>
      </c>
      <c r="O112" s="63">
        <v>200000</v>
      </c>
      <c r="P112" s="62" t="s">
        <v>42</v>
      </c>
      <c r="Q112" s="62" t="s">
        <v>43</v>
      </c>
      <c r="R112" s="63">
        <v>100000</v>
      </c>
      <c r="S112" s="70">
        <v>44176</v>
      </c>
      <c r="T112" s="63">
        <v>160</v>
      </c>
      <c r="U112" s="63">
        <v>125</v>
      </c>
      <c r="V112" s="63">
        <v>150</v>
      </c>
      <c r="W112" s="82">
        <f t="shared" si="1"/>
        <v>435</v>
      </c>
      <c r="X112" s="85">
        <v>93300</v>
      </c>
    </row>
    <row r="113" spans="2:24" s="36" customFormat="1" ht="64.95" customHeight="1" x14ac:dyDescent="0.3">
      <c r="B113" s="34" t="s">
        <v>1130</v>
      </c>
      <c r="C113" s="59" t="s">
        <v>1131</v>
      </c>
      <c r="D113" s="59" t="s">
        <v>1132</v>
      </c>
      <c r="E113" s="60" t="s">
        <v>1133</v>
      </c>
      <c r="F113" s="61" t="s">
        <v>1134</v>
      </c>
      <c r="G113" s="59" t="s">
        <v>49</v>
      </c>
      <c r="H113" s="59" t="s">
        <v>1988</v>
      </c>
      <c r="I113" s="61" t="s">
        <v>1135</v>
      </c>
      <c r="J113" s="61" t="s">
        <v>2012</v>
      </c>
      <c r="K113" s="61"/>
      <c r="L113" s="35" t="s">
        <v>1136</v>
      </c>
      <c r="M113" s="35" t="s">
        <v>1137</v>
      </c>
      <c r="N113" s="35" t="s">
        <v>1138</v>
      </c>
      <c r="O113" s="63">
        <v>31230</v>
      </c>
      <c r="P113" s="62" t="s">
        <v>42</v>
      </c>
      <c r="Q113" s="62" t="s">
        <v>43</v>
      </c>
      <c r="R113" s="63">
        <v>30000</v>
      </c>
      <c r="S113" s="70">
        <v>44176</v>
      </c>
      <c r="T113" s="63">
        <v>70</v>
      </c>
      <c r="U113" s="63">
        <v>165</v>
      </c>
      <c r="V113" s="63">
        <v>200</v>
      </c>
      <c r="W113" s="82">
        <f t="shared" si="1"/>
        <v>435</v>
      </c>
      <c r="X113" s="85">
        <v>15600</v>
      </c>
    </row>
    <row r="114" spans="2:24" s="36" customFormat="1" ht="64.95" customHeight="1" x14ac:dyDescent="0.3">
      <c r="B114" s="34" t="s">
        <v>955</v>
      </c>
      <c r="C114" s="59" t="s">
        <v>956</v>
      </c>
      <c r="D114" s="59" t="s">
        <v>957</v>
      </c>
      <c r="E114" s="60" t="s">
        <v>958</v>
      </c>
      <c r="F114" s="61" t="s">
        <v>959</v>
      </c>
      <c r="G114" s="59" t="s">
        <v>37</v>
      </c>
      <c r="H114" s="59" t="s">
        <v>1988</v>
      </c>
      <c r="I114" s="61" t="s">
        <v>960</v>
      </c>
      <c r="J114" s="61" t="s">
        <v>2012</v>
      </c>
      <c r="K114" s="61"/>
      <c r="L114" s="35" t="s">
        <v>961</v>
      </c>
      <c r="M114" s="35" t="s">
        <v>962</v>
      </c>
      <c r="N114" s="35" t="s">
        <v>125</v>
      </c>
      <c r="O114" s="63">
        <v>85000</v>
      </c>
      <c r="P114" s="62" t="s">
        <v>42</v>
      </c>
      <c r="Q114" s="62" t="s">
        <v>43</v>
      </c>
      <c r="R114" s="63">
        <v>42000</v>
      </c>
      <c r="S114" s="70">
        <v>44176</v>
      </c>
      <c r="T114" s="63">
        <v>160</v>
      </c>
      <c r="U114" s="63">
        <v>125</v>
      </c>
      <c r="V114" s="63">
        <v>150</v>
      </c>
      <c r="W114" s="82">
        <f t="shared" si="1"/>
        <v>435</v>
      </c>
      <c r="X114" s="85">
        <v>39200</v>
      </c>
    </row>
    <row r="115" spans="2:24" s="36" customFormat="1" ht="64.95" customHeight="1" x14ac:dyDescent="0.3">
      <c r="B115" s="34" t="s">
        <v>714</v>
      </c>
      <c r="C115" s="59" t="s">
        <v>707</v>
      </c>
      <c r="D115" s="59" t="s">
        <v>708</v>
      </c>
      <c r="E115" s="60" t="s">
        <v>709</v>
      </c>
      <c r="F115" s="61" t="s">
        <v>555</v>
      </c>
      <c r="G115" s="59" t="s">
        <v>49</v>
      </c>
      <c r="H115" s="59" t="s">
        <v>1988</v>
      </c>
      <c r="I115" s="61" t="s">
        <v>710</v>
      </c>
      <c r="J115" s="61" t="s">
        <v>2012</v>
      </c>
      <c r="K115" s="61"/>
      <c r="L115" s="35" t="s">
        <v>715</v>
      </c>
      <c r="M115" s="35" t="s">
        <v>716</v>
      </c>
      <c r="N115" s="35" t="s">
        <v>717</v>
      </c>
      <c r="O115" s="63">
        <v>34700</v>
      </c>
      <c r="P115" s="62" t="s">
        <v>42</v>
      </c>
      <c r="Q115" s="62" t="s">
        <v>43</v>
      </c>
      <c r="R115" s="63">
        <v>34700</v>
      </c>
      <c r="S115" s="70">
        <v>44176</v>
      </c>
      <c r="T115" s="63">
        <v>70</v>
      </c>
      <c r="U115" s="63">
        <v>165</v>
      </c>
      <c r="V115" s="63">
        <v>200</v>
      </c>
      <c r="W115" s="82">
        <f t="shared" si="1"/>
        <v>435</v>
      </c>
      <c r="X115" s="85">
        <v>17400</v>
      </c>
    </row>
    <row r="116" spans="2:24" s="36" customFormat="1" ht="64.95" customHeight="1" x14ac:dyDescent="0.3">
      <c r="B116" s="34" t="s">
        <v>1097</v>
      </c>
      <c r="C116" s="59" t="s">
        <v>1098</v>
      </c>
      <c r="D116" s="59" t="s">
        <v>1099</v>
      </c>
      <c r="E116" s="60" t="s">
        <v>1100</v>
      </c>
      <c r="F116" s="61" t="s">
        <v>1101</v>
      </c>
      <c r="G116" s="59" t="s">
        <v>58</v>
      </c>
      <c r="H116" s="59" t="s">
        <v>1988</v>
      </c>
      <c r="I116" s="61" t="s">
        <v>1102</v>
      </c>
      <c r="J116" s="61" t="s">
        <v>2012</v>
      </c>
      <c r="K116" s="61"/>
      <c r="L116" s="35" t="s">
        <v>1103</v>
      </c>
      <c r="M116" s="35" t="s">
        <v>1104</v>
      </c>
      <c r="N116" s="35" t="s">
        <v>1057</v>
      </c>
      <c r="O116" s="63">
        <v>17000</v>
      </c>
      <c r="P116" s="62" t="s">
        <v>42</v>
      </c>
      <c r="Q116" s="62" t="s">
        <v>43</v>
      </c>
      <c r="R116" s="63">
        <v>17000</v>
      </c>
      <c r="S116" s="70">
        <v>44176</v>
      </c>
      <c r="T116" s="63">
        <v>90</v>
      </c>
      <c r="U116" s="63">
        <v>140</v>
      </c>
      <c r="V116" s="63">
        <v>200</v>
      </c>
      <c r="W116" s="82">
        <f t="shared" si="1"/>
        <v>430</v>
      </c>
      <c r="X116" s="85">
        <v>8500</v>
      </c>
    </row>
    <row r="117" spans="2:24" s="36" customFormat="1" ht="64.95" customHeight="1" x14ac:dyDescent="0.3">
      <c r="B117" s="34" t="s">
        <v>1225</v>
      </c>
      <c r="C117" s="59" t="s">
        <v>1226</v>
      </c>
      <c r="D117" s="59" t="s">
        <v>1227</v>
      </c>
      <c r="E117" s="60" t="s">
        <v>1228</v>
      </c>
      <c r="F117" s="61" t="s">
        <v>1229</v>
      </c>
      <c r="G117" s="59" t="s">
        <v>37</v>
      </c>
      <c r="H117" s="59" t="s">
        <v>1988</v>
      </c>
      <c r="I117" s="61" t="s">
        <v>1230</v>
      </c>
      <c r="J117" s="61" t="s">
        <v>2012</v>
      </c>
      <c r="K117" s="61"/>
      <c r="L117" s="35" t="s">
        <v>1231</v>
      </c>
      <c r="M117" s="35" t="s">
        <v>1232</v>
      </c>
      <c r="N117" s="35" t="s">
        <v>1233</v>
      </c>
      <c r="O117" s="63">
        <v>88000</v>
      </c>
      <c r="P117" s="62" t="s">
        <v>42</v>
      </c>
      <c r="Q117" s="62" t="s">
        <v>43</v>
      </c>
      <c r="R117" s="63">
        <v>44000</v>
      </c>
      <c r="S117" s="70">
        <v>44176</v>
      </c>
      <c r="T117" s="63">
        <v>160</v>
      </c>
      <c r="U117" s="63">
        <v>115</v>
      </c>
      <c r="V117" s="63">
        <v>150</v>
      </c>
      <c r="W117" s="82">
        <f t="shared" si="1"/>
        <v>425</v>
      </c>
      <c r="X117" s="85">
        <v>41000</v>
      </c>
    </row>
    <row r="118" spans="2:24" s="36" customFormat="1" ht="64.95" customHeight="1" x14ac:dyDescent="0.3">
      <c r="B118" s="34" t="s">
        <v>370</v>
      </c>
      <c r="C118" s="59" t="s">
        <v>371</v>
      </c>
      <c r="D118" s="59" t="s">
        <v>372</v>
      </c>
      <c r="E118" s="60" t="s">
        <v>373</v>
      </c>
      <c r="F118" s="61" t="s">
        <v>374</v>
      </c>
      <c r="G118" s="59" t="s">
        <v>58</v>
      </c>
      <c r="H118" s="59" t="s">
        <v>1988</v>
      </c>
      <c r="I118" s="61" t="s">
        <v>375</v>
      </c>
      <c r="J118" s="61" t="s">
        <v>2012</v>
      </c>
      <c r="K118" s="61"/>
      <c r="L118" s="35" t="s">
        <v>376</v>
      </c>
      <c r="M118" s="35" t="s">
        <v>377</v>
      </c>
      <c r="N118" s="35" t="s">
        <v>378</v>
      </c>
      <c r="O118" s="63">
        <v>120000</v>
      </c>
      <c r="P118" s="62" t="s">
        <v>42</v>
      </c>
      <c r="Q118" s="62" t="s">
        <v>43</v>
      </c>
      <c r="R118" s="63">
        <v>60000</v>
      </c>
      <c r="S118" s="70">
        <v>44176</v>
      </c>
      <c r="T118" s="63">
        <v>160</v>
      </c>
      <c r="U118" s="63">
        <v>115</v>
      </c>
      <c r="V118" s="63">
        <v>150</v>
      </c>
      <c r="W118" s="82">
        <f t="shared" si="1"/>
        <v>425</v>
      </c>
      <c r="X118" s="85">
        <v>56000</v>
      </c>
    </row>
    <row r="119" spans="2:24" s="36" customFormat="1" ht="64.95" customHeight="1" x14ac:dyDescent="0.3">
      <c r="B119" s="34" t="s">
        <v>1162</v>
      </c>
      <c r="C119" s="59" t="s">
        <v>1163</v>
      </c>
      <c r="D119" s="59" t="s">
        <v>1164</v>
      </c>
      <c r="E119" s="60" t="s">
        <v>1165</v>
      </c>
      <c r="F119" s="61" t="s">
        <v>1166</v>
      </c>
      <c r="G119" s="59" t="s">
        <v>96</v>
      </c>
      <c r="H119" s="59" t="s">
        <v>1988</v>
      </c>
      <c r="I119" s="61" t="s">
        <v>1167</v>
      </c>
      <c r="J119" s="61" t="s">
        <v>2012</v>
      </c>
      <c r="K119" s="61"/>
      <c r="L119" s="35" t="s">
        <v>1168</v>
      </c>
      <c r="M119" s="35" t="s">
        <v>1169</v>
      </c>
      <c r="N119" s="35" t="s">
        <v>236</v>
      </c>
      <c r="O119" s="63">
        <v>10000</v>
      </c>
      <c r="P119" s="62" t="s">
        <v>42</v>
      </c>
      <c r="Q119" s="62" t="s">
        <v>43</v>
      </c>
      <c r="R119" s="63">
        <v>5000</v>
      </c>
      <c r="S119" s="70">
        <v>44176</v>
      </c>
      <c r="T119" s="63">
        <v>70</v>
      </c>
      <c r="U119" s="63">
        <v>150</v>
      </c>
      <c r="V119" s="63">
        <v>200</v>
      </c>
      <c r="W119" s="82">
        <f t="shared" si="1"/>
        <v>420</v>
      </c>
      <c r="X119" s="85">
        <v>5000</v>
      </c>
    </row>
    <row r="120" spans="2:24" s="36" customFormat="1" ht="64.95" customHeight="1" x14ac:dyDescent="0.3">
      <c r="B120" s="34" t="s">
        <v>790</v>
      </c>
      <c r="C120" s="59" t="s">
        <v>288</v>
      </c>
      <c r="D120" s="59" t="s">
        <v>791</v>
      </c>
      <c r="E120" s="60" t="s">
        <v>290</v>
      </c>
      <c r="F120" s="61" t="s">
        <v>792</v>
      </c>
      <c r="G120" s="59" t="s">
        <v>86</v>
      </c>
      <c r="H120" s="59" t="s">
        <v>1988</v>
      </c>
      <c r="I120" s="61" t="s">
        <v>793</v>
      </c>
      <c r="J120" s="61" t="s">
        <v>2012</v>
      </c>
      <c r="K120" s="61"/>
      <c r="L120" s="35" t="s">
        <v>293</v>
      </c>
      <c r="M120" s="35" t="s">
        <v>794</v>
      </c>
      <c r="N120" s="35" t="s">
        <v>1999</v>
      </c>
      <c r="O120" s="63">
        <v>52000</v>
      </c>
      <c r="P120" s="62" t="s">
        <v>42</v>
      </c>
      <c r="Q120" s="62" t="s">
        <v>43</v>
      </c>
      <c r="R120" s="63">
        <v>26000</v>
      </c>
      <c r="S120" s="70">
        <v>44176</v>
      </c>
      <c r="T120" s="63">
        <v>70</v>
      </c>
      <c r="U120" s="63">
        <v>150</v>
      </c>
      <c r="V120" s="63">
        <v>200</v>
      </c>
      <c r="W120" s="82">
        <f t="shared" si="1"/>
        <v>420</v>
      </c>
      <c r="X120" s="85">
        <v>24200</v>
      </c>
    </row>
    <row r="121" spans="2:24" s="36" customFormat="1" ht="64.95" customHeight="1" x14ac:dyDescent="0.3">
      <c r="B121" s="34" t="s">
        <v>587</v>
      </c>
      <c r="C121" s="59" t="s">
        <v>588</v>
      </c>
      <c r="D121" s="59" t="s">
        <v>589</v>
      </c>
      <c r="E121" s="60" t="s">
        <v>590</v>
      </c>
      <c r="F121" s="61" t="s">
        <v>591</v>
      </c>
      <c r="G121" s="59" t="s">
        <v>96</v>
      </c>
      <c r="H121" s="59" t="s">
        <v>1988</v>
      </c>
      <c r="I121" s="61" t="s">
        <v>592</v>
      </c>
      <c r="J121" s="61" t="s">
        <v>2012</v>
      </c>
      <c r="K121" s="61"/>
      <c r="L121" s="35" t="s">
        <v>593</v>
      </c>
      <c r="M121" s="35" t="s">
        <v>594</v>
      </c>
      <c r="N121" s="35" t="s">
        <v>595</v>
      </c>
      <c r="O121" s="63">
        <v>35000</v>
      </c>
      <c r="P121" s="62" t="s">
        <v>42</v>
      </c>
      <c r="Q121" s="62" t="s">
        <v>43</v>
      </c>
      <c r="R121" s="63">
        <v>35000</v>
      </c>
      <c r="S121" s="70">
        <v>44176</v>
      </c>
      <c r="T121" s="63">
        <v>90</v>
      </c>
      <c r="U121" s="63">
        <v>180</v>
      </c>
      <c r="V121" s="63">
        <v>150</v>
      </c>
      <c r="W121" s="82">
        <f t="shared" si="1"/>
        <v>420</v>
      </c>
      <c r="X121" s="85">
        <v>17500</v>
      </c>
    </row>
    <row r="122" spans="2:24" s="36" customFormat="1" ht="64.95" customHeight="1" x14ac:dyDescent="0.3">
      <c r="B122" s="34" t="s">
        <v>1627</v>
      </c>
      <c r="C122" s="59" t="s">
        <v>1628</v>
      </c>
      <c r="D122" s="59" t="s">
        <v>1629</v>
      </c>
      <c r="E122" s="60" t="s">
        <v>1630</v>
      </c>
      <c r="F122" s="61" t="s">
        <v>1631</v>
      </c>
      <c r="G122" s="59" t="s">
        <v>37</v>
      </c>
      <c r="H122" s="59" t="s">
        <v>1988</v>
      </c>
      <c r="I122" s="61" t="s">
        <v>1632</v>
      </c>
      <c r="J122" s="61" t="s">
        <v>2012</v>
      </c>
      <c r="K122" s="61"/>
      <c r="L122" s="35" t="s">
        <v>1633</v>
      </c>
      <c r="M122" s="35" t="s">
        <v>1634</v>
      </c>
      <c r="N122" s="35" t="s">
        <v>1635</v>
      </c>
      <c r="O122" s="63">
        <v>120000</v>
      </c>
      <c r="P122" s="62" t="s">
        <v>42</v>
      </c>
      <c r="Q122" s="62" t="s">
        <v>43</v>
      </c>
      <c r="R122" s="63">
        <v>60000</v>
      </c>
      <c r="S122" s="70">
        <v>44176</v>
      </c>
      <c r="T122" s="63">
        <v>160</v>
      </c>
      <c r="U122" s="63">
        <v>105</v>
      </c>
      <c r="V122" s="63">
        <v>150</v>
      </c>
      <c r="W122" s="82">
        <f t="shared" si="1"/>
        <v>415</v>
      </c>
      <c r="X122" s="85">
        <v>56000</v>
      </c>
    </row>
    <row r="123" spans="2:24" s="36" customFormat="1" ht="64.95" customHeight="1" x14ac:dyDescent="0.3">
      <c r="B123" s="34" t="s">
        <v>1045</v>
      </c>
      <c r="C123" s="59" t="s">
        <v>1038</v>
      </c>
      <c r="D123" s="59" t="s">
        <v>1039</v>
      </c>
      <c r="E123" s="60" t="s">
        <v>1040</v>
      </c>
      <c r="F123" s="61" t="s">
        <v>481</v>
      </c>
      <c r="G123" s="59" t="s">
        <v>37</v>
      </c>
      <c r="H123" s="59" t="s">
        <v>1988</v>
      </c>
      <c r="I123" s="61" t="s">
        <v>1041</v>
      </c>
      <c r="J123" s="61" t="s">
        <v>2012</v>
      </c>
      <c r="K123" s="61"/>
      <c r="L123" s="35" t="s">
        <v>1046</v>
      </c>
      <c r="M123" s="35" t="s">
        <v>1047</v>
      </c>
      <c r="N123" s="35" t="s">
        <v>1048</v>
      </c>
      <c r="O123" s="63">
        <v>63500</v>
      </c>
      <c r="P123" s="62" t="s">
        <v>42</v>
      </c>
      <c r="Q123" s="62" t="s">
        <v>43</v>
      </c>
      <c r="R123" s="63">
        <v>31500</v>
      </c>
      <c r="S123" s="70">
        <v>44176</v>
      </c>
      <c r="T123" s="63">
        <v>70</v>
      </c>
      <c r="U123" s="63">
        <v>145</v>
      </c>
      <c r="V123" s="63">
        <v>200</v>
      </c>
      <c r="W123" s="82">
        <f t="shared" si="1"/>
        <v>415</v>
      </c>
      <c r="X123" s="85">
        <v>31500</v>
      </c>
    </row>
    <row r="124" spans="2:24" s="36" customFormat="1" ht="64.95" customHeight="1" x14ac:dyDescent="0.3">
      <c r="B124" s="34" t="s">
        <v>846</v>
      </c>
      <c r="C124" s="59" t="s">
        <v>847</v>
      </c>
      <c r="D124" s="59" t="s">
        <v>848</v>
      </c>
      <c r="E124" s="60" t="s">
        <v>849</v>
      </c>
      <c r="F124" s="61" t="s">
        <v>473</v>
      </c>
      <c r="G124" s="59" t="s">
        <v>58</v>
      </c>
      <c r="H124" s="59" t="s">
        <v>1988</v>
      </c>
      <c r="I124" s="61" t="s">
        <v>850</v>
      </c>
      <c r="J124" s="61" t="s">
        <v>2012</v>
      </c>
      <c r="K124" s="61"/>
      <c r="L124" s="35" t="s">
        <v>851</v>
      </c>
      <c r="M124" s="35" t="s">
        <v>852</v>
      </c>
      <c r="N124" s="35" t="s">
        <v>853</v>
      </c>
      <c r="O124" s="63">
        <v>20500</v>
      </c>
      <c r="P124" s="62" t="s">
        <v>42</v>
      </c>
      <c r="Q124" s="62" t="s">
        <v>43</v>
      </c>
      <c r="R124" s="63">
        <v>20500</v>
      </c>
      <c r="S124" s="70">
        <v>44176</v>
      </c>
      <c r="T124" s="63">
        <v>70</v>
      </c>
      <c r="U124" s="63">
        <v>145</v>
      </c>
      <c r="V124" s="63">
        <v>200</v>
      </c>
      <c r="W124" s="82">
        <f t="shared" si="1"/>
        <v>415</v>
      </c>
      <c r="X124" s="85">
        <v>10300</v>
      </c>
    </row>
    <row r="125" spans="2:24" s="36" customFormat="1" ht="64.95" customHeight="1" x14ac:dyDescent="0.3">
      <c r="B125" s="34" t="s">
        <v>551</v>
      </c>
      <c r="C125" s="59" t="s">
        <v>552</v>
      </c>
      <c r="D125" s="59" t="s">
        <v>553</v>
      </c>
      <c r="E125" s="60" t="s">
        <v>554</v>
      </c>
      <c r="F125" s="61" t="s">
        <v>555</v>
      </c>
      <c r="G125" s="59" t="s">
        <v>49</v>
      </c>
      <c r="H125" s="59" t="s">
        <v>1988</v>
      </c>
      <c r="I125" s="61" t="s">
        <v>556</v>
      </c>
      <c r="J125" s="61" t="s">
        <v>2012</v>
      </c>
      <c r="K125" s="61"/>
      <c r="L125" s="35" t="s">
        <v>557</v>
      </c>
      <c r="M125" s="35" t="s">
        <v>558</v>
      </c>
      <c r="N125" s="35" t="s">
        <v>125</v>
      </c>
      <c r="O125" s="63">
        <v>70000</v>
      </c>
      <c r="P125" s="62" t="s">
        <v>42</v>
      </c>
      <c r="Q125" s="62" t="s">
        <v>43</v>
      </c>
      <c r="R125" s="63">
        <v>35000</v>
      </c>
      <c r="S125" s="70">
        <v>44176</v>
      </c>
      <c r="T125" s="63">
        <v>90</v>
      </c>
      <c r="U125" s="63">
        <v>125</v>
      </c>
      <c r="V125" s="63">
        <v>200</v>
      </c>
      <c r="W125" s="82">
        <f t="shared" si="1"/>
        <v>415</v>
      </c>
      <c r="X125" s="85">
        <v>32600</v>
      </c>
    </row>
    <row r="126" spans="2:24" s="36" customFormat="1" ht="64.95" customHeight="1" x14ac:dyDescent="0.3">
      <c r="B126" s="34" t="s">
        <v>1028</v>
      </c>
      <c r="C126" s="59" t="s">
        <v>1029</v>
      </c>
      <c r="D126" s="59" t="s">
        <v>1030</v>
      </c>
      <c r="E126" s="60" t="s">
        <v>1031</v>
      </c>
      <c r="F126" s="61" t="s">
        <v>1032</v>
      </c>
      <c r="G126" s="59" t="s">
        <v>86</v>
      </c>
      <c r="H126" s="59" t="s">
        <v>1988</v>
      </c>
      <c r="I126" s="61" t="s">
        <v>1033</v>
      </c>
      <c r="J126" s="61" t="s">
        <v>2012</v>
      </c>
      <c r="K126" s="61"/>
      <c r="L126" s="35" t="s">
        <v>1034</v>
      </c>
      <c r="M126" s="35" t="s">
        <v>1035</v>
      </c>
      <c r="N126" s="35" t="s">
        <v>1036</v>
      </c>
      <c r="O126" s="63">
        <v>30000</v>
      </c>
      <c r="P126" s="62" t="s">
        <v>42</v>
      </c>
      <c r="Q126" s="62" t="s">
        <v>43</v>
      </c>
      <c r="R126" s="63">
        <v>30000</v>
      </c>
      <c r="S126" s="70">
        <v>44176</v>
      </c>
      <c r="T126" s="63">
        <v>70</v>
      </c>
      <c r="U126" s="63">
        <v>140</v>
      </c>
      <c r="V126" s="63">
        <v>200</v>
      </c>
      <c r="W126" s="82">
        <f t="shared" si="1"/>
        <v>410</v>
      </c>
      <c r="X126" s="85">
        <v>15000</v>
      </c>
    </row>
    <row r="127" spans="2:24" s="36" customFormat="1" ht="64.95" customHeight="1" x14ac:dyDescent="0.3">
      <c r="B127" s="34" t="s">
        <v>972</v>
      </c>
      <c r="C127" s="59" t="s">
        <v>973</v>
      </c>
      <c r="D127" s="59" t="s">
        <v>974</v>
      </c>
      <c r="E127" s="60" t="s">
        <v>975</v>
      </c>
      <c r="F127" s="61" t="s">
        <v>976</v>
      </c>
      <c r="G127" s="59" t="s">
        <v>86</v>
      </c>
      <c r="H127" s="59" t="s">
        <v>1988</v>
      </c>
      <c r="I127" s="61" t="s">
        <v>977</v>
      </c>
      <c r="J127" s="61" t="s">
        <v>2012</v>
      </c>
      <c r="K127" s="61"/>
      <c r="L127" s="35" t="s">
        <v>978</v>
      </c>
      <c r="M127" s="35" t="s">
        <v>979</v>
      </c>
      <c r="N127" s="35" t="s">
        <v>366</v>
      </c>
      <c r="O127" s="63">
        <v>51000</v>
      </c>
      <c r="P127" s="62" t="s">
        <v>42</v>
      </c>
      <c r="Q127" s="62" t="s">
        <v>43</v>
      </c>
      <c r="R127" s="63">
        <v>25500</v>
      </c>
      <c r="S127" s="70">
        <v>44176</v>
      </c>
      <c r="T127" s="63">
        <v>70</v>
      </c>
      <c r="U127" s="63">
        <v>135</v>
      </c>
      <c r="V127" s="63">
        <v>200</v>
      </c>
      <c r="W127" s="82">
        <f t="shared" si="1"/>
        <v>405</v>
      </c>
      <c r="X127" s="85">
        <v>23800</v>
      </c>
    </row>
    <row r="128" spans="2:24" s="36" customFormat="1" ht="64.95" customHeight="1" x14ac:dyDescent="0.3">
      <c r="B128" s="34" t="s">
        <v>72</v>
      </c>
      <c r="C128" s="59" t="s">
        <v>73</v>
      </c>
      <c r="D128" s="59" t="s">
        <v>74</v>
      </c>
      <c r="E128" s="60" t="s">
        <v>75</v>
      </c>
      <c r="F128" s="61" t="s">
        <v>76</v>
      </c>
      <c r="G128" s="59" t="s">
        <v>58</v>
      </c>
      <c r="H128" s="59" t="s">
        <v>1988</v>
      </c>
      <c r="I128" s="61" t="s">
        <v>77</v>
      </c>
      <c r="J128" s="61" t="s">
        <v>2012</v>
      </c>
      <c r="K128" s="61"/>
      <c r="L128" s="35" t="s">
        <v>78</v>
      </c>
      <c r="M128" s="35" t="s">
        <v>79</v>
      </c>
      <c r="N128" s="35" t="s">
        <v>80</v>
      </c>
      <c r="O128" s="63">
        <v>34000</v>
      </c>
      <c r="P128" s="62" t="s">
        <v>42</v>
      </c>
      <c r="Q128" s="62" t="s">
        <v>43</v>
      </c>
      <c r="R128" s="63">
        <v>34000</v>
      </c>
      <c r="S128" s="70">
        <v>44176</v>
      </c>
      <c r="T128" s="63">
        <v>70</v>
      </c>
      <c r="U128" s="63">
        <v>135</v>
      </c>
      <c r="V128" s="63">
        <v>200</v>
      </c>
      <c r="W128" s="82">
        <f t="shared" si="1"/>
        <v>405</v>
      </c>
      <c r="X128" s="85">
        <v>17000</v>
      </c>
    </row>
    <row r="129" spans="2:24" s="36" customFormat="1" ht="64.95" customHeight="1" x14ac:dyDescent="0.3">
      <c r="B129" s="34" t="s">
        <v>813</v>
      </c>
      <c r="C129" s="59" t="s">
        <v>814</v>
      </c>
      <c r="D129" s="59" t="s">
        <v>815</v>
      </c>
      <c r="E129" s="60" t="s">
        <v>816</v>
      </c>
      <c r="F129" s="61" t="s">
        <v>817</v>
      </c>
      <c r="G129" s="59" t="s">
        <v>37</v>
      </c>
      <c r="H129" s="59" t="s">
        <v>1988</v>
      </c>
      <c r="I129" s="61" t="s">
        <v>818</v>
      </c>
      <c r="J129" s="61" t="s">
        <v>2012</v>
      </c>
      <c r="K129" s="61"/>
      <c r="L129" s="35" t="s">
        <v>819</v>
      </c>
      <c r="M129" s="35" t="s">
        <v>820</v>
      </c>
      <c r="N129" s="35" t="s">
        <v>2005</v>
      </c>
      <c r="O129" s="63">
        <v>45000</v>
      </c>
      <c r="P129" s="62" t="s">
        <v>42</v>
      </c>
      <c r="Q129" s="62" t="s">
        <v>43</v>
      </c>
      <c r="R129" s="63">
        <v>35000</v>
      </c>
      <c r="S129" s="70">
        <v>44176</v>
      </c>
      <c r="T129" s="63">
        <v>110</v>
      </c>
      <c r="U129" s="63">
        <v>140</v>
      </c>
      <c r="V129" s="63">
        <v>150</v>
      </c>
      <c r="W129" s="82">
        <f t="shared" si="1"/>
        <v>400</v>
      </c>
      <c r="X129" s="85">
        <v>22500</v>
      </c>
    </row>
    <row r="130" spans="2:24" s="36" customFormat="1" ht="64.95" customHeight="1" x14ac:dyDescent="0.3">
      <c r="B130" s="34" t="s">
        <v>178</v>
      </c>
      <c r="C130" s="59" t="s">
        <v>179</v>
      </c>
      <c r="D130" s="59" t="s">
        <v>180</v>
      </c>
      <c r="E130" s="60" t="s">
        <v>181</v>
      </c>
      <c r="F130" s="61" t="s">
        <v>182</v>
      </c>
      <c r="G130" s="59" t="s">
        <v>96</v>
      </c>
      <c r="H130" s="59" t="s">
        <v>1988</v>
      </c>
      <c r="I130" s="61" t="s">
        <v>183</v>
      </c>
      <c r="J130" s="61" t="s">
        <v>2012</v>
      </c>
      <c r="K130" s="61"/>
      <c r="L130" s="35" t="s">
        <v>184</v>
      </c>
      <c r="M130" s="35" t="s">
        <v>185</v>
      </c>
      <c r="N130" s="35" t="s">
        <v>186</v>
      </c>
      <c r="O130" s="63">
        <v>60000</v>
      </c>
      <c r="P130" s="62" t="s">
        <v>42</v>
      </c>
      <c r="Q130" s="62" t="s">
        <v>43</v>
      </c>
      <c r="R130" s="63">
        <v>30000</v>
      </c>
      <c r="S130" s="70">
        <v>44176</v>
      </c>
      <c r="T130" s="63">
        <v>90</v>
      </c>
      <c r="U130" s="63">
        <v>105</v>
      </c>
      <c r="V130" s="63">
        <v>200</v>
      </c>
      <c r="W130" s="82">
        <f t="shared" si="1"/>
        <v>395</v>
      </c>
      <c r="X130" s="85">
        <v>26400</v>
      </c>
    </row>
    <row r="131" spans="2:24" s="36" customFormat="1" ht="64.95" customHeight="1" x14ac:dyDescent="0.3">
      <c r="B131" s="34" t="s">
        <v>1645</v>
      </c>
      <c r="C131" s="59" t="s">
        <v>1646</v>
      </c>
      <c r="D131" s="59" t="s">
        <v>1647</v>
      </c>
      <c r="E131" s="60" t="s">
        <v>1648</v>
      </c>
      <c r="F131" s="61" t="s">
        <v>529</v>
      </c>
      <c r="G131" s="59" t="s">
        <v>37</v>
      </c>
      <c r="H131" s="59" t="s">
        <v>1988</v>
      </c>
      <c r="I131" s="61" t="s">
        <v>1649</v>
      </c>
      <c r="J131" s="61" t="s">
        <v>2012</v>
      </c>
      <c r="K131" s="61"/>
      <c r="L131" s="35" t="s">
        <v>1650</v>
      </c>
      <c r="M131" s="35" t="s">
        <v>1651</v>
      </c>
      <c r="N131" s="35" t="s">
        <v>125</v>
      </c>
      <c r="O131" s="63">
        <v>58190</v>
      </c>
      <c r="P131" s="62" t="s">
        <v>42</v>
      </c>
      <c r="Q131" s="62" t="s">
        <v>43</v>
      </c>
      <c r="R131" s="63">
        <v>25000</v>
      </c>
      <c r="S131" s="70">
        <v>44176</v>
      </c>
      <c r="T131" s="63">
        <v>90</v>
      </c>
      <c r="U131" s="63">
        <v>155</v>
      </c>
      <c r="V131" s="63">
        <v>150</v>
      </c>
      <c r="W131" s="82">
        <f t="shared" si="1"/>
        <v>395</v>
      </c>
      <c r="X131" s="85">
        <v>22000</v>
      </c>
    </row>
    <row r="132" spans="2:24" s="36" customFormat="1" ht="64.95" customHeight="1" x14ac:dyDescent="0.3">
      <c r="B132" s="34" t="s">
        <v>296</v>
      </c>
      <c r="C132" s="59" t="s">
        <v>297</v>
      </c>
      <c r="D132" s="59" t="s">
        <v>298</v>
      </c>
      <c r="E132" s="60" t="s">
        <v>299</v>
      </c>
      <c r="F132" s="61" t="s">
        <v>174</v>
      </c>
      <c r="G132" s="59" t="s">
        <v>96</v>
      </c>
      <c r="H132" s="59" t="s">
        <v>1988</v>
      </c>
      <c r="I132" s="61" t="s">
        <v>300</v>
      </c>
      <c r="J132" s="61" t="s">
        <v>2012</v>
      </c>
      <c r="K132" s="61"/>
      <c r="L132" s="35" t="s">
        <v>301</v>
      </c>
      <c r="M132" s="35" t="s">
        <v>302</v>
      </c>
      <c r="N132" s="35" t="s">
        <v>303</v>
      </c>
      <c r="O132" s="63">
        <v>53000</v>
      </c>
      <c r="P132" s="62" t="s">
        <v>42</v>
      </c>
      <c r="Q132" s="62" t="s">
        <v>43</v>
      </c>
      <c r="R132" s="63">
        <v>35000</v>
      </c>
      <c r="S132" s="70">
        <v>44176</v>
      </c>
      <c r="T132" s="63">
        <v>90</v>
      </c>
      <c r="U132" s="63">
        <v>155</v>
      </c>
      <c r="V132" s="63">
        <v>150</v>
      </c>
      <c r="W132" s="82">
        <f t="shared" si="1"/>
        <v>395</v>
      </c>
      <c r="X132" s="85">
        <v>26500</v>
      </c>
    </row>
    <row r="133" spans="2:24" s="36" customFormat="1" ht="64.95" customHeight="1" x14ac:dyDescent="0.3">
      <c r="B133" s="34" t="s">
        <v>562</v>
      </c>
      <c r="C133" s="59" t="s">
        <v>563</v>
      </c>
      <c r="D133" s="59" t="s">
        <v>564</v>
      </c>
      <c r="E133" s="60" t="s">
        <v>565</v>
      </c>
      <c r="F133" s="61" t="s">
        <v>566</v>
      </c>
      <c r="G133" s="59" t="s">
        <v>58</v>
      </c>
      <c r="H133" s="59" t="s">
        <v>1988</v>
      </c>
      <c r="I133" s="61" t="s">
        <v>567</v>
      </c>
      <c r="J133" s="61" t="s">
        <v>2012</v>
      </c>
      <c r="K133" s="61"/>
      <c r="L133" s="35" t="s">
        <v>568</v>
      </c>
      <c r="M133" s="35" t="s">
        <v>569</v>
      </c>
      <c r="N133" s="35" t="s">
        <v>125</v>
      </c>
      <c r="O133" s="63">
        <v>17000</v>
      </c>
      <c r="P133" s="62" t="s">
        <v>42</v>
      </c>
      <c r="Q133" s="62" t="s">
        <v>43</v>
      </c>
      <c r="R133" s="63">
        <v>17000</v>
      </c>
      <c r="S133" s="70">
        <v>44176</v>
      </c>
      <c r="T133" s="63">
        <v>70</v>
      </c>
      <c r="U133" s="63">
        <v>125</v>
      </c>
      <c r="V133" s="63">
        <v>200</v>
      </c>
      <c r="W133" s="82">
        <f t="shared" si="1"/>
        <v>395</v>
      </c>
      <c r="X133" s="85">
        <v>8500</v>
      </c>
    </row>
    <row r="134" spans="2:24" s="36" customFormat="1" ht="64.95" customHeight="1" x14ac:dyDescent="0.3">
      <c r="B134" s="34" t="s">
        <v>1004</v>
      </c>
      <c r="C134" s="59" t="s">
        <v>995</v>
      </c>
      <c r="D134" s="59" t="s">
        <v>996</v>
      </c>
      <c r="E134" s="60" t="s">
        <v>86</v>
      </c>
      <c r="F134" s="61" t="s">
        <v>457</v>
      </c>
      <c r="G134" s="59" t="s">
        <v>86</v>
      </c>
      <c r="H134" s="59" t="s">
        <v>1988</v>
      </c>
      <c r="I134" s="61" t="s">
        <v>997</v>
      </c>
      <c r="J134" s="61" t="s">
        <v>2012</v>
      </c>
      <c r="K134" s="61"/>
      <c r="L134" s="35" t="s">
        <v>1005</v>
      </c>
      <c r="M134" s="35" t="s">
        <v>1006</v>
      </c>
      <c r="N134" s="35" t="s">
        <v>1003</v>
      </c>
      <c r="O134" s="63">
        <v>72000</v>
      </c>
      <c r="P134" s="62" t="s">
        <v>42</v>
      </c>
      <c r="Q134" s="62" t="s">
        <v>43</v>
      </c>
      <c r="R134" s="63">
        <v>36000</v>
      </c>
      <c r="S134" s="70">
        <v>44176</v>
      </c>
      <c r="T134" s="63">
        <v>120</v>
      </c>
      <c r="U134" s="63">
        <v>125</v>
      </c>
      <c r="V134" s="63">
        <v>150</v>
      </c>
      <c r="W134" s="82">
        <f t="shared" si="1"/>
        <v>395</v>
      </c>
      <c r="X134" s="85">
        <v>31600</v>
      </c>
    </row>
    <row r="135" spans="2:24" s="36" customFormat="1" ht="64.95" customHeight="1" x14ac:dyDescent="0.3">
      <c r="B135" s="34" t="s">
        <v>1000</v>
      </c>
      <c r="C135" s="59" t="s">
        <v>995</v>
      </c>
      <c r="D135" s="59" t="s">
        <v>996</v>
      </c>
      <c r="E135" s="60" t="s">
        <v>86</v>
      </c>
      <c r="F135" s="61" t="s">
        <v>457</v>
      </c>
      <c r="G135" s="59" t="s">
        <v>86</v>
      </c>
      <c r="H135" s="59" t="s">
        <v>1988</v>
      </c>
      <c r="I135" s="61" t="s">
        <v>997</v>
      </c>
      <c r="J135" s="61" t="s">
        <v>2012</v>
      </c>
      <c r="K135" s="61"/>
      <c r="L135" s="35" t="s">
        <v>1001</v>
      </c>
      <c r="M135" s="35" t="s">
        <v>1002</v>
      </c>
      <c r="N135" s="35" t="s">
        <v>1003</v>
      </c>
      <c r="O135" s="63">
        <v>84000</v>
      </c>
      <c r="P135" s="62" t="s">
        <v>42</v>
      </c>
      <c r="Q135" s="62" t="s">
        <v>43</v>
      </c>
      <c r="R135" s="63">
        <v>42000</v>
      </c>
      <c r="S135" s="70">
        <v>44176</v>
      </c>
      <c r="T135" s="63">
        <v>120</v>
      </c>
      <c r="U135" s="63">
        <v>125</v>
      </c>
      <c r="V135" s="63">
        <v>150</v>
      </c>
      <c r="W135" s="82">
        <f t="shared" si="1"/>
        <v>395</v>
      </c>
      <c r="X135" s="85">
        <v>36900</v>
      </c>
    </row>
    <row r="136" spans="2:24" s="36" customFormat="1" ht="64.95" customHeight="1" x14ac:dyDescent="0.3">
      <c r="B136" s="34" t="s">
        <v>646</v>
      </c>
      <c r="C136" s="59" t="s">
        <v>647</v>
      </c>
      <c r="D136" s="59" t="s">
        <v>648</v>
      </c>
      <c r="E136" s="60" t="s">
        <v>649</v>
      </c>
      <c r="F136" s="61" t="s">
        <v>650</v>
      </c>
      <c r="G136" s="59" t="s">
        <v>86</v>
      </c>
      <c r="H136" s="59" t="s">
        <v>1988</v>
      </c>
      <c r="I136" s="61" t="s">
        <v>651</v>
      </c>
      <c r="J136" s="61" t="s">
        <v>2012</v>
      </c>
      <c r="K136" s="61"/>
      <c r="L136" s="35" t="s">
        <v>652</v>
      </c>
      <c r="M136" s="35" t="s">
        <v>653</v>
      </c>
      <c r="N136" s="35" t="s">
        <v>654</v>
      </c>
      <c r="O136" s="63">
        <v>27800</v>
      </c>
      <c r="P136" s="62" t="s">
        <v>42</v>
      </c>
      <c r="Q136" s="62" t="s">
        <v>43</v>
      </c>
      <c r="R136" s="63">
        <v>27800</v>
      </c>
      <c r="S136" s="70">
        <v>44176</v>
      </c>
      <c r="T136" s="63">
        <v>110</v>
      </c>
      <c r="U136" s="63">
        <v>135</v>
      </c>
      <c r="V136" s="63">
        <v>150</v>
      </c>
      <c r="W136" s="82">
        <f t="shared" si="1"/>
        <v>395</v>
      </c>
      <c r="X136" s="85">
        <v>13900</v>
      </c>
    </row>
    <row r="137" spans="2:24" s="36" customFormat="1" ht="64.95" customHeight="1" x14ac:dyDescent="0.3">
      <c r="B137" s="34" t="s">
        <v>963</v>
      </c>
      <c r="C137" s="59" t="s">
        <v>964</v>
      </c>
      <c r="D137" s="59" t="s">
        <v>965</v>
      </c>
      <c r="E137" s="60" t="s">
        <v>966</v>
      </c>
      <c r="F137" s="61" t="s">
        <v>967</v>
      </c>
      <c r="G137" s="59" t="s">
        <v>58</v>
      </c>
      <c r="H137" s="59" t="s">
        <v>1988</v>
      </c>
      <c r="I137" s="61" t="s">
        <v>968</v>
      </c>
      <c r="J137" s="61" t="s">
        <v>2012</v>
      </c>
      <c r="K137" s="61"/>
      <c r="L137" s="35" t="s">
        <v>969</v>
      </c>
      <c r="M137" s="35" t="s">
        <v>970</v>
      </c>
      <c r="N137" s="35" t="s">
        <v>971</v>
      </c>
      <c r="O137" s="63">
        <v>16800</v>
      </c>
      <c r="P137" s="62" t="s">
        <v>42</v>
      </c>
      <c r="Q137" s="62" t="s">
        <v>43</v>
      </c>
      <c r="R137" s="63">
        <v>16800</v>
      </c>
      <c r="S137" s="70">
        <v>44176</v>
      </c>
      <c r="T137" s="63">
        <v>70</v>
      </c>
      <c r="U137" s="63">
        <v>120</v>
      </c>
      <c r="V137" s="63">
        <v>200</v>
      </c>
      <c r="W137" s="82">
        <f t="shared" si="1"/>
        <v>390</v>
      </c>
      <c r="X137" s="85">
        <v>8400</v>
      </c>
    </row>
    <row r="138" spans="2:24" s="36" customFormat="1" ht="64.95" customHeight="1" x14ac:dyDescent="0.3">
      <c r="B138" s="34" t="s">
        <v>829</v>
      </c>
      <c r="C138" s="59" t="s">
        <v>830</v>
      </c>
      <c r="D138" s="59" t="s">
        <v>831</v>
      </c>
      <c r="E138" s="60" t="s">
        <v>832</v>
      </c>
      <c r="F138" s="61" t="s">
        <v>833</v>
      </c>
      <c r="G138" s="59" t="s">
        <v>96</v>
      </c>
      <c r="H138" s="59" t="s">
        <v>1988</v>
      </c>
      <c r="I138" s="61" t="s">
        <v>834</v>
      </c>
      <c r="J138" s="61" t="s">
        <v>2012</v>
      </c>
      <c r="K138" s="61"/>
      <c r="L138" s="35" t="s">
        <v>835</v>
      </c>
      <c r="M138" s="35" t="s">
        <v>836</v>
      </c>
      <c r="N138" s="35" t="s">
        <v>837</v>
      </c>
      <c r="O138" s="63">
        <v>35000</v>
      </c>
      <c r="P138" s="62" t="s">
        <v>42</v>
      </c>
      <c r="Q138" s="62" t="s">
        <v>43</v>
      </c>
      <c r="R138" s="63">
        <v>35000</v>
      </c>
      <c r="S138" s="70">
        <v>44176</v>
      </c>
      <c r="T138" s="63">
        <v>90</v>
      </c>
      <c r="U138" s="63">
        <v>150</v>
      </c>
      <c r="V138" s="63">
        <v>150</v>
      </c>
      <c r="W138" s="82">
        <f t="shared" si="1"/>
        <v>390</v>
      </c>
      <c r="X138" s="85">
        <v>17500</v>
      </c>
    </row>
    <row r="139" spans="2:24" s="36" customFormat="1" ht="64.95" customHeight="1" x14ac:dyDescent="0.3">
      <c r="B139" s="34" t="s">
        <v>1433</v>
      </c>
      <c r="C139" s="59" t="s">
        <v>1434</v>
      </c>
      <c r="D139" s="59" t="s">
        <v>1435</v>
      </c>
      <c r="E139" s="60" t="s">
        <v>1436</v>
      </c>
      <c r="F139" s="61" t="s">
        <v>633</v>
      </c>
      <c r="G139" s="59" t="s">
        <v>86</v>
      </c>
      <c r="H139" s="59" t="s">
        <v>1988</v>
      </c>
      <c r="I139" s="61" t="s">
        <v>1437</v>
      </c>
      <c r="J139" s="61" t="s">
        <v>2012</v>
      </c>
      <c r="K139" s="61"/>
      <c r="L139" s="35" t="s">
        <v>1438</v>
      </c>
      <c r="M139" s="35" t="s">
        <v>1439</v>
      </c>
      <c r="N139" s="35" t="s">
        <v>1440</v>
      </c>
      <c r="O139" s="63">
        <v>35000</v>
      </c>
      <c r="P139" s="62" t="s">
        <v>42</v>
      </c>
      <c r="Q139" s="62" t="s">
        <v>43</v>
      </c>
      <c r="R139" s="63">
        <v>35000</v>
      </c>
      <c r="S139" s="70">
        <v>44176</v>
      </c>
      <c r="T139" s="63">
        <v>110</v>
      </c>
      <c r="U139" s="63">
        <v>125</v>
      </c>
      <c r="V139" s="63">
        <v>150</v>
      </c>
      <c r="W139" s="82">
        <f t="shared" ref="W139:W202" si="2">SUM(T139:V139)</f>
        <v>385</v>
      </c>
      <c r="X139" s="85">
        <v>17500</v>
      </c>
    </row>
    <row r="140" spans="2:24" s="36" customFormat="1" ht="64.95" customHeight="1" x14ac:dyDescent="0.3">
      <c r="B140" s="34" t="s">
        <v>1011</v>
      </c>
      <c r="C140" s="59" t="s">
        <v>995</v>
      </c>
      <c r="D140" s="59" t="s">
        <v>996</v>
      </c>
      <c r="E140" s="60" t="s">
        <v>86</v>
      </c>
      <c r="F140" s="61" t="s">
        <v>457</v>
      </c>
      <c r="G140" s="59" t="s">
        <v>86</v>
      </c>
      <c r="H140" s="59" t="s">
        <v>1988</v>
      </c>
      <c r="I140" s="61" t="s">
        <v>997</v>
      </c>
      <c r="J140" s="61" t="s">
        <v>2012</v>
      </c>
      <c r="K140" s="61"/>
      <c r="L140" s="35" t="s">
        <v>1012</v>
      </c>
      <c r="M140" s="35" t="s">
        <v>1013</v>
      </c>
      <c r="N140" s="35" t="s">
        <v>2006</v>
      </c>
      <c r="O140" s="63">
        <v>70200</v>
      </c>
      <c r="P140" s="62" t="s">
        <v>42</v>
      </c>
      <c r="Q140" s="62" t="s">
        <v>43</v>
      </c>
      <c r="R140" s="63">
        <v>35100</v>
      </c>
      <c r="S140" s="70">
        <v>44176</v>
      </c>
      <c r="T140" s="63">
        <v>120</v>
      </c>
      <c r="U140" s="63">
        <v>115</v>
      </c>
      <c r="V140" s="63">
        <v>150</v>
      </c>
      <c r="W140" s="82">
        <f t="shared" si="2"/>
        <v>385</v>
      </c>
      <c r="X140" s="85">
        <v>30900</v>
      </c>
    </row>
    <row r="141" spans="2:24" s="36" customFormat="1" ht="64.95" customHeight="1" x14ac:dyDescent="0.3">
      <c r="B141" s="34" t="s">
        <v>994</v>
      </c>
      <c r="C141" s="59" t="s">
        <v>995</v>
      </c>
      <c r="D141" s="59" t="s">
        <v>996</v>
      </c>
      <c r="E141" s="60" t="s">
        <v>86</v>
      </c>
      <c r="F141" s="61" t="s">
        <v>457</v>
      </c>
      <c r="G141" s="59" t="s">
        <v>86</v>
      </c>
      <c r="H141" s="59" t="s">
        <v>1988</v>
      </c>
      <c r="I141" s="61" t="s">
        <v>997</v>
      </c>
      <c r="J141" s="61" t="s">
        <v>2012</v>
      </c>
      <c r="K141" s="61"/>
      <c r="L141" s="35" t="s">
        <v>998</v>
      </c>
      <c r="M141" s="35" t="s">
        <v>999</v>
      </c>
      <c r="N141" s="35" t="s">
        <v>2006</v>
      </c>
      <c r="O141" s="63">
        <v>80000</v>
      </c>
      <c r="P141" s="62" t="s">
        <v>42</v>
      </c>
      <c r="Q141" s="62" t="s">
        <v>43</v>
      </c>
      <c r="R141" s="63">
        <v>40000</v>
      </c>
      <c r="S141" s="70">
        <v>44176</v>
      </c>
      <c r="T141" s="63">
        <v>120</v>
      </c>
      <c r="U141" s="63">
        <v>115</v>
      </c>
      <c r="V141" s="63">
        <v>150</v>
      </c>
      <c r="W141" s="83">
        <f t="shared" si="2"/>
        <v>385</v>
      </c>
      <c r="X141" s="85">
        <v>35200</v>
      </c>
    </row>
    <row r="142" spans="2:24" s="36" customFormat="1" ht="64.95" customHeight="1" x14ac:dyDescent="0.3">
      <c r="B142" s="34" t="s">
        <v>1074</v>
      </c>
      <c r="C142" s="59" t="s">
        <v>1075</v>
      </c>
      <c r="D142" s="59" t="s">
        <v>1076</v>
      </c>
      <c r="E142" s="60" t="s">
        <v>1077</v>
      </c>
      <c r="F142" s="61" t="s">
        <v>1078</v>
      </c>
      <c r="G142" s="59" t="s">
        <v>96</v>
      </c>
      <c r="H142" s="59" t="s">
        <v>1988</v>
      </c>
      <c r="I142" s="61" t="s">
        <v>1079</v>
      </c>
      <c r="J142" s="61" t="s">
        <v>2012</v>
      </c>
      <c r="K142" s="61"/>
      <c r="L142" s="35" t="s">
        <v>1080</v>
      </c>
      <c r="M142" s="35" t="s">
        <v>1081</v>
      </c>
      <c r="N142" s="35" t="s">
        <v>125</v>
      </c>
      <c r="O142" s="63">
        <v>15000</v>
      </c>
      <c r="P142" s="62" t="s">
        <v>42</v>
      </c>
      <c r="Q142" s="62" t="s">
        <v>43</v>
      </c>
      <c r="R142" s="63">
        <v>15000</v>
      </c>
      <c r="S142" s="70">
        <v>44176</v>
      </c>
      <c r="T142" s="63">
        <v>110</v>
      </c>
      <c r="U142" s="63">
        <v>125</v>
      </c>
      <c r="V142" s="63">
        <v>150</v>
      </c>
      <c r="W142" s="82">
        <f t="shared" si="2"/>
        <v>385</v>
      </c>
      <c r="X142" s="85">
        <v>7500</v>
      </c>
    </row>
    <row r="143" spans="2:24" s="36" customFormat="1" ht="64.95" customHeight="1" x14ac:dyDescent="0.3">
      <c r="B143" s="34" t="s">
        <v>559</v>
      </c>
      <c r="C143" s="59" t="s">
        <v>495</v>
      </c>
      <c r="D143" s="59" t="s">
        <v>496</v>
      </c>
      <c r="E143" s="60" t="s">
        <v>96</v>
      </c>
      <c r="F143" s="61" t="s">
        <v>308</v>
      </c>
      <c r="G143" s="59" t="s">
        <v>96</v>
      </c>
      <c r="H143" s="59" t="s">
        <v>1988</v>
      </c>
      <c r="I143" s="61" t="s">
        <v>497</v>
      </c>
      <c r="J143" s="61" t="s">
        <v>2012</v>
      </c>
      <c r="K143" s="61"/>
      <c r="L143" s="35" t="s">
        <v>560</v>
      </c>
      <c r="M143" s="35" t="s">
        <v>561</v>
      </c>
      <c r="N143" s="35" t="s">
        <v>125</v>
      </c>
      <c r="O143" s="63">
        <v>56500</v>
      </c>
      <c r="P143" s="62" t="s">
        <v>42</v>
      </c>
      <c r="Q143" s="62" t="s">
        <v>43</v>
      </c>
      <c r="R143" s="63">
        <v>35000</v>
      </c>
      <c r="S143" s="70">
        <v>44176</v>
      </c>
      <c r="T143" s="63">
        <v>30</v>
      </c>
      <c r="U143" s="63">
        <v>155</v>
      </c>
      <c r="V143" s="63">
        <v>200</v>
      </c>
      <c r="W143" s="82">
        <f t="shared" si="2"/>
        <v>385</v>
      </c>
      <c r="X143" s="85">
        <v>28300</v>
      </c>
    </row>
    <row r="144" spans="2:24" s="36" customFormat="1" ht="64.95" customHeight="1" x14ac:dyDescent="0.3">
      <c r="B144" s="34" t="s">
        <v>304</v>
      </c>
      <c r="C144" s="59" t="s">
        <v>305</v>
      </c>
      <c r="D144" s="59" t="s">
        <v>306</v>
      </c>
      <c r="E144" s="60" t="s">
        <v>307</v>
      </c>
      <c r="F144" s="61" t="s">
        <v>308</v>
      </c>
      <c r="G144" s="59" t="s">
        <v>96</v>
      </c>
      <c r="H144" s="59" t="s">
        <v>1988</v>
      </c>
      <c r="I144" s="61" t="s">
        <v>309</v>
      </c>
      <c r="J144" s="61" t="s">
        <v>2012</v>
      </c>
      <c r="K144" s="61"/>
      <c r="L144" s="35" t="s">
        <v>310</v>
      </c>
      <c r="M144" s="35" t="s">
        <v>311</v>
      </c>
      <c r="N144" s="35" t="s">
        <v>125</v>
      </c>
      <c r="O144" s="63">
        <v>30000</v>
      </c>
      <c r="P144" s="62" t="s">
        <v>42</v>
      </c>
      <c r="Q144" s="62" t="s">
        <v>43</v>
      </c>
      <c r="R144" s="63">
        <v>15000</v>
      </c>
      <c r="S144" s="70">
        <v>44176</v>
      </c>
      <c r="T144" s="63">
        <v>110</v>
      </c>
      <c r="U144" s="63">
        <v>125</v>
      </c>
      <c r="V144" s="63">
        <v>150</v>
      </c>
      <c r="W144" s="82">
        <f t="shared" si="2"/>
        <v>385</v>
      </c>
      <c r="X144" s="85">
        <v>13200</v>
      </c>
    </row>
    <row r="145" spans="2:24" s="36" customFormat="1" ht="64.95" customHeight="1" x14ac:dyDescent="0.3">
      <c r="B145" s="34" t="s">
        <v>1426</v>
      </c>
      <c r="C145" s="59" t="s">
        <v>1427</v>
      </c>
      <c r="D145" s="59" t="s">
        <v>1428</v>
      </c>
      <c r="E145" s="60" t="s">
        <v>1429</v>
      </c>
      <c r="F145" s="61" t="s">
        <v>600</v>
      </c>
      <c r="G145" s="59" t="s">
        <v>96</v>
      </c>
      <c r="H145" s="59" t="s">
        <v>1988</v>
      </c>
      <c r="I145" s="61" t="s">
        <v>1430</v>
      </c>
      <c r="J145" s="61" t="s">
        <v>2012</v>
      </c>
      <c r="K145" s="61"/>
      <c r="L145" s="35" t="s">
        <v>1001</v>
      </c>
      <c r="M145" s="35" t="s">
        <v>1431</v>
      </c>
      <c r="N145" s="35" t="s">
        <v>1432</v>
      </c>
      <c r="O145" s="63">
        <v>35000</v>
      </c>
      <c r="P145" s="62" t="s">
        <v>42</v>
      </c>
      <c r="Q145" s="62" t="s">
        <v>43</v>
      </c>
      <c r="R145" s="63">
        <v>35000</v>
      </c>
      <c r="S145" s="70">
        <v>44176</v>
      </c>
      <c r="T145" s="63">
        <v>110</v>
      </c>
      <c r="U145" s="63">
        <v>125</v>
      </c>
      <c r="V145" s="63">
        <v>150</v>
      </c>
      <c r="W145" s="82">
        <f t="shared" si="2"/>
        <v>385</v>
      </c>
      <c r="X145" s="85">
        <v>17500</v>
      </c>
    </row>
    <row r="146" spans="2:24" s="36" customFormat="1" ht="64.95" customHeight="1" x14ac:dyDescent="0.3">
      <c r="B146" s="34" t="s">
        <v>1613</v>
      </c>
      <c r="C146" s="59" t="s">
        <v>1614</v>
      </c>
      <c r="D146" s="59" t="s">
        <v>1615</v>
      </c>
      <c r="E146" s="60" t="s">
        <v>1616</v>
      </c>
      <c r="F146" s="61" t="s">
        <v>105</v>
      </c>
      <c r="G146" s="59" t="s">
        <v>96</v>
      </c>
      <c r="H146" s="59" t="s">
        <v>1988</v>
      </c>
      <c r="I146" s="61" t="s">
        <v>1617</v>
      </c>
      <c r="J146" s="61" t="s">
        <v>2012</v>
      </c>
      <c r="K146" s="61"/>
      <c r="L146" s="35" t="s">
        <v>1618</v>
      </c>
      <c r="M146" s="35" t="s">
        <v>1619</v>
      </c>
      <c r="N146" s="35" t="s">
        <v>125</v>
      </c>
      <c r="O146" s="63">
        <v>64000</v>
      </c>
      <c r="P146" s="62" t="s">
        <v>42</v>
      </c>
      <c r="Q146" s="62" t="s">
        <v>43</v>
      </c>
      <c r="R146" s="63">
        <v>32000</v>
      </c>
      <c r="S146" s="70">
        <v>44176</v>
      </c>
      <c r="T146" s="63">
        <v>110</v>
      </c>
      <c r="U146" s="63">
        <v>125</v>
      </c>
      <c r="V146" s="63">
        <v>150</v>
      </c>
      <c r="W146" s="82">
        <f t="shared" si="2"/>
        <v>385</v>
      </c>
      <c r="X146" s="85">
        <v>28100</v>
      </c>
    </row>
    <row r="147" spans="2:24" s="36" customFormat="1" ht="64.95" customHeight="1" x14ac:dyDescent="0.3">
      <c r="B147" s="34" t="s">
        <v>928</v>
      </c>
      <c r="C147" s="59" t="s">
        <v>929</v>
      </c>
      <c r="D147" s="59" t="s">
        <v>930</v>
      </c>
      <c r="E147" s="60" t="s">
        <v>931</v>
      </c>
      <c r="F147" s="61" t="s">
        <v>555</v>
      </c>
      <c r="G147" s="59" t="s">
        <v>49</v>
      </c>
      <c r="H147" s="59" t="s">
        <v>1988</v>
      </c>
      <c r="I147" s="61" t="s">
        <v>932</v>
      </c>
      <c r="J147" s="61" t="s">
        <v>2012</v>
      </c>
      <c r="K147" s="61"/>
      <c r="L147" s="35" t="s">
        <v>933</v>
      </c>
      <c r="M147" s="35" t="s">
        <v>934</v>
      </c>
      <c r="N147" s="35" t="s">
        <v>828</v>
      </c>
      <c r="O147" s="63">
        <v>22000</v>
      </c>
      <c r="P147" s="62" t="s">
        <v>42</v>
      </c>
      <c r="Q147" s="62" t="s">
        <v>43</v>
      </c>
      <c r="R147" s="63">
        <v>11000</v>
      </c>
      <c r="S147" s="70">
        <v>44176</v>
      </c>
      <c r="T147" s="63">
        <v>90</v>
      </c>
      <c r="U147" s="63">
        <v>145</v>
      </c>
      <c r="V147" s="63">
        <v>150</v>
      </c>
      <c r="W147" s="82">
        <f t="shared" si="2"/>
        <v>385</v>
      </c>
      <c r="X147" s="85">
        <v>9700</v>
      </c>
    </row>
    <row r="148" spans="2:24" s="36" customFormat="1" ht="64.95" customHeight="1" x14ac:dyDescent="0.3">
      <c r="B148" s="34" t="s">
        <v>101</v>
      </c>
      <c r="C148" s="59" t="s">
        <v>102</v>
      </c>
      <c r="D148" s="59" t="s">
        <v>103</v>
      </c>
      <c r="E148" s="60" t="s">
        <v>104</v>
      </c>
      <c r="F148" s="61" t="s">
        <v>105</v>
      </c>
      <c r="G148" s="59" t="s">
        <v>96</v>
      </c>
      <c r="H148" s="59" t="s">
        <v>1988</v>
      </c>
      <c r="I148" s="61" t="s">
        <v>106</v>
      </c>
      <c r="J148" s="61" t="s">
        <v>2012</v>
      </c>
      <c r="K148" s="61"/>
      <c r="L148" s="35" t="s">
        <v>107</v>
      </c>
      <c r="M148" s="35" t="s">
        <v>108</v>
      </c>
      <c r="N148" s="35" t="s">
        <v>109</v>
      </c>
      <c r="O148" s="63">
        <v>35000</v>
      </c>
      <c r="P148" s="62" t="s">
        <v>42</v>
      </c>
      <c r="Q148" s="62" t="s">
        <v>43</v>
      </c>
      <c r="R148" s="63">
        <v>35000</v>
      </c>
      <c r="S148" s="70">
        <v>44176</v>
      </c>
      <c r="T148" s="63">
        <v>110</v>
      </c>
      <c r="U148" s="63">
        <v>125</v>
      </c>
      <c r="V148" s="63">
        <v>150</v>
      </c>
      <c r="W148" s="82">
        <f t="shared" si="2"/>
        <v>385</v>
      </c>
      <c r="X148" s="85">
        <v>17500</v>
      </c>
    </row>
    <row r="149" spans="2:24" s="36" customFormat="1" ht="64.95" customHeight="1" x14ac:dyDescent="0.3">
      <c r="B149" s="34" t="s">
        <v>1696</v>
      </c>
      <c r="C149" s="59" t="s">
        <v>1697</v>
      </c>
      <c r="D149" s="59" t="s">
        <v>1698</v>
      </c>
      <c r="E149" s="60" t="s">
        <v>1699</v>
      </c>
      <c r="F149" s="61" t="s">
        <v>283</v>
      </c>
      <c r="G149" s="59" t="s">
        <v>86</v>
      </c>
      <c r="H149" s="59" t="s">
        <v>1988</v>
      </c>
      <c r="I149" s="61" t="s">
        <v>1700</v>
      </c>
      <c r="J149" s="61" t="s">
        <v>2012</v>
      </c>
      <c r="K149" s="61"/>
      <c r="L149" s="35" t="s">
        <v>1701</v>
      </c>
      <c r="M149" s="35" t="s">
        <v>1702</v>
      </c>
      <c r="N149" s="35" t="s">
        <v>1703</v>
      </c>
      <c r="O149" s="63">
        <v>35000</v>
      </c>
      <c r="P149" s="62" t="s">
        <v>42</v>
      </c>
      <c r="Q149" s="62" t="s">
        <v>43</v>
      </c>
      <c r="R149" s="63">
        <v>35000</v>
      </c>
      <c r="S149" s="70">
        <v>44176</v>
      </c>
      <c r="T149" s="63">
        <v>110</v>
      </c>
      <c r="U149" s="63">
        <v>125</v>
      </c>
      <c r="V149" s="63">
        <v>150</v>
      </c>
      <c r="W149" s="82">
        <f t="shared" si="2"/>
        <v>385</v>
      </c>
      <c r="X149" s="85">
        <v>17500</v>
      </c>
    </row>
    <row r="150" spans="2:24" s="36" customFormat="1" ht="64.95" customHeight="1" x14ac:dyDescent="0.3">
      <c r="B150" s="34" t="s">
        <v>1736</v>
      </c>
      <c r="C150" s="59" t="s">
        <v>1737</v>
      </c>
      <c r="D150" s="59" t="s">
        <v>1738</v>
      </c>
      <c r="E150" s="60" t="s">
        <v>58</v>
      </c>
      <c r="F150" s="61" t="s">
        <v>1101</v>
      </c>
      <c r="G150" s="59" t="s">
        <v>58</v>
      </c>
      <c r="H150" s="59" t="s">
        <v>1988</v>
      </c>
      <c r="I150" s="61" t="s">
        <v>1739</v>
      </c>
      <c r="J150" s="61" t="s">
        <v>2012</v>
      </c>
      <c r="K150" s="61"/>
      <c r="L150" s="35" t="s">
        <v>1740</v>
      </c>
      <c r="M150" s="35" t="s">
        <v>1741</v>
      </c>
      <c r="N150" s="35" t="s">
        <v>1209</v>
      </c>
      <c r="O150" s="63">
        <v>300000</v>
      </c>
      <c r="P150" s="62" t="s">
        <v>42</v>
      </c>
      <c r="Q150" s="62" t="s">
        <v>43</v>
      </c>
      <c r="R150" s="63">
        <v>150000</v>
      </c>
      <c r="S150" s="70">
        <v>44176</v>
      </c>
      <c r="T150" s="63">
        <v>120</v>
      </c>
      <c r="U150" s="63">
        <v>165</v>
      </c>
      <c r="V150" s="63">
        <v>100</v>
      </c>
      <c r="W150" s="82">
        <f t="shared" si="2"/>
        <v>385</v>
      </c>
      <c r="X150" s="85">
        <v>131900</v>
      </c>
    </row>
    <row r="151" spans="2:24" s="36" customFormat="1" ht="64.95" customHeight="1" x14ac:dyDescent="0.3">
      <c r="B151" s="34" t="s">
        <v>246</v>
      </c>
      <c r="C151" s="59" t="s">
        <v>247</v>
      </c>
      <c r="D151" s="59" t="s">
        <v>248</v>
      </c>
      <c r="E151" s="60" t="s">
        <v>249</v>
      </c>
      <c r="F151" s="61" t="s">
        <v>250</v>
      </c>
      <c r="G151" s="59" t="s">
        <v>58</v>
      </c>
      <c r="H151" s="59" t="s">
        <v>1988</v>
      </c>
      <c r="I151" s="61" t="s">
        <v>251</v>
      </c>
      <c r="J151" s="61" t="s">
        <v>2012</v>
      </c>
      <c r="K151" s="61"/>
      <c r="L151" s="35" t="s">
        <v>252</v>
      </c>
      <c r="M151" s="35" t="s">
        <v>253</v>
      </c>
      <c r="N151" s="35" t="s">
        <v>254</v>
      </c>
      <c r="O151" s="63">
        <v>34000</v>
      </c>
      <c r="P151" s="62" t="s">
        <v>42</v>
      </c>
      <c r="Q151" s="62" t="s">
        <v>43</v>
      </c>
      <c r="R151" s="63">
        <v>34000</v>
      </c>
      <c r="S151" s="70">
        <v>44176</v>
      </c>
      <c r="T151" s="63">
        <v>90</v>
      </c>
      <c r="U151" s="63">
        <v>140</v>
      </c>
      <c r="V151" s="63">
        <v>150</v>
      </c>
      <c r="W151" s="82">
        <f t="shared" si="2"/>
        <v>380</v>
      </c>
      <c r="X151" s="85">
        <v>17000</v>
      </c>
    </row>
    <row r="152" spans="2:24" s="36" customFormat="1" ht="64.95" customHeight="1" x14ac:dyDescent="0.3">
      <c r="B152" s="34" t="s">
        <v>1489</v>
      </c>
      <c r="C152" s="59" t="s">
        <v>1490</v>
      </c>
      <c r="D152" s="59" t="s">
        <v>1491</v>
      </c>
      <c r="E152" s="60" t="s">
        <v>1492</v>
      </c>
      <c r="F152" s="61" t="s">
        <v>57</v>
      </c>
      <c r="G152" s="59" t="s">
        <v>58</v>
      </c>
      <c r="H152" s="59" t="s">
        <v>1988</v>
      </c>
      <c r="I152" s="61" t="s">
        <v>1493</v>
      </c>
      <c r="J152" s="61" t="s">
        <v>2012</v>
      </c>
      <c r="K152" s="61"/>
      <c r="L152" s="35" t="s">
        <v>1494</v>
      </c>
      <c r="M152" s="35" t="s">
        <v>1495</v>
      </c>
      <c r="N152" s="35" t="s">
        <v>1496</v>
      </c>
      <c r="O152" s="63">
        <v>70000</v>
      </c>
      <c r="P152" s="62" t="s">
        <v>42</v>
      </c>
      <c r="Q152" s="62" t="s">
        <v>43</v>
      </c>
      <c r="R152" s="63">
        <v>35000</v>
      </c>
      <c r="S152" s="70">
        <v>44176</v>
      </c>
      <c r="T152" s="63">
        <v>90</v>
      </c>
      <c r="U152" s="63">
        <v>140</v>
      </c>
      <c r="V152" s="63">
        <v>150</v>
      </c>
      <c r="W152" s="82">
        <f t="shared" si="2"/>
        <v>380</v>
      </c>
      <c r="X152" s="85">
        <v>30800</v>
      </c>
    </row>
    <row r="153" spans="2:24" s="36" customFormat="1" ht="64.95" customHeight="1" x14ac:dyDescent="0.3">
      <c r="B153" s="34" t="s">
        <v>1750</v>
      </c>
      <c r="C153" s="59" t="s">
        <v>1751</v>
      </c>
      <c r="D153" s="59" t="s">
        <v>1752</v>
      </c>
      <c r="E153" s="60" t="s">
        <v>1753</v>
      </c>
      <c r="F153" s="61" t="s">
        <v>57</v>
      </c>
      <c r="G153" s="59" t="s">
        <v>58</v>
      </c>
      <c r="H153" s="59" t="s">
        <v>1988</v>
      </c>
      <c r="I153" s="61" t="s">
        <v>1754</v>
      </c>
      <c r="J153" s="61" t="s">
        <v>2012</v>
      </c>
      <c r="K153" s="61"/>
      <c r="L153" s="35" t="s">
        <v>1755</v>
      </c>
      <c r="M153" s="35" t="s">
        <v>1756</v>
      </c>
      <c r="N153" s="35" t="s">
        <v>1757</v>
      </c>
      <c r="O153" s="63">
        <v>34500</v>
      </c>
      <c r="P153" s="62" t="s">
        <v>42</v>
      </c>
      <c r="Q153" s="62" t="s">
        <v>43</v>
      </c>
      <c r="R153" s="63">
        <v>34500</v>
      </c>
      <c r="S153" s="70">
        <v>44176</v>
      </c>
      <c r="T153" s="63">
        <v>90</v>
      </c>
      <c r="U153" s="63">
        <v>140</v>
      </c>
      <c r="V153" s="63">
        <v>150</v>
      </c>
      <c r="W153" s="82">
        <f t="shared" si="2"/>
        <v>380</v>
      </c>
      <c r="X153" s="85">
        <v>17300</v>
      </c>
    </row>
    <row r="154" spans="2:24" s="36" customFormat="1" ht="64.95" customHeight="1" x14ac:dyDescent="0.3">
      <c r="B154" s="34" t="s">
        <v>1014</v>
      </c>
      <c r="C154" s="59" t="s">
        <v>995</v>
      </c>
      <c r="D154" s="59" t="s">
        <v>996</v>
      </c>
      <c r="E154" s="60" t="s">
        <v>86</v>
      </c>
      <c r="F154" s="61" t="s">
        <v>457</v>
      </c>
      <c r="G154" s="59" t="s">
        <v>86</v>
      </c>
      <c r="H154" s="59" t="s">
        <v>1988</v>
      </c>
      <c r="I154" s="61" t="s">
        <v>997</v>
      </c>
      <c r="J154" s="61" t="s">
        <v>2012</v>
      </c>
      <c r="K154" s="61"/>
      <c r="L154" s="35" t="s">
        <v>1015</v>
      </c>
      <c r="M154" s="35" t="s">
        <v>1016</v>
      </c>
      <c r="N154" s="35" t="s">
        <v>2007</v>
      </c>
      <c r="O154" s="63">
        <v>80000</v>
      </c>
      <c r="P154" s="62" t="s">
        <v>42</v>
      </c>
      <c r="Q154" s="62" t="s">
        <v>43</v>
      </c>
      <c r="R154" s="63">
        <v>40000</v>
      </c>
      <c r="S154" s="70">
        <v>44176</v>
      </c>
      <c r="T154" s="63">
        <v>120</v>
      </c>
      <c r="U154" s="63">
        <v>110</v>
      </c>
      <c r="V154" s="63">
        <v>150</v>
      </c>
      <c r="W154" s="82">
        <f t="shared" si="2"/>
        <v>380</v>
      </c>
      <c r="X154" s="85">
        <v>35200</v>
      </c>
    </row>
    <row r="155" spans="2:24" s="36" customFormat="1" ht="64.95" customHeight="1" x14ac:dyDescent="0.3">
      <c r="B155" s="34" t="s">
        <v>1082</v>
      </c>
      <c r="C155" s="59" t="s">
        <v>1083</v>
      </c>
      <c r="D155" s="59" t="s">
        <v>1084</v>
      </c>
      <c r="E155" s="60" t="s">
        <v>1085</v>
      </c>
      <c r="F155" s="61" t="s">
        <v>57</v>
      </c>
      <c r="G155" s="59" t="s">
        <v>58</v>
      </c>
      <c r="H155" s="59" t="s">
        <v>1988</v>
      </c>
      <c r="I155" s="61" t="s">
        <v>1086</v>
      </c>
      <c r="J155" s="61" t="s">
        <v>2012</v>
      </c>
      <c r="K155" s="61"/>
      <c r="L155" s="35" t="s">
        <v>1087</v>
      </c>
      <c r="M155" s="35" t="s">
        <v>1088</v>
      </c>
      <c r="N155" s="35" t="s">
        <v>1089</v>
      </c>
      <c r="O155" s="63">
        <v>50000</v>
      </c>
      <c r="P155" s="62" t="s">
        <v>42</v>
      </c>
      <c r="Q155" s="62" t="s">
        <v>43</v>
      </c>
      <c r="R155" s="63">
        <v>25000</v>
      </c>
      <c r="S155" s="70">
        <v>44176</v>
      </c>
      <c r="T155" s="63">
        <v>90</v>
      </c>
      <c r="U155" s="63">
        <v>140</v>
      </c>
      <c r="V155" s="63">
        <v>150</v>
      </c>
      <c r="W155" s="82">
        <f t="shared" si="2"/>
        <v>380</v>
      </c>
      <c r="X155" s="85">
        <v>22000</v>
      </c>
    </row>
    <row r="156" spans="2:24" s="36" customFormat="1" ht="64.95" customHeight="1" x14ac:dyDescent="0.3">
      <c r="B156" s="34" t="s">
        <v>1481</v>
      </c>
      <c r="C156" s="59" t="s">
        <v>1482</v>
      </c>
      <c r="D156" s="59" t="s">
        <v>1483</v>
      </c>
      <c r="E156" s="60" t="s">
        <v>1484</v>
      </c>
      <c r="F156" s="61" t="s">
        <v>36</v>
      </c>
      <c r="G156" s="59" t="s">
        <v>37</v>
      </c>
      <c r="H156" s="59" t="s">
        <v>1988</v>
      </c>
      <c r="I156" s="61" t="s">
        <v>1485</v>
      </c>
      <c r="J156" s="61" t="s">
        <v>2012</v>
      </c>
      <c r="K156" s="61"/>
      <c r="L156" s="35" t="s">
        <v>1486</v>
      </c>
      <c r="M156" s="35" t="s">
        <v>1487</v>
      </c>
      <c r="N156" s="35" t="s">
        <v>1488</v>
      </c>
      <c r="O156" s="63">
        <v>23000</v>
      </c>
      <c r="P156" s="62" t="s">
        <v>42</v>
      </c>
      <c r="Q156" s="62" t="s">
        <v>43</v>
      </c>
      <c r="R156" s="63">
        <v>20000</v>
      </c>
      <c r="S156" s="70">
        <v>44176</v>
      </c>
      <c r="T156" s="63">
        <v>110</v>
      </c>
      <c r="U156" s="63">
        <v>120</v>
      </c>
      <c r="V156" s="63">
        <v>150</v>
      </c>
      <c r="W156" s="82">
        <f t="shared" si="2"/>
        <v>380</v>
      </c>
      <c r="X156" s="85">
        <v>11500</v>
      </c>
    </row>
    <row r="157" spans="2:24" s="36" customFormat="1" ht="64.95" customHeight="1" x14ac:dyDescent="0.3">
      <c r="B157" s="34" t="s">
        <v>403</v>
      </c>
      <c r="C157" s="59" t="s">
        <v>404</v>
      </c>
      <c r="D157" s="59" t="s">
        <v>405</v>
      </c>
      <c r="E157" s="60" t="s">
        <v>406</v>
      </c>
      <c r="F157" s="61" t="s">
        <v>407</v>
      </c>
      <c r="G157" s="59" t="s">
        <v>37</v>
      </c>
      <c r="H157" s="59" t="s">
        <v>1988</v>
      </c>
      <c r="I157" s="61" t="s">
        <v>408</v>
      </c>
      <c r="J157" s="61" t="s">
        <v>2012</v>
      </c>
      <c r="K157" s="61"/>
      <c r="L157" s="35" t="s">
        <v>409</v>
      </c>
      <c r="M157" s="35" t="s">
        <v>410</v>
      </c>
      <c r="N157" s="35" t="s">
        <v>411</v>
      </c>
      <c r="O157" s="63">
        <v>50000</v>
      </c>
      <c r="P157" s="62" t="s">
        <v>42</v>
      </c>
      <c r="Q157" s="62" t="s">
        <v>43</v>
      </c>
      <c r="R157" s="63">
        <v>35000</v>
      </c>
      <c r="S157" s="70">
        <v>44176</v>
      </c>
      <c r="T157" s="63">
        <v>90</v>
      </c>
      <c r="U157" s="63">
        <v>140</v>
      </c>
      <c r="V157" s="63">
        <v>150</v>
      </c>
      <c r="W157" s="82">
        <f t="shared" si="2"/>
        <v>380</v>
      </c>
      <c r="X157" s="85">
        <v>25000</v>
      </c>
    </row>
    <row r="158" spans="2:24" s="36" customFormat="1" ht="64.95" customHeight="1" x14ac:dyDescent="0.3">
      <c r="B158" s="34" t="s">
        <v>671</v>
      </c>
      <c r="C158" s="59" t="s">
        <v>672</v>
      </c>
      <c r="D158" s="59" t="s">
        <v>673</v>
      </c>
      <c r="E158" s="60" t="s">
        <v>674</v>
      </c>
      <c r="F158" s="61" t="s">
        <v>334</v>
      </c>
      <c r="G158" s="59" t="s">
        <v>37</v>
      </c>
      <c r="H158" s="59" t="s">
        <v>1988</v>
      </c>
      <c r="I158" s="61" t="s">
        <v>675</v>
      </c>
      <c r="J158" s="61" t="s">
        <v>2012</v>
      </c>
      <c r="K158" s="61"/>
      <c r="L158" s="35" t="s">
        <v>676</v>
      </c>
      <c r="M158" s="35" t="s">
        <v>677</v>
      </c>
      <c r="N158" s="35" t="s">
        <v>678</v>
      </c>
      <c r="O158" s="63">
        <v>33600</v>
      </c>
      <c r="P158" s="62" t="s">
        <v>42</v>
      </c>
      <c r="Q158" s="62" t="s">
        <v>43</v>
      </c>
      <c r="R158" s="63">
        <v>33600</v>
      </c>
      <c r="S158" s="70">
        <v>44176</v>
      </c>
      <c r="T158" s="63">
        <v>90</v>
      </c>
      <c r="U158" s="63">
        <v>140</v>
      </c>
      <c r="V158" s="63">
        <v>150</v>
      </c>
      <c r="W158" s="82">
        <f t="shared" si="2"/>
        <v>380</v>
      </c>
      <c r="X158" s="85">
        <v>16800</v>
      </c>
    </row>
    <row r="159" spans="2:24" s="36" customFormat="1" ht="64.95" customHeight="1" x14ac:dyDescent="0.3">
      <c r="B159" s="34" t="s">
        <v>980</v>
      </c>
      <c r="C159" s="59" t="s">
        <v>981</v>
      </c>
      <c r="D159" s="59" t="s">
        <v>982</v>
      </c>
      <c r="E159" s="60" t="s">
        <v>983</v>
      </c>
      <c r="F159" s="61" t="s">
        <v>424</v>
      </c>
      <c r="G159" s="59" t="s">
        <v>96</v>
      </c>
      <c r="H159" s="59" t="s">
        <v>1988</v>
      </c>
      <c r="I159" s="61" t="s">
        <v>984</v>
      </c>
      <c r="J159" s="61" t="s">
        <v>2012</v>
      </c>
      <c r="K159" s="61"/>
      <c r="L159" s="35" t="s">
        <v>985</v>
      </c>
      <c r="M159" s="35" t="s">
        <v>986</v>
      </c>
      <c r="N159" s="35" t="s">
        <v>41</v>
      </c>
      <c r="O159" s="63">
        <v>35000</v>
      </c>
      <c r="P159" s="62" t="s">
        <v>42</v>
      </c>
      <c r="Q159" s="62" t="s">
        <v>43</v>
      </c>
      <c r="R159" s="63">
        <v>35000</v>
      </c>
      <c r="S159" s="70">
        <v>44176</v>
      </c>
      <c r="T159" s="63">
        <v>110</v>
      </c>
      <c r="U159" s="63">
        <v>115</v>
      </c>
      <c r="V159" s="63">
        <v>150</v>
      </c>
      <c r="W159" s="82">
        <f t="shared" si="2"/>
        <v>375</v>
      </c>
      <c r="X159" s="85">
        <v>17500</v>
      </c>
    </row>
    <row r="160" spans="2:24" s="36" customFormat="1" ht="64.95" customHeight="1" x14ac:dyDescent="0.3">
      <c r="B160" s="34" t="s">
        <v>629</v>
      </c>
      <c r="C160" s="59" t="s">
        <v>630</v>
      </c>
      <c r="D160" s="59" t="s">
        <v>631</v>
      </c>
      <c r="E160" s="60" t="s">
        <v>632</v>
      </c>
      <c r="F160" s="61" t="s">
        <v>633</v>
      </c>
      <c r="G160" s="59" t="s">
        <v>86</v>
      </c>
      <c r="H160" s="59" t="s">
        <v>1988</v>
      </c>
      <c r="I160" s="61" t="s">
        <v>634</v>
      </c>
      <c r="J160" s="61" t="s">
        <v>2012</v>
      </c>
      <c r="K160" s="61"/>
      <c r="L160" s="35" t="s">
        <v>635</v>
      </c>
      <c r="M160" s="35" t="s">
        <v>636</v>
      </c>
      <c r="N160" s="35" t="s">
        <v>637</v>
      </c>
      <c r="O160" s="63">
        <v>34500</v>
      </c>
      <c r="P160" s="62" t="s">
        <v>42</v>
      </c>
      <c r="Q160" s="62" t="s">
        <v>43</v>
      </c>
      <c r="R160" s="63">
        <v>34500</v>
      </c>
      <c r="S160" s="70">
        <v>44176</v>
      </c>
      <c r="T160" s="63">
        <v>110</v>
      </c>
      <c r="U160" s="63">
        <v>115</v>
      </c>
      <c r="V160" s="63">
        <v>150</v>
      </c>
      <c r="W160" s="82">
        <f t="shared" si="2"/>
        <v>375</v>
      </c>
      <c r="X160" s="85">
        <v>17300</v>
      </c>
    </row>
    <row r="161" spans="2:24" s="36" customFormat="1" ht="64.95" customHeight="1" x14ac:dyDescent="0.3">
      <c r="B161" s="34" t="s">
        <v>655</v>
      </c>
      <c r="C161" s="59" t="s">
        <v>656</v>
      </c>
      <c r="D161" s="59" t="s">
        <v>657</v>
      </c>
      <c r="E161" s="60" t="s">
        <v>658</v>
      </c>
      <c r="F161" s="61" t="s">
        <v>241</v>
      </c>
      <c r="G161" s="59" t="s">
        <v>37</v>
      </c>
      <c r="H161" s="59" t="s">
        <v>1988</v>
      </c>
      <c r="I161" s="61" t="s">
        <v>659</v>
      </c>
      <c r="J161" s="61" t="s">
        <v>2012</v>
      </c>
      <c r="K161" s="61"/>
      <c r="L161" s="35" t="s">
        <v>660</v>
      </c>
      <c r="M161" s="35" t="s">
        <v>661</v>
      </c>
      <c r="N161" s="35" t="s">
        <v>662</v>
      </c>
      <c r="O161" s="63">
        <v>17700</v>
      </c>
      <c r="P161" s="62" t="s">
        <v>42</v>
      </c>
      <c r="Q161" s="62" t="s">
        <v>43</v>
      </c>
      <c r="R161" s="63">
        <v>8500</v>
      </c>
      <c r="S161" s="70">
        <v>44176</v>
      </c>
      <c r="T161" s="63">
        <v>110</v>
      </c>
      <c r="U161" s="63">
        <v>115</v>
      </c>
      <c r="V161" s="63">
        <v>150</v>
      </c>
      <c r="W161" s="82">
        <f t="shared" si="2"/>
        <v>375</v>
      </c>
      <c r="X161" s="85">
        <v>7500</v>
      </c>
    </row>
    <row r="162" spans="2:24" s="36" customFormat="1" ht="64.95" customHeight="1" x14ac:dyDescent="0.3">
      <c r="B162" s="34" t="s">
        <v>1880</v>
      </c>
      <c r="C162" s="59" t="s">
        <v>1881</v>
      </c>
      <c r="D162" s="59" t="s">
        <v>1882</v>
      </c>
      <c r="E162" s="60" t="s">
        <v>1883</v>
      </c>
      <c r="F162" s="61" t="s">
        <v>465</v>
      </c>
      <c r="G162" s="59" t="s">
        <v>96</v>
      </c>
      <c r="H162" s="59" t="s">
        <v>1988</v>
      </c>
      <c r="I162" s="61" t="s">
        <v>1884</v>
      </c>
      <c r="J162" s="61" t="s">
        <v>2012</v>
      </c>
      <c r="K162" s="61"/>
      <c r="L162" s="35" t="s">
        <v>1885</v>
      </c>
      <c r="M162" s="35" t="s">
        <v>1886</v>
      </c>
      <c r="N162" s="35" t="s">
        <v>1887</v>
      </c>
      <c r="O162" s="63">
        <v>34000</v>
      </c>
      <c r="P162" s="62" t="s">
        <v>42</v>
      </c>
      <c r="Q162" s="62" t="s">
        <v>43</v>
      </c>
      <c r="R162" s="63">
        <v>34000</v>
      </c>
      <c r="S162" s="70">
        <v>44176</v>
      </c>
      <c r="T162" s="63">
        <v>110</v>
      </c>
      <c r="U162" s="63">
        <v>115</v>
      </c>
      <c r="V162" s="63">
        <v>150</v>
      </c>
      <c r="W162" s="82">
        <f t="shared" si="2"/>
        <v>375</v>
      </c>
      <c r="X162" s="85">
        <v>17000</v>
      </c>
    </row>
    <row r="163" spans="2:24" s="36" customFormat="1" ht="64.95" customHeight="1" x14ac:dyDescent="0.3">
      <c r="B163" s="34" t="s">
        <v>1947</v>
      </c>
      <c r="C163" s="59" t="s">
        <v>1948</v>
      </c>
      <c r="D163" s="59" t="s">
        <v>1949</v>
      </c>
      <c r="E163" s="60" t="s">
        <v>1950</v>
      </c>
      <c r="F163" s="61" t="s">
        <v>481</v>
      </c>
      <c r="G163" s="59" t="s">
        <v>37</v>
      </c>
      <c r="H163" s="59" t="s">
        <v>1988</v>
      </c>
      <c r="I163" s="61" t="s">
        <v>1951</v>
      </c>
      <c r="J163" s="61" t="s">
        <v>2012</v>
      </c>
      <c r="K163" s="61"/>
      <c r="L163" s="35" t="s">
        <v>1952</v>
      </c>
      <c r="M163" s="35" t="s">
        <v>1953</v>
      </c>
      <c r="N163" s="35" t="s">
        <v>828</v>
      </c>
      <c r="O163" s="63">
        <v>45000</v>
      </c>
      <c r="P163" s="62" t="s">
        <v>42</v>
      </c>
      <c r="Q163" s="62" t="s">
        <v>43</v>
      </c>
      <c r="R163" s="63">
        <v>22500</v>
      </c>
      <c r="S163" s="70">
        <v>44176</v>
      </c>
      <c r="T163" s="63">
        <v>110</v>
      </c>
      <c r="U163" s="63">
        <v>115</v>
      </c>
      <c r="V163" s="63">
        <v>150</v>
      </c>
      <c r="W163" s="82">
        <f t="shared" si="2"/>
        <v>375</v>
      </c>
      <c r="X163" s="85">
        <v>19800</v>
      </c>
    </row>
    <row r="164" spans="2:24" s="36" customFormat="1" ht="64.95" customHeight="1" x14ac:dyDescent="0.3">
      <c r="B164" s="34" t="s">
        <v>821</v>
      </c>
      <c r="C164" s="59" t="s">
        <v>822</v>
      </c>
      <c r="D164" s="59" t="s">
        <v>823</v>
      </c>
      <c r="E164" s="60" t="s">
        <v>824</v>
      </c>
      <c r="F164" s="61" t="s">
        <v>490</v>
      </c>
      <c r="G164" s="59" t="s">
        <v>37</v>
      </c>
      <c r="H164" s="59" t="s">
        <v>1988</v>
      </c>
      <c r="I164" s="61" t="s">
        <v>825</v>
      </c>
      <c r="J164" s="61" t="s">
        <v>2012</v>
      </c>
      <c r="K164" s="61"/>
      <c r="L164" s="35" t="s">
        <v>826</v>
      </c>
      <c r="M164" s="35" t="s">
        <v>827</v>
      </c>
      <c r="N164" s="35" t="s">
        <v>828</v>
      </c>
      <c r="O164" s="63">
        <v>24700</v>
      </c>
      <c r="P164" s="62" t="s">
        <v>42</v>
      </c>
      <c r="Q164" s="62" t="s">
        <v>43</v>
      </c>
      <c r="R164" s="63">
        <v>24700</v>
      </c>
      <c r="S164" s="70">
        <v>44176</v>
      </c>
      <c r="T164" s="63">
        <v>110</v>
      </c>
      <c r="U164" s="63">
        <v>115</v>
      </c>
      <c r="V164" s="63">
        <v>150</v>
      </c>
      <c r="W164" s="82">
        <f t="shared" si="2"/>
        <v>375</v>
      </c>
      <c r="X164" s="85">
        <v>12400</v>
      </c>
    </row>
    <row r="165" spans="2:24" s="36" customFormat="1" ht="64.95" customHeight="1" x14ac:dyDescent="0.3">
      <c r="B165" s="34" t="s">
        <v>1661</v>
      </c>
      <c r="C165" s="59" t="s">
        <v>1662</v>
      </c>
      <c r="D165" s="59" t="s">
        <v>1663</v>
      </c>
      <c r="E165" s="60" t="s">
        <v>1664</v>
      </c>
      <c r="F165" s="61" t="s">
        <v>1665</v>
      </c>
      <c r="G165" s="59" t="s">
        <v>96</v>
      </c>
      <c r="H165" s="59" t="s">
        <v>1988</v>
      </c>
      <c r="I165" s="61" t="s">
        <v>1666</v>
      </c>
      <c r="J165" s="61" t="s">
        <v>2012</v>
      </c>
      <c r="K165" s="61"/>
      <c r="L165" s="35" t="s">
        <v>1667</v>
      </c>
      <c r="M165" s="35" t="s">
        <v>1668</v>
      </c>
      <c r="N165" s="35" t="s">
        <v>1669</v>
      </c>
      <c r="O165" s="63">
        <v>40000</v>
      </c>
      <c r="P165" s="62" t="s">
        <v>42</v>
      </c>
      <c r="Q165" s="62" t="s">
        <v>43</v>
      </c>
      <c r="R165" s="63">
        <v>35000</v>
      </c>
      <c r="S165" s="70">
        <v>44176</v>
      </c>
      <c r="T165" s="63">
        <v>110</v>
      </c>
      <c r="U165" s="63">
        <v>110</v>
      </c>
      <c r="V165" s="63">
        <v>150</v>
      </c>
      <c r="W165" s="82">
        <f t="shared" si="2"/>
        <v>370</v>
      </c>
      <c r="X165" s="85">
        <v>20000</v>
      </c>
    </row>
    <row r="166" spans="2:24" s="36" customFormat="1" ht="64.95" customHeight="1" x14ac:dyDescent="0.3">
      <c r="B166" s="34" t="s">
        <v>143</v>
      </c>
      <c r="C166" s="59" t="s">
        <v>144</v>
      </c>
      <c r="D166" s="59" t="s">
        <v>145</v>
      </c>
      <c r="E166" s="60" t="s">
        <v>146</v>
      </c>
      <c r="F166" s="61" t="s">
        <v>147</v>
      </c>
      <c r="G166" s="59" t="s">
        <v>37</v>
      </c>
      <c r="H166" s="59" t="s">
        <v>1988</v>
      </c>
      <c r="I166" s="61" t="s">
        <v>148</v>
      </c>
      <c r="J166" s="61" t="s">
        <v>2012</v>
      </c>
      <c r="K166" s="61"/>
      <c r="L166" s="35" t="s">
        <v>149</v>
      </c>
      <c r="M166" s="35" t="s">
        <v>150</v>
      </c>
      <c r="N166" s="35" t="s">
        <v>151</v>
      </c>
      <c r="O166" s="63">
        <v>39900</v>
      </c>
      <c r="P166" s="62" t="s">
        <v>42</v>
      </c>
      <c r="Q166" s="62" t="s">
        <v>43</v>
      </c>
      <c r="R166" s="63">
        <v>35000</v>
      </c>
      <c r="S166" s="70">
        <v>44176</v>
      </c>
      <c r="T166" s="63">
        <v>110</v>
      </c>
      <c r="U166" s="63">
        <v>110</v>
      </c>
      <c r="V166" s="63">
        <v>150</v>
      </c>
      <c r="W166" s="82">
        <f t="shared" si="2"/>
        <v>370</v>
      </c>
      <c r="X166" s="85">
        <v>20000</v>
      </c>
    </row>
    <row r="167" spans="2:24" s="36" customFormat="1" ht="64.95" customHeight="1" x14ac:dyDescent="0.3">
      <c r="B167" s="34" t="s">
        <v>525</v>
      </c>
      <c r="C167" s="59" t="s">
        <v>526</v>
      </c>
      <c r="D167" s="59" t="s">
        <v>527</v>
      </c>
      <c r="E167" s="60" t="s">
        <v>528</v>
      </c>
      <c r="F167" s="61" t="s">
        <v>529</v>
      </c>
      <c r="G167" s="59" t="s">
        <v>37</v>
      </c>
      <c r="H167" s="59" t="s">
        <v>1988</v>
      </c>
      <c r="I167" s="61" t="s">
        <v>530</v>
      </c>
      <c r="J167" s="61" t="s">
        <v>2012</v>
      </c>
      <c r="K167" s="61"/>
      <c r="L167" s="35" t="s">
        <v>531</v>
      </c>
      <c r="M167" s="35" t="s">
        <v>532</v>
      </c>
      <c r="N167" s="35" t="s">
        <v>533</v>
      </c>
      <c r="O167" s="63">
        <v>26000</v>
      </c>
      <c r="P167" s="62" t="s">
        <v>42</v>
      </c>
      <c r="Q167" s="62" t="s">
        <v>43</v>
      </c>
      <c r="R167" s="63">
        <v>16000</v>
      </c>
      <c r="S167" s="70">
        <v>44176</v>
      </c>
      <c r="T167" s="63">
        <v>110</v>
      </c>
      <c r="U167" s="63">
        <v>110</v>
      </c>
      <c r="V167" s="63">
        <v>150</v>
      </c>
      <c r="W167" s="82">
        <f t="shared" si="2"/>
        <v>370</v>
      </c>
      <c r="X167" s="85">
        <v>13000</v>
      </c>
    </row>
    <row r="168" spans="2:24" s="36" customFormat="1" ht="64.95" customHeight="1" x14ac:dyDescent="0.3">
      <c r="B168" s="34" t="s">
        <v>420</v>
      </c>
      <c r="C168" s="59" t="s">
        <v>421</v>
      </c>
      <c r="D168" s="59" t="s">
        <v>422</v>
      </c>
      <c r="E168" s="60" t="s">
        <v>423</v>
      </c>
      <c r="F168" s="61" t="s">
        <v>424</v>
      </c>
      <c r="G168" s="59" t="s">
        <v>96</v>
      </c>
      <c r="H168" s="59" t="s">
        <v>1988</v>
      </c>
      <c r="I168" s="61" t="s">
        <v>425</v>
      </c>
      <c r="J168" s="61" t="s">
        <v>2012</v>
      </c>
      <c r="K168" s="61"/>
      <c r="L168" s="35" t="s">
        <v>426</v>
      </c>
      <c r="M168" s="35" t="s">
        <v>427</v>
      </c>
      <c r="N168" s="35" t="s">
        <v>355</v>
      </c>
      <c r="O168" s="63">
        <v>25000</v>
      </c>
      <c r="P168" s="62" t="s">
        <v>42</v>
      </c>
      <c r="Q168" s="62" t="s">
        <v>43</v>
      </c>
      <c r="R168" s="63">
        <v>25000</v>
      </c>
      <c r="S168" s="70">
        <v>44176</v>
      </c>
      <c r="T168" s="63">
        <v>110</v>
      </c>
      <c r="U168" s="63">
        <v>110</v>
      </c>
      <c r="V168" s="63">
        <v>150</v>
      </c>
      <c r="W168" s="82">
        <f t="shared" si="2"/>
        <v>370</v>
      </c>
      <c r="X168" s="85">
        <v>12500</v>
      </c>
    </row>
    <row r="169" spans="2:24" s="36" customFormat="1" ht="64.95" customHeight="1" x14ac:dyDescent="0.3">
      <c r="B169" s="34" t="s">
        <v>1331</v>
      </c>
      <c r="C169" s="59" t="s">
        <v>1332</v>
      </c>
      <c r="D169" s="59" t="s">
        <v>1333</v>
      </c>
      <c r="E169" s="60" t="s">
        <v>1334</v>
      </c>
      <c r="F169" s="61" t="s">
        <v>1189</v>
      </c>
      <c r="G169" s="59" t="s">
        <v>37</v>
      </c>
      <c r="H169" s="59" t="s">
        <v>1988</v>
      </c>
      <c r="I169" s="61" t="s">
        <v>1335</v>
      </c>
      <c r="J169" s="61" t="s">
        <v>2012</v>
      </c>
      <c r="K169" s="61"/>
      <c r="L169" s="35" t="s">
        <v>1336</v>
      </c>
      <c r="M169" s="35" t="s">
        <v>1337</v>
      </c>
      <c r="N169" s="35" t="s">
        <v>236</v>
      </c>
      <c r="O169" s="63">
        <v>25900</v>
      </c>
      <c r="P169" s="62" t="s">
        <v>42</v>
      </c>
      <c r="Q169" s="62" t="s">
        <v>43</v>
      </c>
      <c r="R169" s="63">
        <v>25900</v>
      </c>
      <c r="S169" s="70">
        <v>44176</v>
      </c>
      <c r="T169" s="63">
        <v>70</v>
      </c>
      <c r="U169" s="63">
        <v>150</v>
      </c>
      <c r="V169" s="63">
        <v>150</v>
      </c>
      <c r="W169" s="82">
        <f t="shared" si="2"/>
        <v>370</v>
      </c>
      <c r="X169" s="85">
        <v>13000</v>
      </c>
    </row>
    <row r="170" spans="2:24" s="36" customFormat="1" ht="64.95" customHeight="1" x14ac:dyDescent="0.3">
      <c r="B170" s="34" t="s">
        <v>347</v>
      </c>
      <c r="C170" s="59" t="s">
        <v>348</v>
      </c>
      <c r="D170" s="59" t="s">
        <v>349</v>
      </c>
      <c r="E170" s="60" t="s">
        <v>350</v>
      </c>
      <c r="F170" s="61" t="s">
        <v>351</v>
      </c>
      <c r="G170" s="59" t="s">
        <v>96</v>
      </c>
      <c r="H170" s="59" t="s">
        <v>1988</v>
      </c>
      <c r="I170" s="61" t="s">
        <v>352</v>
      </c>
      <c r="J170" s="61" t="s">
        <v>2012</v>
      </c>
      <c r="K170" s="61"/>
      <c r="L170" s="35" t="s">
        <v>353</v>
      </c>
      <c r="M170" s="35" t="s">
        <v>354</v>
      </c>
      <c r="N170" s="35" t="s">
        <v>355</v>
      </c>
      <c r="O170" s="63">
        <v>34000</v>
      </c>
      <c r="P170" s="62" t="s">
        <v>42</v>
      </c>
      <c r="Q170" s="62" t="s">
        <v>43</v>
      </c>
      <c r="R170" s="63">
        <v>34000</v>
      </c>
      <c r="S170" s="70">
        <v>44176</v>
      </c>
      <c r="T170" s="63">
        <v>110</v>
      </c>
      <c r="U170" s="63">
        <v>110</v>
      </c>
      <c r="V170" s="63">
        <v>150</v>
      </c>
      <c r="W170" s="82">
        <f t="shared" si="2"/>
        <v>370</v>
      </c>
      <c r="X170" s="85">
        <v>17000</v>
      </c>
    </row>
    <row r="171" spans="2:24" s="36" customFormat="1" ht="64.95" customHeight="1" x14ac:dyDescent="0.3">
      <c r="B171" s="34" t="s">
        <v>1689</v>
      </c>
      <c r="C171" s="59" t="s">
        <v>1690</v>
      </c>
      <c r="D171" s="59" t="s">
        <v>1691</v>
      </c>
      <c r="E171" s="60" t="s">
        <v>1692</v>
      </c>
      <c r="F171" s="61" t="s">
        <v>308</v>
      </c>
      <c r="G171" s="59" t="s">
        <v>96</v>
      </c>
      <c r="H171" s="59" t="s">
        <v>1988</v>
      </c>
      <c r="I171" s="61" t="s">
        <v>1693</v>
      </c>
      <c r="J171" s="61" t="s">
        <v>2012</v>
      </c>
      <c r="K171" s="61"/>
      <c r="L171" s="35" t="s">
        <v>1694</v>
      </c>
      <c r="M171" s="35" t="s">
        <v>1695</v>
      </c>
      <c r="N171" s="35" t="s">
        <v>2008</v>
      </c>
      <c r="O171" s="63">
        <v>73126</v>
      </c>
      <c r="P171" s="62" t="s">
        <v>42</v>
      </c>
      <c r="Q171" s="62" t="s">
        <v>43</v>
      </c>
      <c r="R171" s="63">
        <v>35000</v>
      </c>
      <c r="S171" s="70">
        <v>44176</v>
      </c>
      <c r="T171" s="63">
        <v>90</v>
      </c>
      <c r="U171" s="63">
        <v>125</v>
      </c>
      <c r="V171" s="63">
        <v>150</v>
      </c>
      <c r="W171" s="82">
        <f t="shared" si="2"/>
        <v>365</v>
      </c>
      <c r="X171" s="85">
        <v>30800</v>
      </c>
    </row>
    <row r="172" spans="2:24" s="36" customFormat="1" ht="64.95" customHeight="1" x14ac:dyDescent="0.3">
      <c r="B172" s="34" t="s">
        <v>1678</v>
      </c>
      <c r="C172" s="59" t="s">
        <v>1386</v>
      </c>
      <c r="D172" s="59" t="s">
        <v>1387</v>
      </c>
      <c r="E172" s="60" t="s">
        <v>1388</v>
      </c>
      <c r="F172" s="61" t="s">
        <v>1143</v>
      </c>
      <c r="G172" s="59" t="s">
        <v>37</v>
      </c>
      <c r="H172" s="59" t="s">
        <v>1988</v>
      </c>
      <c r="I172" s="61" t="s">
        <v>1389</v>
      </c>
      <c r="J172" s="61" t="s">
        <v>2012</v>
      </c>
      <c r="K172" s="61"/>
      <c r="L172" s="35" t="s">
        <v>1679</v>
      </c>
      <c r="M172" s="35" t="s">
        <v>1680</v>
      </c>
      <c r="N172" s="35" t="s">
        <v>1681</v>
      </c>
      <c r="O172" s="63">
        <v>35000</v>
      </c>
      <c r="P172" s="62" t="s">
        <v>42</v>
      </c>
      <c r="Q172" s="62" t="s">
        <v>43</v>
      </c>
      <c r="R172" s="63">
        <v>35000</v>
      </c>
      <c r="S172" s="70">
        <v>44176</v>
      </c>
      <c r="T172" s="63">
        <v>90</v>
      </c>
      <c r="U172" s="63">
        <v>125</v>
      </c>
      <c r="V172" s="63">
        <v>150</v>
      </c>
      <c r="W172" s="82">
        <f t="shared" si="2"/>
        <v>365</v>
      </c>
      <c r="X172" s="85">
        <v>17500</v>
      </c>
    </row>
    <row r="173" spans="2:24" s="36" customFormat="1" ht="64.95" customHeight="1" x14ac:dyDescent="0.3">
      <c r="B173" s="34" t="s">
        <v>905</v>
      </c>
      <c r="C173" s="59" t="s">
        <v>906</v>
      </c>
      <c r="D173" s="59" t="s">
        <v>907</v>
      </c>
      <c r="E173" s="60" t="s">
        <v>908</v>
      </c>
      <c r="F173" s="61" t="s">
        <v>633</v>
      </c>
      <c r="G173" s="59" t="s">
        <v>86</v>
      </c>
      <c r="H173" s="59" t="s">
        <v>1988</v>
      </c>
      <c r="I173" s="61" t="s">
        <v>909</v>
      </c>
      <c r="J173" s="61" t="s">
        <v>2012</v>
      </c>
      <c r="K173" s="61"/>
      <c r="L173" s="35" t="s">
        <v>910</v>
      </c>
      <c r="M173" s="35" t="s">
        <v>911</v>
      </c>
      <c r="N173" s="35" t="s">
        <v>912</v>
      </c>
      <c r="O173" s="63">
        <v>35000</v>
      </c>
      <c r="P173" s="62" t="s">
        <v>42</v>
      </c>
      <c r="Q173" s="62" t="s">
        <v>43</v>
      </c>
      <c r="R173" s="63">
        <v>35000</v>
      </c>
      <c r="S173" s="70">
        <v>44176</v>
      </c>
      <c r="T173" s="63">
        <v>110</v>
      </c>
      <c r="U173" s="63">
        <v>105</v>
      </c>
      <c r="V173" s="63">
        <v>150</v>
      </c>
      <c r="W173" s="82">
        <f t="shared" si="2"/>
        <v>365</v>
      </c>
      <c r="X173" s="85">
        <v>17500</v>
      </c>
    </row>
    <row r="174" spans="2:24" s="36" customFormat="1" ht="64.95" customHeight="1" x14ac:dyDescent="0.3">
      <c r="B174" s="34" t="s">
        <v>117</v>
      </c>
      <c r="C174" s="59" t="s">
        <v>118</v>
      </c>
      <c r="D174" s="59" t="s">
        <v>119</v>
      </c>
      <c r="E174" s="60" t="s">
        <v>120</v>
      </c>
      <c r="F174" s="61" t="s">
        <v>121</v>
      </c>
      <c r="G174" s="59" t="s">
        <v>86</v>
      </c>
      <c r="H174" s="59" t="s">
        <v>1988</v>
      </c>
      <c r="I174" s="61" t="s">
        <v>122</v>
      </c>
      <c r="J174" s="61" t="s">
        <v>2012</v>
      </c>
      <c r="K174" s="61"/>
      <c r="L174" s="35" t="s">
        <v>123</v>
      </c>
      <c r="M174" s="35" t="s">
        <v>124</v>
      </c>
      <c r="N174" s="35" t="s">
        <v>125</v>
      </c>
      <c r="O174" s="63">
        <v>50000</v>
      </c>
      <c r="P174" s="62" t="s">
        <v>42</v>
      </c>
      <c r="Q174" s="62" t="s">
        <v>43</v>
      </c>
      <c r="R174" s="63">
        <v>35000</v>
      </c>
      <c r="S174" s="70">
        <v>44176</v>
      </c>
      <c r="T174" s="63">
        <v>90</v>
      </c>
      <c r="U174" s="63">
        <v>125</v>
      </c>
      <c r="V174" s="63">
        <v>150</v>
      </c>
      <c r="W174" s="82">
        <f t="shared" si="2"/>
        <v>365</v>
      </c>
      <c r="X174" s="85">
        <v>25000</v>
      </c>
    </row>
    <row r="175" spans="2:24" s="36" customFormat="1" ht="64.95" customHeight="1" x14ac:dyDescent="0.3">
      <c r="B175" s="34" t="s">
        <v>663</v>
      </c>
      <c r="C175" s="59" t="s">
        <v>664</v>
      </c>
      <c r="D175" s="59" t="s">
        <v>665</v>
      </c>
      <c r="E175" s="60" t="s">
        <v>666</v>
      </c>
      <c r="F175" s="61" t="s">
        <v>667</v>
      </c>
      <c r="G175" s="59" t="s">
        <v>58</v>
      </c>
      <c r="H175" s="59" t="s">
        <v>1988</v>
      </c>
      <c r="I175" s="61" t="s">
        <v>668</v>
      </c>
      <c r="J175" s="61" t="s">
        <v>2012</v>
      </c>
      <c r="K175" s="61"/>
      <c r="L175" s="35" t="s">
        <v>669</v>
      </c>
      <c r="M175" s="35" t="s">
        <v>670</v>
      </c>
      <c r="N175" s="35" t="s">
        <v>125</v>
      </c>
      <c r="O175" s="63">
        <v>14000</v>
      </c>
      <c r="P175" s="62" t="s">
        <v>42</v>
      </c>
      <c r="Q175" s="62" t="s">
        <v>43</v>
      </c>
      <c r="R175" s="63">
        <v>14000</v>
      </c>
      <c r="S175" s="70">
        <v>44176</v>
      </c>
      <c r="T175" s="63">
        <v>90</v>
      </c>
      <c r="U175" s="63">
        <v>125</v>
      </c>
      <c r="V175" s="63">
        <v>150</v>
      </c>
      <c r="W175" s="82">
        <f t="shared" si="2"/>
        <v>365</v>
      </c>
      <c r="X175" s="85">
        <v>7000</v>
      </c>
    </row>
    <row r="176" spans="2:24" s="36" customFormat="1" ht="64.95" customHeight="1" x14ac:dyDescent="0.3">
      <c r="B176" s="34" t="s">
        <v>477</v>
      </c>
      <c r="C176" s="59" t="s">
        <v>478</v>
      </c>
      <c r="D176" s="59" t="s">
        <v>479</v>
      </c>
      <c r="E176" s="60" t="s">
        <v>480</v>
      </c>
      <c r="F176" s="61" t="s">
        <v>481</v>
      </c>
      <c r="G176" s="59" t="s">
        <v>37</v>
      </c>
      <c r="H176" s="59" t="s">
        <v>1988</v>
      </c>
      <c r="I176" s="61" t="s">
        <v>482</v>
      </c>
      <c r="J176" s="61" t="s">
        <v>2012</v>
      </c>
      <c r="K176" s="61"/>
      <c r="L176" s="35" t="s">
        <v>483</v>
      </c>
      <c r="M176" s="35" t="s">
        <v>484</v>
      </c>
      <c r="N176" s="35" t="s">
        <v>485</v>
      </c>
      <c r="O176" s="63">
        <v>52000</v>
      </c>
      <c r="P176" s="62" t="s">
        <v>42</v>
      </c>
      <c r="Q176" s="62" t="s">
        <v>43</v>
      </c>
      <c r="R176" s="63">
        <v>35000</v>
      </c>
      <c r="S176" s="70">
        <v>44176</v>
      </c>
      <c r="T176" s="63">
        <v>110</v>
      </c>
      <c r="U176" s="63">
        <v>105</v>
      </c>
      <c r="V176" s="63">
        <v>150</v>
      </c>
      <c r="W176" s="82">
        <f t="shared" si="2"/>
        <v>365</v>
      </c>
      <c r="X176" s="85">
        <v>26000</v>
      </c>
    </row>
    <row r="177" spans="2:24" s="36" customFormat="1" ht="64.95" customHeight="1" x14ac:dyDescent="0.3">
      <c r="B177" s="34" t="s">
        <v>453</v>
      </c>
      <c r="C177" s="59" t="s">
        <v>454</v>
      </c>
      <c r="D177" s="59" t="s">
        <v>455</v>
      </c>
      <c r="E177" s="60" t="s">
        <v>456</v>
      </c>
      <c r="F177" s="61" t="s">
        <v>457</v>
      </c>
      <c r="G177" s="59" t="s">
        <v>86</v>
      </c>
      <c r="H177" s="59" t="s">
        <v>1988</v>
      </c>
      <c r="I177" s="61" t="s">
        <v>458</v>
      </c>
      <c r="J177" s="61" t="s">
        <v>2012</v>
      </c>
      <c r="K177" s="61"/>
      <c r="L177" s="35" t="s">
        <v>459</v>
      </c>
      <c r="M177" s="35" t="s">
        <v>460</v>
      </c>
      <c r="N177" s="35" t="s">
        <v>125</v>
      </c>
      <c r="O177" s="63">
        <v>39000</v>
      </c>
      <c r="P177" s="62" t="s">
        <v>42</v>
      </c>
      <c r="Q177" s="62" t="s">
        <v>43</v>
      </c>
      <c r="R177" s="63">
        <v>34000</v>
      </c>
      <c r="S177" s="70">
        <v>44176</v>
      </c>
      <c r="T177" s="63">
        <v>90</v>
      </c>
      <c r="U177" s="63">
        <v>125</v>
      </c>
      <c r="V177" s="63">
        <v>150</v>
      </c>
      <c r="W177" s="82">
        <f t="shared" si="2"/>
        <v>365</v>
      </c>
      <c r="X177" s="85">
        <v>19500</v>
      </c>
    </row>
    <row r="178" spans="2:24" s="36" customFormat="1" ht="64.95" customHeight="1" x14ac:dyDescent="0.3">
      <c r="B178" s="34" t="s">
        <v>1809</v>
      </c>
      <c r="C178" s="59" t="s">
        <v>1810</v>
      </c>
      <c r="D178" s="59" t="s">
        <v>1811</v>
      </c>
      <c r="E178" s="60" t="s">
        <v>1812</v>
      </c>
      <c r="F178" s="61" t="s">
        <v>1813</v>
      </c>
      <c r="G178" s="59" t="s">
        <v>37</v>
      </c>
      <c r="H178" s="59" t="s">
        <v>1988</v>
      </c>
      <c r="I178" s="61" t="s">
        <v>1814</v>
      </c>
      <c r="J178" s="61" t="s">
        <v>2012</v>
      </c>
      <c r="K178" s="61"/>
      <c r="L178" s="35" t="s">
        <v>1815</v>
      </c>
      <c r="M178" s="35" t="s">
        <v>1816</v>
      </c>
      <c r="N178" s="35" t="s">
        <v>125</v>
      </c>
      <c r="O178" s="63">
        <v>33000</v>
      </c>
      <c r="P178" s="62" t="s">
        <v>42</v>
      </c>
      <c r="Q178" s="62" t="s">
        <v>43</v>
      </c>
      <c r="R178" s="63">
        <v>33000</v>
      </c>
      <c r="S178" s="70">
        <v>44176</v>
      </c>
      <c r="T178" s="63">
        <v>90</v>
      </c>
      <c r="U178" s="63">
        <v>125</v>
      </c>
      <c r="V178" s="63">
        <v>150</v>
      </c>
      <c r="W178" s="82">
        <f t="shared" si="2"/>
        <v>365</v>
      </c>
      <c r="X178" s="85">
        <v>16500</v>
      </c>
    </row>
    <row r="179" spans="2:24" s="36" customFormat="1" ht="64.95" customHeight="1" x14ac:dyDescent="0.3">
      <c r="B179" s="34" t="s">
        <v>1536</v>
      </c>
      <c r="C179" s="59" t="s">
        <v>1537</v>
      </c>
      <c r="D179" s="59" t="s">
        <v>1538</v>
      </c>
      <c r="E179" s="60" t="s">
        <v>1539</v>
      </c>
      <c r="F179" s="61" t="s">
        <v>174</v>
      </c>
      <c r="G179" s="59" t="s">
        <v>96</v>
      </c>
      <c r="H179" s="59" t="s">
        <v>1988</v>
      </c>
      <c r="I179" s="61" t="s">
        <v>1540</v>
      </c>
      <c r="J179" s="61" t="s">
        <v>2012</v>
      </c>
      <c r="K179" s="61"/>
      <c r="L179" s="35" t="s">
        <v>1541</v>
      </c>
      <c r="M179" s="35" t="s">
        <v>1542</v>
      </c>
      <c r="N179" s="35" t="s">
        <v>366</v>
      </c>
      <c r="O179" s="63">
        <v>30000</v>
      </c>
      <c r="P179" s="62" t="s">
        <v>42</v>
      </c>
      <c r="Q179" s="62" t="s">
        <v>43</v>
      </c>
      <c r="R179" s="63">
        <v>30000</v>
      </c>
      <c r="S179" s="70">
        <v>44176</v>
      </c>
      <c r="T179" s="63">
        <v>110</v>
      </c>
      <c r="U179" s="63">
        <v>105</v>
      </c>
      <c r="V179" s="63">
        <v>150</v>
      </c>
      <c r="W179" s="82">
        <f t="shared" si="2"/>
        <v>365</v>
      </c>
      <c r="X179" s="85">
        <v>15000</v>
      </c>
    </row>
    <row r="180" spans="2:24" s="36" customFormat="1" ht="64.95" customHeight="1" x14ac:dyDescent="0.3">
      <c r="B180" s="34" t="s">
        <v>1258</v>
      </c>
      <c r="C180" s="59" t="s">
        <v>1259</v>
      </c>
      <c r="D180" s="59" t="s">
        <v>1260</v>
      </c>
      <c r="E180" s="60" t="s">
        <v>1261</v>
      </c>
      <c r="F180" s="61" t="s">
        <v>121</v>
      </c>
      <c r="G180" s="59" t="s">
        <v>86</v>
      </c>
      <c r="H180" s="59" t="s">
        <v>1988</v>
      </c>
      <c r="I180" s="61" t="s">
        <v>1262</v>
      </c>
      <c r="J180" s="61" t="s">
        <v>2012</v>
      </c>
      <c r="K180" s="61"/>
      <c r="L180" s="35" t="s">
        <v>1263</v>
      </c>
      <c r="M180" s="35" t="s">
        <v>1264</v>
      </c>
      <c r="N180" s="35" t="s">
        <v>125</v>
      </c>
      <c r="O180" s="63">
        <v>35000</v>
      </c>
      <c r="P180" s="62" t="s">
        <v>42</v>
      </c>
      <c r="Q180" s="62" t="s">
        <v>43</v>
      </c>
      <c r="R180" s="63">
        <v>35000</v>
      </c>
      <c r="S180" s="70">
        <v>44176</v>
      </c>
      <c r="T180" s="63">
        <v>90</v>
      </c>
      <c r="U180" s="63">
        <v>125</v>
      </c>
      <c r="V180" s="63">
        <v>150</v>
      </c>
      <c r="W180" s="82">
        <f t="shared" si="2"/>
        <v>365</v>
      </c>
      <c r="X180" s="85">
        <v>17500</v>
      </c>
    </row>
    <row r="181" spans="2:24" s="36" customFormat="1" ht="64.95" customHeight="1" x14ac:dyDescent="0.3">
      <c r="B181" s="34" t="s">
        <v>53</v>
      </c>
      <c r="C181" s="59" t="s">
        <v>54</v>
      </c>
      <c r="D181" s="59" t="s">
        <v>55</v>
      </c>
      <c r="E181" s="60" t="s">
        <v>56</v>
      </c>
      <c r="F181" s="61" t="s">
        <v>57</v>
      </c>
      <c r="G181" s="59" t="s">
        <v>58</v>
      </c>
      <c r="H181" s="59" t="s">
        <v>1988</v>
      </c>
      <c r="I181" s="61" t="s">
        <v>59</v>
      </c>
      <c r="J181" s="61" t="s">
        <v>2012</v>
      </c>
      <c r="K181" s="61"/>
      <c r="L181" s="35" t="s">
        <v>60</v>
      </c>
      <c r="M181" s="35" t="s">
        <v>61</v>
      </c>
      <c r="N181" s="35" t="s">
        <v>62</v>
      </c>
      <c r="O181" s="63">
        <v>65000</v>
      </c>
      <c r="P181" s="62" t="s">
        <v>42</v>
      </c>
      <c r="Q181" s="62" t="s">
        <v>43</v>
      </c>
      <c r="R181" s="63">
        <v>35000</v>
      </c>
      <c r="S181" s="70">
        <v>44176</v>
      </c>
      <c r="T181" s="63">
        <v>90</v>
      </c>
      <c r="U181" s="63">
        <v>125</v>
      </c>
      <c r="V181" s="63">
        <v>150</v>
      </c>
      <c r="W181" s="82">
        <f t="shared" si="2"/>
        <v>365</v>
      </c>
      <c r="X181" s="85">
        <v>32500</v>
      </c>
    </row>
    <row r="182" spans="2:24" s="36" customFormat="1" ht="64.95" customHeight="1" x14ac:dyDescent="0.3">
      <c r="B182" s="34" t="s">
        <v>735</v>
      </c>
      <c r="C182" s="59" t="s">
        <v>736</v>
      </c>
      <c r="D182" s="59" t="s">
        <v>737</v>
      </c>
      <c r="E182" s="60" t="s">
        <v>738</v>
      </c>
      <c r="F182" s="61" t="s">
        <v>739</v>
      </c>
      <c r="G182" s="59" t="s">
        <v>86</v>
      </c>
      <c r="H182" s="59" t="s">
        <v>1988</v>
      </c>
      <c r="I182" s="61" t="s">
        <v>740</v>
      </c>
      <c r="J182" s="61" t="s">
        <v>2012</v>
      </c>
      <c r="K182" s="61"/>
      <c r="L182" s="35" t="s">
        <v>741</v>
      </c>
      <c r="M182" s="35" t="s">
        <v>742</v>
      </c>
      <c r="N182" s="35" t="s">
        <v>125</v>
      </c>
      <c r="O182" s="63">
        <v>20000</v>
      </c>
      <c r="P182" s="62" t="s">
        <v>42</v>
      </c>
      <c r="Q182" s="62" t="s">
        <v>43</v>
      </c>
      <c r="R182" s="63">
        <v>20000</v>
      </c>
      <c r="S182" s="70">
        <v>44176</v>
      </c>
      <c r="T182" s="63">
        <v>90</v>
      </c>
      <c r="U182" s="63">
        <v>125</v>
      </c>
      <c r="V182" s="63">
        <v>150</v>
      </c>
      <c r="W182" s="82">
        <f t="shared" si="2"/>
        <v>365</v>
      </c>
      <c r="X182" s="85">
        <v>10000</v>
      </c>
    </row>
    <row r="183" spans="2:24" s="36" customFormat="1" ht="64.95" customHeight="1" x14ac:dyDescent="0.3">
      <c r="B183" s="34" t="s">
        <v>1338</v>
      </c>
      <c r="C183" s="59" t="s">
        <v>1339</v>
      </c>
      <c r="D183" s="59" t="s">
        <v>1340</v>
      </c>
      <c r="E183" s="60" t="s">
        <v>1341</v>
      </c>
      <c r="F183" s="61" t="s">
        <v>1214</v>
      </c>
      <c r="G183" s="59" t="s">
        <v>37</v>
      </c>
      <c r="H183" s="59" t="s">
        <v>1988</v>
      </c>
      <c r="I183" s="61" t="s">
        <v>1342</v>
      </c>
      <c r="J183" s="61" t="s">
        <v>2012</v>
      </c>
      <c r="K183" s="61"/>
      <c r="L183" s="35" t="s">
        <v>1343</v>
      </c>
      <c r="M183" s="35" t="s">
        <v>1344</v>
      </c>
      <c r="N183" s="35" t="s">
        <v>1345</v>
      </c>
      <c r="O183" s="63">
        <v>45000</v>
      </c>
      <c r="P183" s="62" t="s">
        <v>42</v>
      </c>
      <c r="Q183" s="62" t="s">
        <v>43</v>
      </c>
      <c r="R183" s="63">
        <v>35000</v>
      </c>
      <c r="S183" s="70">
        <v>44176</v>
      </c>
      <c r="T183" s="63">
        <v>90</v>
      </c>
      <c r="U183" s="63">
        <v>125</v>
      </c>
      <c r="V183" s="63">
        <v>150</v>
      </c>
      <c r="W183" s="82">
        <f t="shared" si="2"/>
        <v>365</v>
      </c>
      <c r="X183" s="85">
        <v>22500</v>
      </c>
    </row>
    <row r="184" spans="2:24" s="36" customFormat="1" ht="64.95" customHeight="1" x14ac:dyDescent="0.3">
      <c r="B184" s="34" t="s">
        <v>896</v>
      </c>
      <c r="C184" s="59" t="s">
        <v>897</v>
      </c>
      <c r="D184" s="59" t="s">
        <v>898</v>
      </c>
      <c r="E184" s="60" t="s">
        <v>899</v>
      </c>
      <c r="F184" s="61" t="s">
        <v>900</v>
      </c>
      <c r="G184" s="59" t="s">
        <v>37</v>
      </c>
      <c r="H184" s="59" t="s">
        <v>1988</v>
      </c>
      <c r="I184" s="61" t="s">
        <v>901</v>
      </c>
      <c r="J184" s="61" t="s">
        <v>2012</v>
      </c>
      <c r="K184" s="61"/>
      <c r="L184" s="35" t="s">
        <v>902</v>
      </c>
      <c r="M184" s="35" t="s">
        <v>903</v>
      </c>
      <c r="N184" s="35" t="s">
        <v>904</v>
      </c>
      <c r="O184" s="63">
        <v>70000</v>
      </c>
      <c r="P184" s="62" t="s">
        <v>42</v>
      </c>
      <c r="Q184" s="62" t="s">
        <v>43</v>
      </c>
      <c r="R184" s="63">
        <v>35000</v>
      </c>
      <c r="S184" s="70">
        <v>44176</v>
      </c>
      <c r="T184" s="63">
        <v>90</v>
      </c>
      <c r="U184" s="63">
        <v>125</v>
      </c>
      <c r="V184" s="63">
        <v>150</v>
      </c>
      <c r="W184" s="82">
        <f t="shared" si="2"/>
        <v>365</v>
      </c>
      <c r="X184" s="85">
        <v>30800</v>
      </c>
    </row>
    <row r="185" spans="2:24" s="36" customFormat="1" ht="64.95" customHeight="1" x14ac:dyDescent="0.3">
      <c r="B185" s="34" t="s">
        <v>1369</v>
      </c>
      <c r="C185" s="59" t="s">
        <v>1370</v>
      </c>
      <c r="D185" s="59" t="s">
        <v>1371</v>
      </c>
      <c r="E185" s="60" t="s">
        <v>1372</v>
      </c>
      <c r="F185" s="61" t="s">
        <v>57</v>
      </c>
      <c r="G185" s="59" t="s">
        <v>58</v>
      </c>
      <c r="H185" s="59" t="s">
        <v>1988</v>
      </c>
      <c r="I185" s="61" t="s">
        <v>1373</v>
      </c>
      <c r="J185" s="61" t="s">
        <v>2012</v>
      </c>
      <c r="K185" s="61"/>
      <c r="L185" s="35" t="s">
        <v>1374</v>
      </c>
      <c r="M185" s="35" t="s">
        <v>1375</v>
      </c>
      <c r="N185" s="35" t="s">
        <v>125</v>
      </c>
      <c r="O185" s="63">
        <v>34900</v>
      </c>
      <c r="P185" s="62" t="s">
        <v>42</v>
      </c>
      <c r="Q185" s="62" t="s">
        <v>43</v>
      </c>
      <c r="R185" s="63">
        <v>34900</v>
      </c>
      <c r="S185" s="70">
        <v>44176</v>
      </c>
      <c r="T185" s="63">
        <v>90</v>
      </c>
      <c r="U185" s="63">
        <v>125</v>
      </c>
      <c r="V185" s="63">
        <v>150</v>
      </c>
      <c r="W185" s="82">
        <f t="shared" si="2"/>
        <v>365</v>
      </c>
      <c r="X185" s="85">
        <v>17500</v>
      </c>
    </row>
    <row r="186" spans="2:24" s="36" customFormat="1" ht="64.95" customHeight="1" x14ac:dyDescent="0.3">
      <c r="B186" s="34" t="s">
        <v>395</v>
      </c>
      <c r="C186" s="59" t="s">
        <v>396</v>
      </c>
      <c r="D186" s="59" t="s">
        <v>397</v>
      </c>
      <c r="E186" s="60" t="s">
        <v>398</v>
      </c>
      <c r="F186" s="61" t="s">
        <v>399</v>
      </c>
      <c r="G186" s="59" t="s">
        <v>86</v>
      </c>
      <c r="H186" s="59" t="s">
        <v>1988</v>
      </c>
      <c r="I186" s="61" t="s">
        <v>400</v>
      </c>
      <c r="J186" s="61" t="s">
        <v>2012</v>
      </c>
      <c r="K186" s="61"/>
      <c r="L186" s="35" t="s">
        <v>401</v>
      </c>
      <c r="M186" s="35" t="s">
        <v>402</v>
      </c>
      <c r="N186" s="35" t="s">
        <v>125</v>
      </c>
      <c r="O186" s="63">
        <v>38219</v>
      </c>
      <c r="P186" s="62" t="s">
        <v>42</v>
      </c>
      <c r="Q186" s="62" t="s">
        <v>43</v>
      </c>
      <c r="R186" s="63">
        <v>19100</v>
      </c>
      <c r="S186" s="70">
        <v>44176</v>
      </c>
      <c r="T186" s="63">
        <v>90</v>
      </c>
      <c r="U186" s="63">
        <v>125</v>
      </c>
      <c r="V186" s="63">
        <v>150</v>
      </c>
      <c r="W186" s="82">
        <f t="shared" si="2"/>
        <v>365</v>
      </c>
      <c r="X186" s="85">
        <v>16800</v>
      </c>
    </row>
    <row r="187" spans="2:24" s="36" customFormat="1" ht="64.95" customHeight="1" x14ac:dyDescent="0.3">
      <c r="B187" s="34" t="s">
        <v>1742</v>
      </c>
      <c r="C187" s="59" t="s">
        <v>1743</v>
      </c>
      <c r="D187" s="59" t="s">
        <v>1744</v>
      </c>
      <c r="E187" s="60" t="s">
        <v>1745</v>
      </c>
      <c r="F187" s="61" t="s">
        <v>481</v>
      </c>
      <c r="G187" s="59" t="s">
        <v>37</v>
      </c>
      <c r="H187" s="59" t="s">
        <v>1988</v>
      </c>
      <c r="I187" s="61" t="s">
        <v>1746</v>
      </c>
      <c r="J187" s="61" t="s">
        <v>2012</v>
      </c>
      <c r="K187" s="61"/>
      <c r="L187" s="35" t="s">
        <v>1747</v>
      </c>
      <c r="M187" s="35" t="s">
        <v>1748</v>
      </c>
      <c r="N187" s="35" t="s">
        <v>1749</v>
      </c>
      <c r="O187" s="63">
        <v>47597</v>
      </c>
      <c r="P187" s="62" t="s">
        <v>42</v>
      </c>
      <c r="Q187" s="62" t="s">
        <v>43</v>
      </c>
      <c r="R187" s="63">
        <v>34900</v>
      </c>
      <c r="S187" s="70">
        <v>44176</v>
      </c>
      <c r="T187" s="63">
        <v>110</v>
      </c>
      <c r="U187" s="63">
        <v>105</v>
      </c>
      <c r="V187" s="63">
        <v>150</v>
      </c>
      <c r="W187" s="82">
        <f t="shared" si="2"/>
        <v>365</v>
      </c>
      <c r="X187" s="85">
        <v>23800</v>
      </c>
    </row>
    <row r="188" spans="2:24" s="36" customFormat="1" ht="64.95" customHeight="1" x14ac:dyDescent="0.3">
      <c r="B188" s="34" t="s">
        <v>718</v>
      </c>
      <c r="C188" s="59" t="s">
        <v>719</v>
      </c>
      <c r="D188" s="59" t="s">
        <v>720</v>
      </c>
      <c r="E188" s="60" t="s">
        <v>721</v>
      </c>
      <c r="F188" s="61" t="s">
        <v>722</v>
      </c>
      <c r="G188" s="59" t="s">
        <v>58</v>
      </c>
      <c r="H188" s="59" t="s">
        <v>1988</v>
      </c>
      <c r="I188" s="61" t="s">
        <v>723</v>
      </c>
      <c r="J188" s="61" t="s">
        <v>2012</v>
      </c>
      <c r="K188" s="61"/>
      <c r="L188" s="35" t="s">
        <v>724</v>
      </c>
      <c r="M188" s="35" t="s">
        <v>725</v>
      </c>
      <c r="N188" s="35" t="s">
        <v>726</v>
      </c>
      <c r="O188" s="63">
        <v>16485</v>
      </c>
      <c r="P188" s="62" t="s">
        <v>42</v>
      </c>
      <c r="Q188" s="62" t="s">
        <v>43</v>
      </c>
      <c r="R188" s="63">
        <v>15000</v>
      </c>
      <c r="S188" s="70">
        <v>44176</v>
      </c>
      <c r="T188" s="63">
        <v>90</v>
      </c>
      <c r="U188" s="63">
        <v>125</v>
      </c>
      <c r="V188" s="63">
        <v>150</v>
      </c>
      <c r="W188" s="82">
        <f t="shared" si="2"/>
        <v>365</v>
      </c>
      <c r="X188" s="85">
        <v>8200</v>
      </c>
    </row>
    <row r="189" spans="2:24" s="36" customFormat="1" ht="64.95" customHeight="1" x14ac:dyDescent="0.3">
      <c r="B189" s="34" t="s">
        <v>1090</v>
      </c>
      <c r="C189" s="59" t="s">
        <v>1091</v>
      </c>
      <c r="D189" s="59" t="s">
        <v>1092</v>
      </c>
      <c r="E189" s="60" t="s">
        <v>1093</v>
      </c>
      <c r="F189" s="61" t="s">
        <v>600</v>
      </c>
      <c r="G189" s="59" t="s">
        <v>96</v>
      </c>
      <c r="H189" s="59" t="s">
        <v>1988</v>
      </c>
      <c r="I189" s="61" t="s">
        <v>1094</v>
      </c>
      <c r="J189" s="61" t="s">
        <v>2012</v>
      </c>
      <c r="K189" s="61"/>
      <c r="L189" s="35" t="s">
        <v>1095</v>
      </c>
      <c r="M189" s="35" t="s">
        <v>1096</v>
      </c>
      <c r="N189" s="35" t="s">
        <v>125</v>
      </c>
      <c r="O189" s="63">
        <v>75000</v>
      </c>
      <c r="P189" s="62" t="s">
        <v>42</v>
      </c>
      <c r="Q189" s="62" t="s">
        <v>43</v>
      </c>
      <c r="R189" s="63">
        <v>35000</v>
      </c>
      <c r="S189" s="70">
        <v>44176</v>
      </c>
      <c r="T189" s="63">
        <v>90</v>
      </c>
      <c r="U189" s="63">
        <v>125</v>
      </c>
      <c r="V189" s="63">
        <v>150</v>
      </c>
      <c r="W189" s="82">
        <f t="shared" si="2"/>
        <v>365</v>
      </c>
      <c r="X189" s="85">
        <v>30800</v>
      </c>
    </row>
    <row r="190" spans="2:24" s="36" customFormat="1" ht="64.95" customHeight="1" x14ac:dyDescent="0.3">
      <c r="B190" s="34" t="s">
        <v>1543</v>
      </c>
      <c r="C190" s="59" t="s">
        <v>1544</v>
      </c>
      <c r="D190" s="59" t="s">
        <v>1545</v>
      </c>
      <c r="E190" s="60" t="s">
        <v>1546</v>
      </c>
      <c r="F190" s="61" t="s">
        <v>1214</v>
      </c>
      <c r="G190" s="59" t="s">
        <v>37</v>
      </c>
      <c r="H190" s="59" t="s">
        <v>1988</v>
      </c>
      <c r="I190" s="61" t="s">
        <v>1547</v>
      </c>
      <c r="J190" s="61" t="s">
        <v>2012</v>
      </c>
      <c r="K190" s="61"/>
      <c r="L190" s="35" t="s">
        <v>1548</v>
      </c>
      <c r="M190" s="35" t="s">
        <v>1549</v>
      </c>
      <c r="N190" s="35" t="s">
        <v>1550</v>
      </c>
      <c r="O190" s="63">
        <v>40000</v>
      </c>
      <c r="P190" s="62" t="s">
        <v>42</v>
      </c>
      <c r="Q190" s="62" t="s">
        <v>43</v>
      </c>
      <c r="R190" s="63">
        <v>35000</v>
      </c>
      <c r="S190" s="70">
        <v>44176</v>
      </c>
      <c r="T190" s="63">
        <v>110</v>
      </c>
      <c r="U190" s="63">
        <v>105</v>
      </c>
      <c r="V190" s="63">
        <v>150</v>
      </c>
      <c r="W190" s="82">
        <f t="shared" si="2"/>
        <v>365</v>
      </c>
      <c r="X190" s="85">
        <v>20000</v>
      </c>
    </row>
    <row r="191" spans="2:24" s="36" customFormat="1" ht="64.95" customHeight="1" x14ac:dyDescent="0.3">
      <c r="B191" s="34" t="s">
        <v>1896</v>
      </c>
      <c r="C191" s="59" t="s">
        <v>1897</v>
      </c>
      <c r="D191" s="59" t="s">
        <v>1898</v>
      </c>
      <c r="E191" s="60" t="s">
        <v>1899</v>
      </c>
      <c r="F191" s="61" t="s">
        <v>424</v>
      </c>
      <c r="G191" s="59" t="s">
        <v>96</v>
      </c>
      <c r="H191" s="59" t="s">
        <v>1988</v>
      </c>
      <c r="I191" s="61" t="s">
        <v>1900</v>
      </c>
      <c r="J191" s="61" t="s">
        <v>2012</v>
      </c>
      <c r="K191" s="61"/>
      <c r="L191" s="35" t="s">
        <v>1901</v>
      </c>
      <c r="M191" s="35" t="s">
        <v>1902</v>
      </c>
      <c r="N191" s="35" t="s">
        <v>125</v>
      </c>
      <c r="O191" s="63">
        <v>45000</v>
      </c>
      <c r="P191" s="62" t="s">
        <v>42</v>
      </c>
      <c r="Q191" s="62" t="s">
        <v>43</v>
      </c>
      <c r="R191" s="63">
        <v>30000</v>
      </c>
      <c r="S191" s="70">
        <v>44176</v>
      </c>
      <c r="T191" s="63">
        <v>90</v>
      </c>
      <c r="U191" s="63">
        <v>125</v>
      </c>
      <c r="V191" s="63">
        <v>150</v>
      </c>
      <c r="W191" s="82">
        <f t="shared" si="2"/>
        <v>365</v>
      </c>
      <c r="X191" s="85">
        <v>22500</v>
      </c>
    </row>
    <row r="192" spans="2:24" s="36" customFormat="1" ht="64.95" customHeight="1" x14ac:dyDescent="0.3">
      <c r="B192" s="34" t="s">
        <v>775</v>
      </c>
      <c r="C192" s="59" t="s">
        <v>776</v>
      </c>
      <c r="D192" s="59" t="s">
        <v>777</v>
      </c>
      <c r="E192" s="60" t="s">
        <v>778</v>
      </c>
      <c r="F192" s="61" t="s">
        <v>308</v>
      </c>
      <c r="G192" s="59" t="s">
        <v>96</v>
      </c>
      <c r="H192" s="59" t="s">
        <v>1988</v>
      </c>
      <c r="I192" s="61" t="s">
        <v>779</v>
      </c>
      <c r="J192" s="61" t="s">
        <v>2012</v>
      </c>
      <c r="K192" s="61"/>
      <c r="L192" s="35" t="s">
        <v>780</v>
      </c>
      <c r="M192" s="35" t="s">
        <v>781</v>
      </c>
      <c r="N192" s="35" t="s">
        <v>125</v>
      </c>
      <c r="O192" s="63">
        <v>35000</v>
      </c>
      <c r="P192" s="62" t="s">
        <v>42</v>
      </c>
      <c r="Q192" s="62" t="s">
        <v>43</v>
      </c>
      <c r="R192" s="63">
        <v>35000</v>
      </c>
      <c r="S192" s="70">
        <v>44176</v>
      </c>
      <c r="T192" s="63">
        <v>90</v>
      </c>
      <c r="U192" s="63">
        <v>125</v>
      </c>
      <c r="V192" s="63">
        <v>150</v>
      </c>
      <c r="W192" s="82">
        <f t="shared" si="2"/>
        <v>365</v>
      </c>
      <c r="X192" s="85">
        <v>17500</v>
      </c>
    </row>
    <row r="193" spans="2:24" s="36" customFormat="1" ht="64.95" customHeight="1" x14ac:dyDescent="0.3">
      <c r="B193" s="34" t="s">
        <v>1506</v>
      </c>
      <c r="C193" s="59" t="s">
        <v>1507</v>
      </c>
      <c r="D193" s="59" t="s">
        <v>1508</v>
      </c>
      <c r="E193" s="60" t="s">
        <v>1509</v>
      </c>
      <c r="F193" s="61" t="s">
        <v>976</v>
      </c>
      <c r="G193" s="59" t="s">
        <v>86</v>
      </c>
      <c r="H193" s="59" t="s">
        <v>1988</v>
      </c>
      <c r="I193" s="61" t="s">
        <v>1510</v>
      </c>
      <c r="J193" s="61" t="s">
        <v>2012</v>
      </c>
      <c r="K193" s="61"/>
      <c r="L193" s="35" t="s">
        <v>1511</v>
      </c>
      <c r="M193" s="35" t="s">
        <v>1512</v>
      </c>
      <c r="N193" s="35" t="s">
        <v>366</v>
      </c>
      <c r="O193" s="63">
        <v>15400</v>
      </c>
      <c r="P193" s="62" t="s">
        <v>42</v>
      </c>
      <c r="Q193" s="62" t="s">
        <v>43</v>
      </c>
      <c r="R193" s="63">
        <v>15400</v>
      </c>
      <c r="S193" s="70">
        <v>44176</v>
      </c>
      <c r="T193" s="63">
        <v>110</v>
      </c>
      <c r="U193" s="63">
        <v>105</v>
      </c>
      <c r="V193" s="63">
        <v>150</v>
      </c>
      <c r="W193" s="82">
        <f t="shared" si="2"/>
        <v>365</v>
      </c>
      <c r="X193" s="85">
        <v>7700</v>
      </c>
    </row>
    <row r="194" spans="2:24" s="36" customFormat="1" ht="64.95" customHeight="1" x14ac:dyDescent="0.3">
      <c r="B194" s="34" t="s">
        <v>1218</v>
      </c>
      <c r="C194" s="59" t="s">
        <v>1219</v>
      </c>
      <c r="D194" s="59" t="s">
        <v>1220</v>
      </c>
      <c r="E194" s="60" t="s">
        <v>1221</v>
      </c>
      <c r="F194" s="61" t="s">
        <v>57</v>
      </c>
      <c r="G194" s="59" t="s">
        <v>58</v>
      </c>
      <c r="H194" s="59" t="s">
        <v>1988</v>
      </c>
      <c r="I194" s="61" t="s">
        <v>1222</v>
      </c>
      <c r="J194" s="61" t="s">
        <v>2012</v>
      </c>
      <c r="K194" s="61"/>
      <c r="L194" s="35" t="s">
        <v>1223</v>
      </c>
      <c r="M194" s="35" t="s">
        <v>1224</v>
      </c>
      <c r="N194" s="35" t="s">
        <v>125</v>
      </c>
      <c r="O194" s="63">
        <v>35000</v>
      </c>
      <c r="P194" s="62" t="s">
        <v>42</v>
      </c>
      <c r="Q194" s="62" t="s">
        <v>43</v>
      </c>
      <c r="R194" s="63">
        <v>35000</v>
      </c>
      <c r="S194" s="70">
        <v>44176</v>
      </c>
      <c r="T194" s="63">
        <v>90</v>
      </c>
      <c r="U194" s="63">
        <v>125</v>
      </c>
      <c r="V194" s="63">
        <v>150</v>
      </c>
      <c r="W194" s="82">
        <f t="shared" si="2"/>
        <v>365</v>
      </c>
      <c r="X194" s="85">
        <v>17500</v>
      </c>
    </row>
    <row r="195" spans="2:24" s="36" customFormat="1" ht="64.95" customHeight="1" x14ac:dyDescent="0.3">
      <c r="B195" s="34" t="s">
        <v>1290</v>
      </c>
      <c r="C195" s="59" t="s">
        <v>1291</v>
      </c>
      <c r="D195" s="59" t="s">
        <v>1292</v>
      </c>
      <c r="E195" s="60" t="s">
        <v>1293</v>
      </c>
      <c r="F195" s="61" t="s">
        <v>76</v>
      </c>
      <c r="G195" s="59" t="s">
        <v>58</v>
      </c>
      <c r="H195" s="59" t="s">
        <v>1988</v>
      </c>
      <c r="I195" s="61" t="s">
        <v>1294</v>
      </c>
      <c r="J195" s="61" t="s">
        <v>2012</v>
      </c>
      <c r="K195" s="61"/>
      <c r="L195" s="35" t="s">
        <v>1295</v>
      </c>
      <c r="M195" s="35" t="s">
        <v>1296</v>
      </c>
      <c r="N195" s="35" t="s">
        <v>1297</v>
      </c>
      <c r="O195" s="63">
        <v>68000</v>
      </c>
      <c r="P195" s="62" t="s">
        <v>42</v>
      </c>
      <c r="Q195" s="62" t="s">
        <v>43</v>
      </c>
      <c r="R195" s="63">
        <v>34000</v>
      </c>
      <c r="S195" s="70">
        <v>44176</v>
      </c>
      <c r="T195" s="63">
        <v>90</v>
      </c>
      <c r="U195" s="63">
        <v>125</v>
      </c>
      <c r="V195" s="63">
        <v>150</v>
      </c>
      <c r="W195" s="82">
        <f t="shared" si="2"/>
        <v>365</v>
      </c>
      <c r="X195" s="85">
        <v>29900</v>
      </c>
    </row>
    <row r="196" spans="2:24" s="36" customFormat="1" ht="64.95" customHeight="1" x14ac:dyDescent="0.3">
      <c r="B196" s="34" t="s">
        <v>1105</v>
      </c>
      <c r="C196" s="59" t="s">
        <v>1106</v>
      </c>
      <c r="D196" s="59" t="s">
        <v>1107</v>
      </c>
      <c r="E196" s="60" t="s">
        <v>1108</v>
      </c>
      <c r="F196" s="61" t="s">
        <v>731</v>
      </c>
      <c r="G196" s="59" t="s">
        <v>49</v>
      </c>
      <c r="H196" s="59" t="s">
        <v>1988</v>
      </c>
      <c r="I196" s="61" t="s">
        <v>1109</v>
      </c>
      <c r="J196" s="61" t="s">
        <v>2012</v>
      </c>
      <c r="K196" s="61"/>
      <c r="L196" s="35" t="s">
        <v>1110</v>
      </c>
      <c r="M196" s="35" t="s">
        <v>1111</v>
      </c>
      <c r="N196" s="35" t="s">
        <v>1112</v>
      </c>
      <c r="O196" s="63">
        <v>24300</v>
      </c>
      <c r="P196" s="62" t="s">
        <v>42</v>
      </c>
      <c r="Q196" s="62" t="s">
        <v>43</v>
      </c>
      <c r="R196" s="63">
        <v>12100</v>
      </c>
      <c r="S196" s="70">
        <v>44176</v>
      </c>
      <c r="T196" s="63">
        <v>90</v>
      </c>
      <c r="U196" s="63">
        <v>125</v>
      </c>
      <c r="V196" s="63">
        <v>150</v>
      </c>
      <c r="W196" s="82">
        <f t="shared" si="2"/>
        <v>365</v>
      </c>
      <c r="X196" s="85">
        <v>10600</v>
      </c>
    </row>
    <row r="197" spans="2:24" s="36" customFormat="1" ht="64.95" customHeight="1" x14ac:dyDescent="0.3">
      <c r="B197" s="34" t="s">
        <v>428</v>
      </c>
      <c r="C197" s="59" t="s">
        <v>429</v>
      </c>
      <c r="D197" s="59" t="s">
        <v>430</v>
      </c>
      <c r="E197" s="60" t="s">
        <v>431</v>
      </c>
      <c r="F197" s="61" t="s">
        <v>432</v>
      </c>
      <c r="G197" s="59" t="s">
        <v>49</v>
      </c>
      <c r="H197" s="59" t="s">
        <v>1988</v>
      </c>
      <c r="I197" s="61" t="s">
        <v>433</v>
      </c>
      <c r="J197" s="61" t="s">
        <v>2012</v>
      </c>
      <c r="K197" s="61"/>
      <c r="L197" s="35" t="s">
        <v>434</v>
      </c>
      <c r="M197" s="35" t="s">
        <v>435</v>
      </c>
      <c r="N197" s="35" t="s">
        <v>436</v>
      </c>
      <c r="O197" s="63">
        <v>20100</v>
      </c>
      <c r="P197" s="62" t="s">
        <v>42</v>
      </c>
      <c r="Q197" s="62" t="s">
        <v>43</v>
      </c>
      <c r="R197" s="63">
        <v>20100</v>
      </c>
      <c r="S197" s="70">
        <v>44176</v>
      </c>
      <c r="T197" s="63">
        <v>90</v>
      </c>
      <c r="U197" s="63">
        <v>125</v>
      </c>
      <c r="V197" s="63">
        <v>150</v>
      </c>
      <c r="W197" s="82">
        <f t="shared" si="2"/>
        <v>365</v>
      </c>
      <c r="X197" s="85">
        <v>10100</v>
      </c>
    </row>
    <row r="198" spans="2:24" s="36" customFormat="1" ht="64.95" customHeight="1" x14ac:dyDescent="0.3">
      <c r="B198" s="34" t="s">
        <v>1939</v>
      </c>
      <c r="C198" s="59" t="s">
        <v>1940</v>
      </c>
      <c r="D198" s="59" t="s">
        <v>1941</v>
      </c>
      <c r="E198" s="60" t="s">
        <v>1942</v>
      </c>
      <c r="F198" s="61" t="s">
        <v>465</v>
      </c>
      <c r="G198" s="59" t="s">
        <v>96</v>
      </c>
      <c r="H198" s="59" t="s">
        <v>1988</v>
      </c>
      <c r="I198" s="61" t="s">
        <v>1943</v>
      </c>
      <c r="J198" s="61" t="s">
        <v>2012</v>
      </c>
      <c r="K198" s="61"/>
      <c r="L198" s="35" t="s">
        <v>1944</v>
      </c>
      <c r="M198" s="35" t="s">
        <v>1945</v>
      </c>
      <c r="N198" s="35" t="s">
        <v>1946</v>
      </c>
      <c r="O198" s="63">
        <v>52925</v>
      </c>
      <c r="P198" s="62" t="s">
        <v>42</v>
      </c>
      <c r="Q198" s="62" t="s">
        <v>43</v>
      </c>
      <c r="R198" s="63">
        <v>25000</v>
      </c>
      <c r="S198" s="70">
        <v>44176</v>
      </c>
      <c r="T198" s="63">
        <v>90</v>
      </c>
      <c r="U198" s="63">
        <v>125</v>
      </c>
      <c r="V198" s="63">
        <v>150</v>
      </c>
      <c r="W198" s="82">
        <f t="shared" si="2"/>
        <v>365</v>
      </c>
      <c r="X198" s="85">
        <v>22000</v>
      </c>
    </row>
    <row r="199" spans="2:24" s="36" customFormat="1" ht="64.95" customHeight="1" x14ac:dyDescent="0.3">
      <c r="B199" s="34" t="s">
        <v>228</v>
      </c>
      <c r="C199" s="59" t="s">
        <v>229</v>
      </c>
      <c r="D199" s="59" t="s">
        <v>230</v>
      </c>
      <c r="E199" s="60" t="s">
        <v>231</v>
      </c>
      <c r="F199" s="61" t="s">
        <v>232</v>
      </c>
      <c r="G199" s="59" t="s">
        <v>86</v>
      </c>
      <c r="H199" s="59" t="s">
        <v>1988</v>
      </c>
      <c r="I199" s="61" t="s">
        <v>233</v>
      </c>
      <c r="J199" s="61" t="s">
        <v>2012</v>
      </c>
      <c r="K199" s="61"/>
      <c r="L199" s="35" t="s">
        <v>234</v>
      </c>
      <c r="M199" s="35" t="s">
        <v>235</v>
      </c>
      <c r="N199" s="35" t="s">
        <v>236</v>
      </c>
      <c r="O199" s="63">
        <v>35000</v>
      </c>
      <c r="P199" s="62" t="s">
        <v>42</v>
      </c>
      <c r="Q199" s="62" t="s">
        <v>43</v>
      </c>
      <c r="R199" s="63">
        <v>35000</v>
      </c>
      <c r="S199" s="70">
        <v>44176</v>
      </c>
      <c r="T199" s="63">
        <v>90</v>
      </c>
      <c r="U199" s="63">
        <v>120</v>
      </c>
      <c r="V199" s="63">
        <v>150</v>
      </c>
      <c r="W199" s="82">
        <f t="shared" si="2"/>
        <v>360</v>
      </c>
      <c r="X199" s="85">
        <v>17500</v>
      </c>
    </row>
    <row r="200" spans="2:24" s="36" customFormat="1" ht="64.95" customHeight="1" x14ac:dyDescent="0.3">
      <c r="B200" s="34" t="s">
        <v>1833</v>
      </c>
      <c r="C200" s="59" t="s">
        <v>1834</v>
      </c>
      <c r="D200" s="59" t="s">
        <v>1835</v>
      </c>
      <c r="E200" s="60" t="s">
        <v>1836</v>
      </c>
      <c r="F200" s="61" t="s">
        <v>343</v>
      </c>
      <c r="G200" s="59" t="s">
        <v>86</v>
      </c>
      <c r="H200" s="59" t="s">
        <v>1988</v>
      </c>
      <c r="I200" s="61" t="s">
        <v>1837</v>
      </c>
      <c r="J200" s="61" t="s">
        <v>2012</v>
      </c>
      <c r="K200" s="61"/>
      <c r="L200" s="35" t="s">
        <v>1838</v>
      </c>
      <c r="M200" s="35" t="s">
        <v>1839</v>
      </c>
      <c r="N200" s="35" t="s">
        <v>1840</v>
      </c>
      <c r="O200" s="63">
        <v>34900</v>
      </c>
      <c r="P200" s="62" t="s">
        <v>42</v>
      </c>
      <c r="Q200" s="62" t="s">
        <v>43</v>
      </c>
      <c r="R200" s="63">
        <v>34900</v>
      </c>
      <c r="S200" s="70">
        <v>44176</v>
      </c>
      <c r="T200" s="63">
        <v>90</v>
      </c>
      <c r="U200" s="63">
        <v>120</v>
      </c>
      <c r="V200" s="63">
        <v>150</v>
      </c>
      <c r="W200" s="82">
        <f t="shared" si="2"/>
        <v>360</v>
      </c>
      <c r="X200" s="85">
        <v>17500</v>
      </c>
    </row>
    <row r="201" spans="2:24" s="36" customFormat="1" ht="64.95" customHeight="1" x14ac:dyDescent="0.3">
      <c r="B201" s="34" t="s">
        <v>330</v>
      </c>
      <c r="C201" s="59" t="s">
        <v>331</v>
      </c>
      <c r="D201" s="59" t="s">
        <v>332</v>
      </c>
      <c r="E201" s="60" t="s">
        <v>333</v>
      </c>
      <c r="F201" s="61" t="s">
        <v>334</v>
      </c>
      <c r="G201" s="59" t="s">
        <v>37</v>
      </c>
      <c r="H201" s="59" t="s">
        <v>1988</v>
      </c>
      <c r="I201" s="61" t="s">
        <v>335</v>
      </c>
      <c r="J201" s="61" t="s">
        <v>2012</v>
      </c>
      <c r="K201" s="61"/>
      <c r="L201" s="35" t="s">
        <v>336</v>
      </c>
      <c r="M201" s="35" t="s">
        <v>337</v>
      </c>
      <c r="N201" s="35" t="s">
        <v>338</v>
      </c>
      <c r="O201" s="63">
        <v>21000</v>
      </c>
      <c r="P201" s="62" t="s">
        <v>42</v>
      </c>
      <c r="Q201" s="62" t="s">
        <v>43</v>
      </c>
      <c r="R201" s="63">
        <v>21000</v>
      </c>
      <c r="S201" s="70">
        <v>44176</v>
      </c>
      <c r="T201" s="63">
        <v>90</v>
      </c>
      <c r="U201" s="63">
        <v>120</v>
      </c>
      <c r="V201" s="63">
        <v>150</v>
      </c>
      <c r="W201" s="82">
        <f t="shared" si="2"/>
        <v>360</v>
      </c>
      <c r="X201" s="85">
        <v>10500</v>
      </c>
    </row>
    <row r="202" spans="2:24" s="36" customFormat="1" ht="64.95" customHeight="1" x14ac:dyDescent="0.3">
      <c r="B202" s="34" t="s">
        <v>461</v>
      </c>
      <c r="C202" s="59" t="s">
        <v>462</v>
      </c>
      <c r="D202" s="59" t="s">
        <v>463</v>
      </c>
      <c r="E202" s="60" t="s">
        <v>464</v>
      </c>
      <c r="F202" s="61" t="s">
        <v>465</v>
      </c>
      <c r="G202" s="59" t="s">
        <v>96</v>
      </c>
      <c r="H202" s="59" t="s">
        <v>1988</v>
      </c>
      <c r="I202" s="61" t="s">
        <v>466</v>
      </c>
      <c r="J202" s="61" t="s">
        <v>2012</v>
      </c>
      <c r="K202" s="61"/>
      <c r="L202" s="35" t="s">
        <v>467</v>
      </c>
      <c r="M202" s="35" t="s">
        <v>468</v>
      </c>
      <c r="N202" s="35" t="s">
        <v>236</v>
      </c>
      <c r="O202" s="63">
        <v>23900</v>
      </c>
      <c r="P202" s="62" t="s">
        <v>42</v>
      </c>
      <c r="Q202" s="62" t="s">
        <v>43</v>
      </c>
      <c r="R202" s="63">
        <v>23900</v>
      </c>
      <c r="S202" s="70">
        <v>44176</v>
      </c>
      <c r="T202" s="63">
        <v>90</v>
      </c>
      <c r="U202" s="63">
        <v>120</v>
      </c>
      <c r="V202" s="63">
        <v>150</v>
      </c>
      <c r="W202" s="82">
        <f t="shared" si="2"/>
        <v>360</v>
      </c>
      <c r="X202" s="85">
        <v>12000</v>
      </c>
    </row>
    <row r="203" spans="2:24" s="36" customFormat="1" ht="64.95" customHeight="1" x14ac:dyDescent="0.3">
      <c r="B203" s="34" t="s">
        <v>486</v>
      </c>
      <c r="C203" s="59" t="s">
        <v>487</v>
      </c>
      <c r="D203" s="59" t="s">
        <v>488</v>
      </c>
      <c r="E203" s="60" t="s">
        <v>489</v>
      </c>
      <c r="F203" s="61" t="s">
        <v>490</v>
      </c>
      <c r="G203" s="59" t="s">
        <v>37</v>
      </c>
      <c r="H203" s="59" t="s">
        <v>1988</v>
      </c>
      <c r="I203" s="61" t="s">
        <v>491</v>
      </c>
      <c r="J203" s="61" t="s">
        <v>2012</v>
      </c>
      <c r="K203" s="61"/>
      <c r="L203" s="35" t="s">
        <v>492</v>
      </c>
      <c r="M203" s="35" t="s">
        <v>493</v>
      </c>
      <c r="N203" s="35" t="s">
        <v>236</v>
      </c>
      <c r="O203" s="63">
        <v>65400</v>
      </c>
      <c r="P203" s="62" t="s">
        <v>42</v>
      </c>
      <c r="Q203" s="62" t="s">
        <v>43</v>
      </c>
      <c r="R203" s="63">
        <v>32700</v>
      </c>
      <c r="S203" s="70">
        <v>44176</v>
      </c>
      <c r="T203" s="63">
        <v>90</v>
      </c>
      <c r="U203" s="63">
        <v>120</v>
      </c>
      <c r="V203" s="63">
        <v>150</v>
      </c>
      <c r="W203" s="82">
        <f t="shared" ref="W203:W262" si="3">SUM(T203:V203)</f>
        <v>360</v>
      </c>
      <c r="X203" s="85">
        <v>28700</v>
      </c>
    </row>
    <row r="204" spans="2:24" s="36" customFormat="1" ht="64.95" customHeight="1" x14ac:dyDescent="0.3">
      <c r="B204" s="34" t="s">
        <v>1865</v>
      </c>
      <c r="C204" s="59" t="s">
        <v>1866</v>
      </c>
      <c r="D204" s="59" t="s">
        <v>1867</v>
      </c>
      <c r="E204" s="60" t="s">
        <v>1868</v>
      </c>
      <c r="F204" s="61" t="s">
        <v>967</v>
      </c>
      <c r="G204" s="59" t="s">
        <v>58</v>
      </c>
      <c r="H204" s="59" t="s">
        <v>1988</v>
      </c>
      <c r="I204" s="61" t="s">
        <v>1869</v>
      </c>
      <c r="J204" s="61" t="s">
        <v>2012</v>
      </c>
      <c r="K204" s="61"/>
      <c r="L204" s="35" t="s">
        <v>1870</v>
      </c>
      <c r="M204" s="35" t="s">
        <v>1871</v>
      </c>
      <c r="N204" s="35" t="s">
        <v>100</v>
      </c>
      <c r="O204" s="63">
        <v>20000</v>
      </c>
      <c r="P204" s="62" t="s">
        <v>42</v>
      </c>
      <c r="Q204" s="62" t="s">
        <v>43</v>
      </c>
      <c r="R204" s="63">
        <v>20000</v>
      </c>
      <c r="S204" s="70">
        <v>44176</v>
      </c>
      <c r="T204" s="63">
        <v>90</v>
      </c>
      <c r="U204" s="63">
        <v>115</v>
      </c>
      <c r="V204" s="63">
        <v>150</v>
      </c>
      <c r="W204" s="82">
        <f t="shared" si="3"/>
        <v>355</v>
      </c>
      <c r="X204" s="85">
        <v>10000</v>
      </c>
    </row>
    <row r="205" spans="2:24" s="36" customFormat="1" ht="64.95" customHeight="1" x14ac:dyDescent="0.3">
      <c r="B205" s="34" t="s">
        <v>838</v>
      </c>
      <c r="C205" s="59" t="s">
        <v>839</v>
      </c>
      <c r="D205" s="59" t="s">
        <v>840</v>
      </c>
      <c r="E205" s="60" t="s">
        <v>841</v>
      </c>
      <c r="F205" s="61" t="s">
        <v>130</v>
      </c>
      <c r="G205" s="59" t="s">
        <v>86</v>
      </c>
      <c r="H205" s="59" t="s">
        <v>1988</v>
      </c>
      <c r="I205" s="61" t="s">
        <v>842</v>
      </c>
      <c r="J205" s="61" t="s">
        <v>2012</v>
      </c>
      <c r="K205" s="61"/>
      <c r="L205" s="35" t="s">
        <v>843</v>
      </c>
      <c r="M205" s="35" t="s">
        <v>844</v>
      </c>
      <c r="N205" s="35" t="s">
        <v>845</v>
      </c>
      <c r="O205" s="63">
        <v>33000</v>
      </c>
      <c r="P205" s="62" t="s">
        <v>42</v>
      </c>
      <c r="Q205" s="62" t="s">
        <v>43</v>
      </c>
      <c r="R205" s="63">
        <v>20000</v>
      </c>
      <c r="S205" s="70">
        <v>44176</v>
      </c>
      <c r="T205" s="63">
        <v>90</v>
      </c>
      <c r="U205" s="63">
        <v>115</v>
      </c>
      <c r="V205" s="63">
        <v>150</v>
      </c>
      <c r="W205" s="82">
        <f t="shared" si="3"/>
        <v>355</v>
      </c>
      <c r="X205" s="85">
        <v>16500</v>
      </c>
    </row>
    <row r="206" spans="2:24" s="36" customFormat="1" ht="64.95" customHeight="1" x14ac:dyDescent="0.3">
      <c r="B206" s="34" t="s">
        <v>1825</v>
      </c>
      <c r="C206" s="59" t="s">
        <v>1818</v>
      </c>
      <c r="D206" s="59" t="s">
        <v>1819</v>
      </c>
      <c r="E206" s="60" t="s">
        <v>1820</v>
      </c>
      <c r="F206" s="61" t="s">
        <v>1576</v>
      </c>
      <c r="G206" s="59" t="s">
        <v>37</v>
      </c>
      <c r="H206" s="59" t="s">
        <v>1988</v>
      </c>
      <c r="I206" s="61" t="s">
        <v>1821</v>
      </c>
      <c r="J206" s="61" t="s">
        <v>2012</v>
      </c>
      <c r="K206" s="61"/>
      <c r="L206" s="35" t="s">
        <v>1826</v>
      </c>
      <c r="M206" s="35" t="s">
        <v>1827</v>
      </c>
      <c r="N206" s="35" t="s">
        <v>1828</v>
      </c>
      <c r="O206" s="63">
        <v>50000</v>
      </c>
      <c r="P206" s="62" t="s">
        <v>42</v>
      </c>
      <c r="Q206" s="62" t="s">
        <v>43</v>
      </c>
      <c r="R206" s="63">
        <v>20000</v>
      </c>
      <c r="S206" s="70">
        <v>44176</v>
      </c>
      <c r="T206" s="63">
        <v>90</v>
      </c>
      <c r="U206" s="63">
        <v>115</v>
      </c>
      <c r="V206" s="63">
        <v>150</v>
      </c>
      <c r="W206" s="82">
        <f t="shared" si="3"/>
        <v>355</v>
      </c>
      <c r="X206" s="85">
        <v>17600</v>
      </c>
    </row>
    <row r="207" spans="2:24" s="36" customFormat="1" ht="64.95" customHeight="1" x14ac:dyDescent="0.3">
      <c r="B207" s="34" t="s">
        <v>1817</v>
      </c>
      <c r="C207" s="59" t="s">
        <v>1818</v>
      </c>
      <c r="D207" s="59" t="s">
        <v>1819</v>
      </c>
      <c r="E207" s="60" t="s">
        <v>1820</v>
      </c>
      <c r="F207" s="61" t="s">
        <v>1576</v>
      </c>
      <c r="G207" s="59" t="s">
        <v>37</v>
      </c>
      <c r="H207" s="59" t="s">
        <v>1988</v>
      </c>
      <c r="I207" s="61" t="s">
        <v>1821</v>
      </c>
      <c r="J207" s="61" t="s">
        <v>2012</v>
      </c>
      <c r="K207" s="61"/>
      <c r="L207" s="35" t="s">
        <v>1822</v>
      </c>
      <c r="M207" s="35" t="s">
        <v>1823</v>
      </c>
      <c r="N207" s="35" t="s">
        <v>1824</v>
      </c>
      <c r="O207" s="63">
        <v>70000</v>
      </c>
      <c r="P207" s="62" t="s">
        <v>42</v>
      </c>
      <c r="Q207" s="62" t="s">
        <v>43</v>
      </c>
      <c r="R207" s="63">
        <v>28000</v>
      </c>
      <c r="S207" s="70">
        <v>44176</v>
      </c>
      <c r="T207" s="63">
        <v>90</v>
      </c>
      <c r="U207" s="63">
        <v>115</v>
      </c>
      <c r="V207" s="63">
        <v>150</v>
      </c>
      <c r="W207" s="82">
        <f t="shared" si="3"/>
        <v>355</v>
      </c>
      <c r="X207" s="85">
        <v>24600</v>
      </c>
    </row>
    <row r="208" spans="2:24" s="36" customFormat="1" ht="64.95" customHeight="1" x14ac:dyDescent="0.3">
      <c r="B208" s="34" t="s">
        <v>1924</v>
      </c>
      <c r="C208" s="59" t="s">
        <v>1925</v>
      </c>
      <c r="D208" s="59" t="s">
        <v>1926</v>
      </c>
      <c r="E208" s="60" t="s">
        <v>1927</v>
      </c>
      <c r="F208" s="61" t="s">
        <v>1585</v>
      </c>
      <c r="G208" s="59" t="s">
        <v>86</v>
      </c>
      <c r="H208" s="59" t="s">
        <v>1988</v>
      </c>
      <c r="I208" s="61" t="s">
        <v>1928</v>
      </c>
      <c r="J208" s="61" t="s">
        <v>2012</v>
      </c>
      <c r="K208" s="61"/>
      <c r="L208" s="35" t="s">
        <v>1929</v>
      </c>
      <c r="M208" s="35" t="s">
        <v>1930</v>
      </c>
      <c r="N208" s="35" t="s">
        <v>100</v>
      </c>
      <c r="O208" s="63">
        <v>13677</v>
      </c>
      <c r="P208" s="62" t="s">
        <v>42</v>
      </c>
      <c r="Q208" s="62" t="s">
        <v>43</v>
      </c>
      <c r="R208" s="63">
        <v>13600</v>
      </c>
      <c r="S208" s="70">
        <v>44176</v>
      </c>
      <c r="T208" s="63">
        <v>90</v>
      </c>
      <c r="U208" s="63">
        <v>115</v>
      </c>
      <c r="V208" s="63">
        <v>150</v>
      </c>
      <c r="W208" s="82">
        <f t="shared" si="3"/>
        <v>355</v>
      </c>
      <c r="X208" s="85">
        <v>6800</v>
      </c>
    </row>
    <row r="209" spans="2:24" s="36" customFormat="1" ht="64.95" customHeight="1" x14ac:dyDescent="0.3">
      <c r="B209" s="34" t="s">
        <v>1558</v>
      </c>
      <c r="C209" s="59" t="s">
        <v>1559</v>
      </c>
      <c r="D209" s="59" t="s">
        <v>1560</v>
      </c>
      <c r="E209" s="60" t="s">
        <v>1561</v>
      </c>
      <c r="F209" s="61" t="s">
        <v>650</v>
      </c>
      <c r="G209" s="59" t="s">
        <v>86</v>
      </c>
      <c r="H209" s="59" t="s">
        <v>1988</v>
      </c>
      <c r="I209" s="61" t="s">
        <v>1562</v>
      </c>
      <c r="J209" s="61" t="s">
        <v>2012</v>
      </c>
      <c r="K209" s="61"/>
      <c r="L209" s="35" t="s">
        <v>1563</v>
      </c>
      <c r="M209" s="35" t="s">
        <v>1564</v>
      </c>
      <c r="N209" s="35" t="s">
        <v>100</v>
      </c>
      <c r="O209" s="63">
        <v>34800</v>
      </c>
      <c r="P209" s="62" t="s">
        <v>42</v>
      </c>
      <c r="Q209" s="62" t="s">
        <v>43</v>
      </c>
      <c r="R209" s="63">
        <v>34800</v>
      </c>
      <c r="S209" s="70">
        <v>44176</v>
      </c>
      <c r="T209" s="63">
        <v>90</v>
      </c>
      <c r="U209" s="63">
        <v>115</v>
      </c>
      <c r="V209" s="63">
        <v>150</v>
      </c>
      <c r="W209" s="82">
        <f t="shared" si="3"/>
        <v>355</v>
      </c>
      <c r="X209" s="85">
        <v>17400</v>
      </c>
    </row>
    <row r="210" spans="2:24" s="36" customFormat="1" ht="64.95" customHeight="1" x14ac:dyDescent="0.3">
      <c r="B210" s="34" t="s">
        <v>1767</v>
      </c>
      <c r="C210" s="59" t="s">
        <v>1768</v>
      </c>
      <c r="D210" s="59" t="s">
        <v>1769</v>
      </c>
      <c r="E210" s="60" t="s">
        <v>1770</v>
      </c>
      <c r="F210" s="61" t="s">
        <v>1771</v>
      </c>
      <c r="G210" s="59" t="s">
        <v>37</v>
      </c>
      <c r="H210" s="59" t="s">
        <v>1988</v>
      </c>
      <c r="I210" s="61" t="s">
        <v>1772</v>
      </c>
      <c r="J210" s="61" t="s">
        <v>2012</v>
      </c>
      <c r="K210" s="61"/>
      <c r="L210" s="35" t="s">
        <v>1773</v>
      </c>
      <c r="M210" s="35" t="s">
        <v>1774</v>
      </c>
      <c r="N210" s="35" t="s">
        <v>1775</v>
      </c>
      <c r="O210" s="63">
        <v>28700</v>
      </c>
      <c r="P210" s="62" t="s">
        <v>42</v>
      </c>
      <c r="Q210" s="62" t="s">
        <v>43</v>
      </c>
      <c r="R210" s="63">
        <v>28700</v>
      </c>
      <c r="S210" s="70">
        <v>44176</v>
      </c>
      <c r="T210" s="63">
        <v>90</v>
      </c>
      <c r="U210" s="63">
        <v>115</v>
      </c>
      <c r="V210" s="63">
        <v>150</v>
      </c>
      <c r="W210" s="82">
        <f t="shared" si="3"/>
        <v>355</v>
      </c>
      <c r="X210" s="85">
        <v>14400</v>
      </c>
    </row>
    <row r="211" spans="2:24" s="36" customFormat="1" ht="64.95" customHeight="1" x14ac:dyDescent="0.3">
      <c r="B211" s="34" t="s">
        <v>32</v>
      </c>
      <c r="C211" s="59" t="s">
        <v>33</v>
      </c>
      <c r="D211" s="59" t="s">
        <v>34</v>
      </c>
      <c r="E211" s="60" t="s">
        <v>35</v>
      </c>
      <c r="F211" s="61" t="s">
        <v>36</v>
      </c>
      <c r="G211" s="59" t="s">
        <v>37</v>
      </c>
      <c r="H211" s="59" t="s">
        <v>1988</v>
      </c>
      <c r="I211" s="61" t="s">
        <v>38</v>
      </c>
      <c r="J211" s="61" t="s">
        <v>2012</v>
      </c>
      <c r="K211" s="61"/>
      <c r="L211" s="35" t="s">
        <v>39</v>
      </c>
      <c r="M211" s="35" t="s">
        <v>40</v>
      </c>
      <c r="N211" s="35" t="s">
        <v>41</v>
      </c>
      <c r="O211" s="63">
        <v>39000</v>
      </c>
      <c r="P211" s="62" t="s">
        <v>42</v>
      </c>
      <c r="Q211" s="62" t="s">
        <v>43</v>
      </c>
      <c r="R211" s="63">
        <v>35000</v>
      </c>
      <c r="S211" s="70">
        <v>44176</v>
      </c>
      <c r="T211" s="63">
        <v>90</v>
      </c>
      <c r="U211" s="63">
        <v>115</v>
      </c>
      <c r="V211" s="63">
        <v>150</v>
      </c>
      <c r="W211" s="82">
        <f t="shared" si="3"/>
        <v>355</v>
      </c>
      <c r="X211" s="85">
        <v>19500</v>
      </c>
    </row>
    <row r="212" spans="2:24" s="36" customFormat="1" ht="64.95" customHeight="1" x14ac:dyDescent="0.3">
      <c r="B212" s="34" t="s">
        <v>1139</v>
      </c>
      <c r="C212" s="59" t="s">
        <v>1140</v>
      </c>
      <c r="D212" s="59" t="s">
        <v>1141</v>
      </c>
      <c r="E212" s="60" t="s">
        <v>1142</v>
      </c>
      <c r="F212" s="61" t="s">
        <v>1143</v>
      </c>
      <c r="G212" s="59" t="s">
        <v>37</v>
      </c>
      <c r="H212" s="59" t="s">
        <v>1988</v>
      </c>
      <c r="I212" s="61" t="s">
        <v>1144</v>
      </c>
      <c r="J212" s="61" t="s">
        <v>2012</v>
      </c>
      <c r="K212" s="61"/>
      <c r="L212" s="35" t="s">
        <v>1145</v>
      </c>
      <c r="M212" s="35" t="s">
        <v>1146</v>
      </c>
      <c r="N212" s="35" t="s">
        <v>100</v>
      </c>
      <c r="O212" s="63">
        <v>35000</v>
      </c>
      <c r="P212" s="62" t="s">
        <v>42</v>
      </c>
      <c r="Q212" s="62" t="s">
        <v>43</v>
      </c>
      <c r="R212" s="63">
        <v>35000</v>
      </c>
      <c r="S212" s="70">
        <v>44176</v>
      </c>
      <c r="T212" s="63">
        <v>90</v>
      </c>
      <c r="U212" s="63">
        <v>115</v>
      </c>
      <c r="V212" s="63">
        <v>150</v>
      </c>
      <c r="W212" s="82">
        <f t="shared" si="3"/>
        <v>355</v>
      </c>
      <c r="X212" s="85">
        <v>17500</v>
      </c>
    </row>
    <row r="213" spans="2:24" s="36" customFormat="1" ht="64.95" customHeight="1" x14ac:dyDescent="0.3">
      <c r="B213" s="34" t="s">
        <v>1590</v>
      </c>
      <c r="C213" s="59" t="s">
        <v>1573</v>
      </c>
      <c r="D213" s="59" t="s">
        <v>1574</v>
      </c>
      <c r="E213" s="60" t="s">
        <v>1575</v>
      </c>
      <c r="F213" s="61" t="s">
        <v>1576</v>
      </c>
      <c r="G213" s="59" t="s">
        <v>37</v>
      </c>
      <c r="H213" s="59" t="s">
        <v>1988</v>
      </c>
      <c r="I213" s="61" t="s">
        <v>1577</v>
      </c>
      <c r="J213" s="61" t="s">
        <v>2012</v>
      </c>
      <c r="K213" s="61"/>
      <c r="L213" s="35" t="s">
        <v>1591</v>
      </c>
      <c r="M213" s="35" t="s">
        <v>1592</v>
      </c>
      <c r="N213" s="35" t="s">
        <v>828</v>
      </c>
      <c r="O213" s="63">
        <v>18000</v>
      </c>
      <c r="P213" s="62" t="s">
        <v>42</v>
      </c>
      <c r="Q213" s="62" t="s">
        <v>43</v>
      </c>
      <c r="R213" s="63">
        <v>18000</v>
      </c>
      <c r="S213" s="70">
        <v>44176</v>
      </c>
      <c r="T213" s="63">
        <v>90</v>
      </c>
      <c r="U213" s="63">
        <v>115</v>
      </c>
      <c r="V213" s="63">
        <v>150</v>
      </c>
      <c r="W213" s="82">
        <f t="shared" si="3"/>
        <v>355</v>
      </c>
      <c r="X213" s="85">
        <v>9000</v>
      </c>
    </row>
    <row r="214" spans="2:24" s="36" customFormat="1" ht="64.95" customHeight="1" x14ac:dyDescent="0.3">
      <c r="B214" s="34" t="s">
        <v>1265</v>
      </c>
      <c r="C214" s="59" t="s">
        <v>1266</v>
      </c>
      <c r="D214" s="59" t="s">
        <v>1267</v>
      </c>
      <c r="E214" s="60" t="s">
        <v>1268</v>
      </c>
      <c r="F214" s="61" t="s">
        <v>1269</v>
      </c>
      <c r="G214" s="59" t="s">
        <v>37</v>
      </c>
      <c r="H214" s="59" t="s">
        <v>1988</v>
      </c>
      <c r="I214" s="61" t="s">
        <v>1270</v>
      </c>
      <c r="J214" s="61" t="s">
        <v>2012</v>
      </c>
      <c r="K214" s="61"/>
      <c r="L214" s="35" t="s">
        <v>1271</v>
      </c>
      <c r="M214" s="35" t="s">
        <v>1272</v>
      </c>
      <c r="N214" s="35" t="s">
        <v>1273</v>
      </c>
      <c r="O214" s="63">
        <v>30000</v>
      </c>
      <c r="P214" s="62" t="s">
        <v>42</v>
      </c>
      <c r="Q214" s="62" t="s">
        <v>43</v>
      </c>
      <c r="R214" s="63">
        <v>30000</v>
      </c>
      <c r="S214" s="70">
        <v>44176</v>
      </c>
      <c r="T214" s="63">
        <v>90</v>
      </c>
      <c r="U214" s="63">
        <v>115</v>
      </c>
      <c r="V214" s="63">
        <v>150</v>
      </c>
      <c r="W214" s="82">
        <f t="shared" si="3"/>
        <v>355</v>
      </c>
      <c r="X214" s="85">
        <v>15000</v>
      </c>
    </row>
    <row r="215" spans="2:24" s="36" customFormat="1" ht="64.95" customHeight="1" x14ac:dyDescent="0.3">
      <c r="B215" s="34" t="s">
        <v>1353</v>
      </c>
      <c r="C215" s="59" t="s">
        <v>1354</v>
      </c>
      <c r="D215" s="59" t="s">
        <v>1355</v>
      </c>
      <c r="E215" s="60" t="s">
        <v>1356</v>
      </c>
      <c r="F215" s="61" t="s">
        <v>608</v>
      </c>
      <c r="G215" s="59" t="s">
        <v>37</v>
      </c>
      <c r="H215" s="59" t="s">
        <v>1988</v>
      </c>
      <c r="I215" s="61" t="s">
        <v>1357</v>
      </c>
      <c r="J215" s="61" t="s">
        <v>2012</v>
      </c>
      <c r="K215" s="61"/>
      <c r="L215" s="35" t="s">
        <v>1358</v>
      </c>
      <c r="M215" s="35" t="s">
        <v>1359</v>
      </c>
      <c r="N215" s="35" t="s">
        <v>1360</v>
      </c>
      <c r="O215" s="63">
        <v>42000</v>
      </c>
      <c r="P215" s="62" t="s">
        <v>42</v>
      </c>
      <c r="Q215" s="62" t="s">
        <v>43</v>
      </c>
      <c r="R215" s="63">
        <v>35000</v>
      </c>
      <c r="S215" s="70">
        <v>44176</v>
      </c>
      <c r="T215" s="63">
        <v>90</v>
      </c>
      <c r="U215" s="63">
        <v>115</v>
      </c>
      <c r="V215" s="63">
        <v>150</v>
      </c>
      <c r="W215" s="82">
        <f t="shared" si="3"/>
        <v>355</v>
      </c>
      <c r="X215" s="85">
        <v>21000</v>
      </c>
    </row>
    <row r="216" spans="2:24" s="36" customFormat="1" ht="64.95" customHeight="1" x14ac:dyDescent="0.3">
      <c r="B216" s="34" t="s">
        <v>1385</v>
      </c>
      <c r="C216" s="59" t="s">
        <v>1386</v>
      </c>
      <c r="D216" s="59" t="s">
        <v>1387</v>
      </c>
      <c r="E216" s="60" t="s">
        <v>1388</v>
      </c>
      <c r="F216" s="61" t="s">
        <v>1143</v>
      </c>
      <c r="G216" s="59" t="s">
        <v>37</v>
      </c>
      <c r="H216" s="59" t="s">
        <v>1988</v>
      </c>
      <c r="I216" s="61" t="s">
        <v>1389</v>
      </c>
      <c r="J216" s="61" t="s">
        <v>2012</v>
      </c>
      <c r="K216" s="61"/>
      <c r="L216" s="35" t="s">
        <v>1390</v>
      </c>
      <c r="M216" s="35" t="s">
        <v>1391</v>
      </c>
      <c r="N216" s="35" t="s">
        <v>1392</v>
      </c>
      <c r="O216" s="63">
        <v>30000</v>
      </c>
      <c r="P216" s="62" t="s">
        <v>42</v>
      </c>
      <c r="Q216" s="62" t="s">
        <v>43</v>
      </c>
      <c r="R216" s="63">
        <v>30000</v>
      </c>
      <c r="S216" s="70">
        <v>44176</v>
      </c>
      <c r="T216" s="63">
        <v>90</v>
      </c>
      <c r="U216" s="63">
        <v>110</v>
      </c>
      <c r="V216" s="63">
        <v>150</v>
      </c>
      <c r="W216" s="82">
        <f t="shared" si="3"/>
        <v>350</v>
      </c>
      <c r="X216" s="85">
        <v>15000</v>
      </c>
    </row>
    <row r="217" spans="2:24" s="36" customFormat="1" ht="64.95" customHeight="1" x14ac:dyDescent="0.3">
      <c r="B217" s="34" t="s">
        <v>1298</v>
      </c>
      <c r="C217" s="59" t="s">
        <v>1299</v>
      </c>
      <c r="D217" s="59" t="s">
        <v>1300</v>
      </c>
      <c r="E217" s="60" t="s">
        <v>1301</v>
      </c>
      <c r="F217" s="61" t="s">
        <v>529</v>
      </c>
      <c r="G217" s="59" t="s">
        <v>37</v>
      </c>
      <c r="H217" s="59" t="s">
        <v>1988</v>
      </c>
      <c r="I217" s="61" t="s">
        <v>1302</v>
      </c>
      <c r="J217" s="61" t="s">
        <v>2012</v>
      </c>
      <c r="K217" s="61"/>
      <c r="L217" s="35" t="s">
        <v>1303</v>
      </c>
      <c r="M217" s="35" t="s">
        <v>1304</v>
      </c>
      <c r="N217" s="35" t="s">
        <v>1305</v>
      </c>
      <c r="O217" s="63">
        <v>35000</v>
      </c>
      <c r="P217" s="62" t="s">
        <v>42</v>
      </c>
      <c r="Q217" s="62" t="s">
        <v>43</v>
      </c>
      <c r="R217" s="63">
        <v>35000</v>
      </c>
      <c r="S217" s="70">
        <v>44176</v>
      </c>
      <c r="T217" s="63">
        <v>90</v>
      </c>
      <c r="U217" s="63">
        <v>110</v>
      </c>
      <c r="V217" s="63">
        <v>150</v>
      </c>
      <c r="W217" s="82">
        <f t="shared" si="3"/>
        <v>350</v>
      </c>
      <c r="X217" s="85">
        <v>17500</v>
      </c>
    </row>
    <row r="218" spans="2:24" s="36" customFormat="1" ht="64.95" customHeight="1" x14ac:dyDescent="0.3">
      <c r="B218" s="34" t="s">
        <v>509</v>
      </c>
      <c r="C218" s="59" t="s">
        <v>510</v>
      </c>
      <c r="D218" s="59" t="s">
        <v>511</v>
      </c>
      <c r="E218" s="60" t="s">
        <v>512</v>
      </c>
      <c r="F218" s="61" t="s">
        <v>76</v>
      </c>
      <c r="G218" s="59" t="s">
        <v>58</v>
      </c>
      <c r="H218" s="59" t="s">
        <v>1988</v>
      </c>
      <c r="I218" s="61" t="s">
        <v>513</v>
      </c>
      <c r="J218" s="61" t="s">
        <v>2012</v>
      </c>
      <c r="K218" s="61"/>
      <c r="L218" s="35" t="s">
        <v>514</v>
      </c>
      <c r="M218" s="35" t="s">
        <v>515</v>
      </c>
      <c r="N218" s="35" t="s">
        <v>516</v>
      </c>
      <c r="O218" s="63">
        <v>20000</v>
      </c>
      <c r="P218" s="62" t="s">
        <v>42</v>
      </c>
      <c r="Q218" s="62" t="s">
        <v>43</v>
      </c>
      <c r="R218" s="63">
        <v>20000</v>
      </c>
      <c r="S218" s="70">
        <v>44176</v>
      </c>
      <c r="T218" s="63">
        <v>90</v>
      </c>
      <c r="U218" s="63">
        <v>110</v>
      </c>
      <c r="V218" s="63">
        <v>150</v>
      </c>
      <c r="W218" s="82">
        <f t="shared" si="3"/>
        <v>350</v>
      </c>
      <c r="X218" s="85">
        <v>10000</v>
      </c>
    </row>
    <row r="219" spans="2:24" s="36" customFormat="1" ht="64.95" customHeight="1" x14ac:dyDescent="0.3">
      <c r="B219" s="34" t="s">
        <v>804</v>
      </c>
      <c r="C219" s="59" t="s">
        <v>805</v>
      </c>
      <c r="D219" s="59" t="s">
        <v>806</v>
      </c>
      <c r="E219" s="60" t="s">
        <v>807</v>
      </c>
      <c r="F219" s="61" t="s">
        <v>808</v>
      </c>
      <c r="G219" s="59" t="s">
        <v>58</v>
      </c>
      <c r="H219" s="59" t="s">
        <v>1988</v>
      </c>
      <c r="I219" s="61" t="s">
        <v>809</v>
      </c>
      <c r="J219" s="61" t="s">
        <v>2012</v>
      </c>
      <c r="K219" s="61"/>
      <c r="L219" s="35" t="s">
        <v>810</v>
      </c>
      <c r="M219" s="35" t="s">
        <v>811</v>
      </c>
      <c r="N219" s="35" t="s">
        <v>812</v>
      </c>
      <c r="O219" s="63">
        <v>16000</v>
      </c>
      <c r="P219" s="62" t="s">
        <v>42</v>
      </c>
      <c r="Q219" s="62" t="s">
        <v>43</v>
      </c>
      <c r="R219" s="63">
        <v>8000</v>
      </c>
      <c r="S219" s="70">
        <v>44176</v>
      </c>
      <c r="T219" s="63">
        <v>90</v>
      </c>
      <c r="U219" s="63">
        <v>110</v>
      </c>
      <c r="V219" s="63">
        <v>150</v>
      </c>
      <c r="W219" s="82">
        <f t="shared" si="3"/>
        <v>350</v>
      </c>
      <c r="X219" s="85">
        <v>7000</v>
      </c>
    </row>
    <row r="220" spans="2:24" s="36" customFormat="1" ht="64.95" customHeight="1" x14ac:dyDescent="0.3">
      <c r="B220" s="34" t="s">
        <v>1513</v>
      </c>
      <c r="C220" s="59" t="s">
        <v>1514</v>
      </c>
      <c r="D220" s="59" t="s">
        <v>1515</v>
      </c>
      <c r="E220" s="60" t="s">
        <v>1516</v>
      </c>
      <c r="F220" s="61" t="s">
        <v>391</v>
      </c>
      <c r="G220" s="59" t="s">
        <v>58</v>
      </c>
      <c r="H220" s="59" t="s">
        <v>1988</v>
      </c>
      <c r="I220" s="61" t="s">
        <v>1517</v>
      </c>
      <c r="J220" s="61" t="s">
        <v>2012</v>
      </c>
      <c r="K220" s="61"/>
      <c r="L220" s="35" t="s">
        <v>1518</v>
      </c>
      <c r="M220" s="35" t="s">
        <v>1519</v>
      </c>
      <c r="N220" s="35" t="s">
        <v>1520</v>
      </c>
      <c r="O220" s="63">
        <v>35000</v>
      </c>
      <c r="P220" s="62" t="s">
        <v>42</v>
      </c>
      <c r="Q220" s="62" t="s">
        <v>43</v>
      </c>
      <c r="R220" s="63">
        <v>35000</v>
      </c>
      <c r="S220" s="70">
        <v>44176</v>
      </c>
      <c r="T220" s="63">
        <v>90</v>
      </c>
      <c r="U220" s="63">
        <v>110</v>
      </c>
      <c r="V220" s="63">
        <v>150</v>
      </c>
      <c r="W220" s="82">
        <f t="shared" si="3"/>
        <v>350</v>
      </c>
      <c r="X220" s="85">
        <v>17500</v>
      </c>
    </row>
    <row r="221" spans="2:24" s="36" customFormat="1" ht="64.95" customHeight="1" x14ac:dyDescent="0.3">
      <c r="B221" s="34" t="s">
        <v>437</v>
      </c>
      <c r="C221" s="59" t="s">
        <v>438</v>
      </c>
      <c r="D221" s="59" t="s">
        <v>439</v>
      </c>
      <c r="E221" s="60" t="s">
        <v>440</v>
      </c>
      <c r="F221" s="61" t="s">
        <v>57</v>
      </c>
      <c r="G221" s="59" t="s">
        <v>58</v>
      </c>
      <c r="H221" s="59" t="s">
        <v>1988</v>
      </c>
      <c r="I221" s="61" t="s">
        <v>441</v>
      </c>
      <c r="J221" s="61" t="s">
        <v>2012</v>
      </c>
      <c r="K221" s="61"/>
      <c r="L221" s="35" t="s">
        <v>442</v>
      </c>
      <c r="M221" s="35" t="s">
        <v>443</v>
      </c>
      <c r="N221" s="35" t="s">
        <v>444</v>
      </c>
      <c r="O221" s="63">
        <v>35000</v>
      </c>
      <c r="P221" s="62" t="s">
        <v>42</v>
      </c>
      <c r="Q221" s="62" t="s">
        <v>43</v>
      </c>
      <c r="R221" s="63">
        <v>35000</v>
      </c>
      <c r="S221" s="70">
        <v>44176</v>
      </c>
      <c r="T221" s="63">
        <v>90</v>
      </c>
      <c r="U221" s="63">
        <v>110</v>
      </c>
      <c r="V221" s="63">
        <v>150</v>
      </c>
      <c r="W221" s="82">
        <f t="shared" si="3"/>
        <v>350</v>
      </c>
      <c r="X221" s="85">
        <v>17500</v>
      </c>
    </row>
    <row r="222" spans="2:24" s="36" customFormat="1" ht="64.95" customHeight="1" x14ac:dyDescent="0.3">
      <c r="B222" s="34" t="s">
        <v>1234</v>
      </c>
      <c r="C222" s="59" t="s">
        <v>1235</v>
      </c>
      <c r="D222" s="59" t="s">
        <v>1236</v>
      </c>
      <c r="E222" s="60" t="s">
        <v>1237</v>
      </c>
      <c r="F222" s="61" t="s">
        <v>1238</v>
      </c>
      <c r="G222" s="59" t="s">
        <v>96</v>
      </c>
      <c r="H222" s="59" t="s">
        <v>1988</v>
      </c>
      <c r="I222" s="61" t="s">
        <v>1239</v>
      </c>
      <c r="J222" s="61" t="s">
        <v>2012</v>
      </c>
      <c r="K222" s="61"/>
      <c r="L222" s="35" t="s">
        <v>1240</v>
      </c>
      <c r="M222" s="35" t="s">
        <v>1241</v>
      </c>
      <c r="N222" s="35" t="s">
        <v>355</v>
      </c>
      <c r="O222" s="63">
        <v>27000</v>
      </c>
      <c r="P222" s="62" t="s">
        <v>42</v>
      </c>
      <c r="Q222" s="62" t="s">
        <v>43</v>
      </c>
      <c r="R222" s="63">
        <v>27000</v>
      </c>
      <c r="S222" s="70">
        <v>44176</v>
      </c>
      <c r="T222" s="63">
        <v>90</v>
      </c>
      <c r="U222" s="63">
        <v>110</v>
      </c>
      <c r="V222" s="63">
        <v>150</v>
      </c>
      <c r="W222" s="82">
        <f t="shared" si="3"/>
        <v>350</v>
      </c>
      <c r="X222" s="85">
        <v>13500</v>
      </c>
    </row>
    <row r="223" spans="2:24" s="36" customFormat="1" ht="64.95" customHeight="1" x14ac:dyDescent="0.3">
      <c r="B223" s="34" t="s">
        <v>1346</v>
      </c>
      <c r="C223" s="59" t="s">
        <v>1347</v>
      </c>
      <c r="D223" s="59" t="s">
        <v>1348</v>
      </c>
      <c r="E223" s="60" t="s">
        <v>1349</v>
      </c>
      <c r="F223" s="61" t="s">
        <v>1078</v>
      </c>
      <c r="G223" s="59" t="s">
        <v>96</v>
      </c>
      <c r="H223" s="59" t="s">
        <v>1988</v>
      </c>
      <c r="I223" s="61" t="s">
        <v>1350</v>
      </c>
      <c r="J223" s="61" t="s">
        <v>2012</v>
      </c>
      <c r="K223" s="61"/>
      <c r="L223" s="35" t="s">
        <v>1351</v>
      </c>
      <c r="M223" s="35" t="s">
        <v>1352</v>
      </c>
      <c r="N223" s="35" t="s">
        <v>355</v>
      </c>
      <c r="O223" s="63">
        <v>35000</v>
      </c>
      <c r="P223" s="62" t="s">
        <v>42</v>
      </c>
      <c r="Q223" s="62" t="s">
        <v>43</v>
      </c>
      <c r="R223" s="63">
        <v>35000</v>
      </c>
      <c r="S223" s="70">
        <v>44176</v>
      </c>
      <c r="T223" s="63">
        <v>90</v>
      </c>
      <c r="U223" s="63">
        <v>110</v>
      </c>
      <c r="V223" s="63">
        <v>150</v>
      </c>
      <c r="W223" s="82">
        <f t="shared" si="3"/>
        <v>350</v>
      </c>
      <c r="X223" s="85">
        <v>17500</v>
      </c>
    </row>
    <row r="224" spans="2:24" s="36" customFormat="1" ht="64.95" customHeight="1" x14ac:dyDescent="0.3">
      <c r="B224" s="34" t="s">
        <v>534</v>
      </c>
      <c r="C224" s="59" t="s">
        <v>535</v>
      </c>
      <c r="D224" s="59" t="s">
        <v>536</v>
      </c>
      <c r="E224" s="60" t="s">
        <v>537</v>
      </c>
      <c r="F224" s="61" t="s">
        <v>538</v>
      </c>
      <c r="G224" s="59" t="s">
        <v>37</v>
      </c>
      <c r="H224" s="59" t="s">
        <v>1988</v>
      </c>
      <c r="I224" s="61" t="s">
        <v>539</v>
      </c>
      <c r="J224" s="61" t="s">
        <v>2012</v>
      </c>
      <c r="K224" s="61"/>
      <c r="L224" s="35" t="s">
        <v>540</v>
      </c>
      <c r="M224" s="35" t="s">
        <v>541</v>
      </c>
      <c r="N224" s="35" t="s">
        <v>542</v>
      </c>
      <c r="O224" s="63">
        <v>34500</v>
      </c>
      <c r="P224" s="62" t="s">
        <v>42</v>
      </c>
      <c r="Q224" s="62" t="s">
        <v>43</v>
      </c>
      <c r="R224" s="63">
        <v>34500</v>
      </c>
      <c r="S224" s="70">
        <v>44176</v>
      </c>
      <c r="T224" s="63">
        <v>90</v>
      </c>
      <c r="U224" s="63">
        <v>105</v>
      </c>
      <c r="V224" s="63">
        <v>150</v>
      </c>
      <c r="W224" s="82">
        <f t="shared" si="3"/>
        <v>345</v>
      </c>
      <c r="X224" s="85">
        <v>17300</v>
      </c>
    </row>
    <row r="225" spans="2:24" s="36" customFormat="1" ht="64.95" customHeight="1" x14ac:dyDescent="0.3">
      <c r="B225" s="34" t="s">
        <v>321</v>
      </c>
      <c r="C225" s="59" t="s">
        <v>322</v>
      </c>
      <c r="D225" s="59" t="s">
        <v>323</v>
      </c>
      <c r="E225" s="60" t="s">
        <v>324</v>
      </c>
      <c r="F225" s="61" t="s">
        <v>325</v>
      </c>
      <c r="G225" s="59" t="s">
        <v>37</v>
      </c>
      <c r="H225" s="59" t="s">
        <v>1988</v>
      </c>
      <c r="I225" s="61" t="s">
        <v>326</v>
      </c>
      <c r="J225" s="61" t="s">
        <v>2012</v>
      </c>
      <c r="K225" s="61"/>
      <c r="L225" s="35" t="s">
        <v>327</v>
      </c>
      <c r="M225" s="35" t="s">
        <v>328</v>
      </c>
      <c r="N225" s="35" t="s">
        <v>329</v>
      </c>
      <c r="O225" s="63">
        <v>34500</v>
      </c>
      <c r="P225" s="62" t="s">
        <v>42</v>
      </c>
      <c r="Q225" s="62" t="s">
        <v>43</v>
      </c>
      <c r="R225" s="63">
        <v>34500</v>
      </c>
      <c r="S225" s="70">
        <v>44176</v>
      </c>
      <c r="T225" s="63">
        <v>70</v>
      </c>
      <c r="U225" s="63">
        <v>125</v>
      </c>
      <c r="V225" s="63">
        <v>150</v>
      </c>
      <c r="W225" s="82">
        <f t="shared" si="3"/>
        <v>345</v>
      </c>
      <c r="X225" s="85">
        <v>17300</v>
      </c>
    </row>
    <row r="226" spans="2:24" s="36" customFormat="1" ht="64.95" customHeight="1" x14ac:dyDescent="0.3">
      <c r="B226" s="34" t="s">
        <v>743</v>
      </c>
      <c r="C226" s="59" t="s">
        <v>744</v>
      </c>
      <c r="D226" s="59" t="s">
        <v>745</v>
      </c>
      <c r="E226" s="60" t="s">
        <v>746</v>
      </c>
      <c r="F226" s="61" t="s">
        <v>334</v>
      </c>
      <c r="G226" s="59" t="s">
        <v>37</v>
      </c>
      <c r="H226" s="59" t="s">
        <v>1988</v>
      </c>
      <c r="I226" s="61" t="s">
        <v>747</v>
      </c>
      <c r="J226" s="61" t="s">
        <v>2012</v>
      </c>
      <c r="K226" s="61"/>
      <c r="L226" s="35" t="s">
        <v>748</v>
      </c>
      <c r="M226" s="35" t="s">
        <v>749</v>
      </c>
      <c r="N226" s="35" t="s">
        <v>750</v>
      </c>
      <c r="O226" s="63">
        <v>26000</v>
      </c>
      <c r="P226" s="62" t="s">
        <v>42</v>
      </c>
      <c r="Q226" s="62" t="s">
        <v>43</v>
      </c>
      <c r="R226" s="63">
        <v>26000</v>
      </c>
      <c r="S226" s="70">
        <v>44176</v>
      </c>
      <c r="T226" s="63">
        <v>90</v>
      </c>
      <c r="U226" s="63">
        <v>105</v>
      </c>
      <c r="V226" s="63">
        <v>150</v>
      </c>
      <c r="W226" s="82">
        <f t="shared" si="3"/>
        <v>345</v>
      </c>
      <c r="X226" s="85">
        <v>13000</v>
      </c>
    </row>
    <row r="227" spans="2:24" s="36" customFormat="1" ht="64.95" customHeight="1" x14ac:dyDescent="0.3">
      <c r="B227" s="34" t="s">
        <v>1361</v>
      </c>
      <c r="C227" s="59" t="s">
        <v>1362</v>
      </c>
      <c r="D227" s="59" t="s">
        <v>1363</v>
      </c>
      <c r="E227" s="60" t="s">
        <v>1364</v>
      </c>
      <c r="F227" s="61" t="s">
        <v>241</v>
      </c>
      <c r="G227" s="59" t="s">
        <v>37</v>
      </c>
      <c r="H227" s="59" t="s">
        <v>1988</v>
      </c>
      <c r="I227" s="61" t="s">
        <v>1365</v>
      </c>
      <c r="J227" s="61" t="s">
        <v>2012</v>
      </c>
      <c r="K227" s="61"/>
      <c r="L227" s="35" t="s">
        <v>1366</v>
      </c>
      <c r="M227" s="35" t="s">
        <v>1367</v>
      </c>
      <c r="N227" s="35" t="s">
        <v>1368</v>
      </c>
      <c r="O227" s="63">
        <v>17000</v>
      </c>
      <c r="P227" s="62" t="s">
        <v>42</v>
      </c>
      <c r="Q227" s="62" t="s">
        <v>43</v>
      </c>
      <c r="R227" s="63">
        <v>8500</v>
      </c>
      <c r="S227" s="70">
        <v>44176</v>
      </c>
      <c r="T227" s="63">
        <v>90</v>
      </c>
      <c r="U227" s="63">
        <v>155</v>
      </c>
      <c r="V227" s="63">
        <v>100</v>
      </c>
      <c r="W227" s="82">
        <f t="shared" si="3"/>
        <v>345</v>
      </c>
      <c r="X227" s="85">
        <v>7500</v>
      </c>
    </row>
    <row r="228" spans="2:24" s="36" customFormat="1" ht="64.95" customHeight="1" x14ac:dyDescent="0.3">
      <c r="B228" s="34" t="s">
        <v>872</v>
      </c>
      <c r="C228" s="59" t="s">
        <v>873</v>
      </c>
      <c r="D228" s="59" t="s">
        <v>874</v>
      </c>
      <c r="E228" s="60" t="s">
        <v>875</v>
      </c>
      <c r="F228" s="61" t="s">
        <v>667</v>
      </c>
      <c r="G228" s="59" t="s">
        <v>58</v>
      </c>
      <c r="H228" s="59" t="s">
        <v>1988</v>
      </c>
      <c r="I228" s="61" t="s">
        <v>876</v>
      </c>
      <c r="J228" s="61" t="s">
        <v>2012</v>
      </c>
      <c r="K228" s="61"/>
      <c r="L228" s="35" t="s">
        <v>877</v>
      </c>
      <c r="M228" s="35" t="s">
        <v>878</v>
      </c>
      <c r="N228" s="35" t="s">
        <v>879</v>
      </c>
      <c r="O228" s="63">
        <v>31400</v>
      </c>
      <c r="P228" s="62" t="s">
        <v>42</v>
      </c>
      <c r="Q228" s="62" t="s">
        <v>43</v>
      </c>
      <c r="R228" s="63">
        <v>31400</v>
      </c>
      <c r="S228" s="70">
        <v>44176</v>
      </c>
      <c r="T228" s="63">
        <v>70</v>
      </c>
      <c r="U228" s="63">
        <v>125</v>
      </c>
      <c r="V228" s="63">
        <v>150</v>
      </c>
      <c r="W228" s="82">
        <f t="shared" si="3"/>
        <v>345</v>
      </c>
      <c r="X228" s="85">
        <v>15700</v>
      </c>
    </row>
    <row r="229" spans="2:24" s="36" customFormat="1" ht="64.95" customHeight="1" x14ac:dyDescent="0.3">
      <c r="B229" s="34" t="s">
        <v>1829</v>
      </c>
      <c r="C229" s="59" t="s">
        <v>1818</v>
      </c>
      <c r="D229" s="59" t="s">
        <v>1819</v>
      </c>
      <c r="E229" s="60" t="s">
        <v>1820</v>
      </c>
      <c r="F229" s="61" t="s">
        <v>1576</v>
      </c>
      <c r="G229" s="59" t="s">
        <v>37</v>
      </c>
      <c r="H229" s="59" t="s">
        <v>1988</v>
      </c>
      <c r="I229" s="61" t="s">
        <v>1821</v>
      </c>
      <c r="J229" s="61" t="s">
        <v>2012</v>
      </c>
      <c r="K229" s="61"/>
      <c r="L229" s="35" t="s">
        <v>1830</v>
      </c>
      <c r="M229" s="35" t="s">
        <v>1831</v>
      </c>
      <c r="N229" s="35" t="s">
        <v>1832</v>
      </c>
      <c r="O229" s="63">
        <v>55000</v>
      </c>
      <c r="P229" s="62" t="s">
        <v>42</v>
      </c>
      <c r="Q229" s="62" t="s">
        <v>43</v>
      </c>
      <c r="R229" s="63">
        <v>27500</v>
      </c>
      <c r="S229" s="70">
        <v>44176</v>
      </c>
      <c r="T229" s="63">
        <v>90</v>
      </c>
      <c r="U229" s="63">
        <v>105</v>
      </c>
      <c r="V229" s="63">
        <v>150</v>
      </c>
      <c r="W229" s="82">
        <f t="shared" si="3"/>
        <v>345</v>
      </c>
      <c r="X229" s="85">
        <v>24200</v>
      </c>
    </row>
    <row r="230" spans="2:24" s="36" customFormat="1" ht="64.95" customHeight="1" x14ac:dyDescent="0.3">
      <c r="B230" s="34" t="s">
        <v>1408</v>
      </c>
      <c r="C230" s="59" t="s">
        <v>1409</v>
      </c>
      <c r="D230" s="59" t="s">
        <v>1410</v>
      </c>
      <c r="E230" s="60" t="s">
        <v>1411</v>
      </c>
      <c r="F230" s="61" t="s">
        <v>1412</v>
      </c>
      <c r="G230" s="59" t="s">
        <v>86</v>
      </c>
      <c r="H230" s="59" t="s">
        <v>1988</v>
      </c>
      <c r="I230" s="61" t="s">
        <v>1413</v>
      </c>
      <c r="J230" s="61" t="s">
        <v>2012</v>
      </c>
      <c r="K230" s="61"/>
      <c r="L230" s="35" t="s">
        <v>1414</v>
      </c>
      <c r="M230" s="35" t="s">
        <v>1415</v>
      </c>
      <c r="N230" s="35" t="s">
        <v>1416</v>
      </c>
      <c r="O230" s="63">
        <v>35000</v>
      </c>
      <c r="P230" s="62" t="s">
        <v>42</v>
      </c>
      <c r="Q230" s="62" t="s">
        <v>43</v>
      </c>
      <c r="R230" s="63">
        <v>35000</v>
      </c>
      <c r="S230" s="70">
        <v>44176</v>
      </c>
      <c r="T230" s="63">
        <v>90</v>
      </c>
      <c r="U230" s="63">
        <v>105</v>
      </c>
      <c r="V230" s="63">
        <v>150</v>
      </c>
      <c r="W230" s="82">
        <f t="shared" si="3"/>
        <v>345</v>
      </c>
      <c r="X230" s="85">
        <v>17500</v>
      </c>
    </row>
    <row r="231" spans="2:24" s="36" customFormat="1" ht="64.95" customHeight="1" x14ac:dyDescent="0.3">
      <c r="B231" s="34" t="s">
        <v>1758</v>
      </c>
      <c r="C231" s="59" t="s">
        <v>1759</v>
      </c>
      <c r="D231" s="59" t="s">
        <v>1760</v>
      </c>
      <c r="E231" s="60" t="s">
        <v>1761</v>
      </c>
      <c r="F231" s="61" t="s">
        <v>1762</v>
      </c>
      <c r="G231" s="59" t="s">
        <v>96</v>
      </c>
      <c r="H231" s="59" t="s">
        <v>1988</v>
      </c>
      <c r="I231" s="61" t="s">
        <v>1763</v>
      </c>
      <c r="J231" s="61" t="s">
        <v>2012</v>
      </c>
      <c r="K231" s="61"/>
      <c r="L231" s="35" t="s">
        <v>1764</v>
      </c>
      <c r="M231" s="35" t="s">
        <v>1765</v>
      </c>
      <c r="N231" s="35" t="s">
        <v>1766</v>
      </c>
      <c r="O231" s="63">
        <v>58000</v>
      </c>
      <c r="P231" s="62" t="s">
        <v>42</v>
      </c>
      <c r="Q231" s="62" t="s">
        <v>43</v>
      </c>
      <c r="R231" s="63">
        <v>35000</v>
      </c>
      <c r="S231" s="70">
        <v>44176</v>
      </c>
      <c r="T231" s="63">
        <v>90</v>
      </c>
      <c r="U231" s="63">
        <v>105</v>
      </c>
      <c r="V231" s="63">
        <v>150</v>
      </c>
      <c r="W231" s="82">
        <f t="shared" si="3"/>
        <v>345</v>
      </c>
      <c r="X231" s="85">
        <v>29000</v>
      </c>
    </row>
    <row r="232" spans="2:24" s="36" customFormat="1" ht="64.95" customHeight="1" x14ac:dyDescent="0.3">
      <c r="B232" s="34" t="s">
        <v>279</v>
      </c>
      <c r="C232" s="59" t="s">
        <v>280</v>
      </c>
      <c r="D232" s="59" t="s">
        <v>281</v>
      </c>
      <c r="E232" s="60" t="s">
        <v>282</v>
      </c>
      <c r="F232" s="61" t="s">
        <v>283</v>
      </c>
      <c r="G232" s="59" t="s">
        <v>86</v>
      </c>
      <c r="H232" s="59" t="s">
        <v>1988</v>
      </c>
      <c r="I232" s="61" t="s">
        <v>284</v>
      </c>
      <c r="J232" s="61" t="s">
        <v>2012</v>
      </c>
      <c r="K232" s="61"/>
      <c r="L232" s="35" t="s">
        <v>285</v>
      </c>
      <c r="M232" s="35" t="s">
        <v>286</v>
      </c>
      <c r="N232" s="35" t="s">
        <v>125</v>
      </c>
      <c r="O232" s="63">
        <v>27100</v>
      </c>
      <c r="P232" s="62" t="s">
        <v>42</v>
      </c>
      <c r="Q232" s="62" t="s">
        <v>43</v>
      </c>
      <c r="R232" s="63">
        <v>27100</v>
      </c>
      <c r="S232" s="70">
        <v>44176</v>
      </c>
      <c r="T232" s="63">
        <v>70</v>
      </c>
      <c r="U232" s="63">
        <v>125</v>
      </c>
      <c r="V232" s="63">
        <v>150</v>
      </c>
      <c r="W232" s="82">
        <f t="shared" si="3"/>
        <v>345</v>
      </c>
      <c r="X232" s="85">
        <v>13600</v>
      </c>
    </row>
    <row r="233" spans="2:24" s="36" customFormat="1" ht="64.95" customHeight="1" x14ac:dyDescent="0.3">
      <c r="B233" s="34" t="s">
        <v>947</v>
      </c>
      <c r="C233" s="59" t="s">
        <v>948</v>
      </c>
      <c r="D233" s="59" t="s">
        <v>949</v>
      </c>
      <c r="E233" s="60" t="s">
        <v>950</v>
      </c>
      <c r="F233" s="61" t="s">
        <v>57</v>
      </c>
      <c r="G233" s="59" t="s">
        <v>58</v>
      </c>
      <c r="H233" s="59" t="s">
        <v>1988</v>
      </c>
      <c r="I233" s="61" t="s">
        <v>951</v>
      </c>
      <c r="J233" s="61" t="s">
        <v>2012</v>
      </c>
      <c r="K233" s="61"/>
      <c r="L233" s="35" t="s">
        <v>952</v>
      </c>
      <c r="M233" s="35" t="s">
        <v>953</v>
      </c>
      <c r="N233" s="35" t="s">
        <v>954</v>
      </c>
      <c r="O233" s="63">
        <v>33000</v>
      </c>
      <c r="P233" s="62" t="s">
        <v>42</v>
      </c>
      <c r="Q233" s="62" t="s">
        <v>43</v>
      </c>
      <c r="R233" s="63">
        <v>33000</v>
      </c>
      <c r="S233" s="70">
        <v>44176</v>
      </c>
      <c r="T233" s="63">
        <v>90</v>
      </c>
      <c r="U233" s="63">
        <v>105</v>
      </c>
      <c r="V233" s="63">
        <v>150</v>
      </c>
      <c r="W233" s="82">
        <f t="shared" si="3"/>
        <v>345</v>
      </c>
      <c r="X233" s="85">
        <v>16500</v>
      </c>
    </row>
    <row r="234" spans="2:24" s="36" customFormat="1" ht="64.95" customHeight="1" x14ac:dyDescent="0.3">
      <c r="B234" s="34" t="s">
        <v>935</v>
      </c>
      <c r="C234" s="59" t="s">
        <v>929</v>
      </c>
      <c r="D234" s="59" t="s">
        <v>930</v>
      </c>
      <c r="E234" s="60" t="s">
        <v>931</v>
      </c>
      <c r="F234" s="61" t="s">
        <v>555</v>
      </c>
      <c r="G234" s="59" t="s">
        <v>49</v>
      </c>
      <c r="H234" s="59" t="s">
        <v>1988</v>
      </c>
      <c r="I234" s="61" t="s">
        <v>932</v>
      </c>
      <c r="J234" s="61" t="s">
        <v>2012</v>
      </c>
      <c r="K234" s="61"/>
      <c r="L234" s="35" t="s">
        <v>936</v>
      </c>
      <c r="M234" s="35" t="s">
        <v>937</v>
      </c>
      <c r="N234" s="35" t="s">
        <v>366</v>
      </c>
      <c r="O234" s="63">
        <v>14000</v>
      </c>
      <c r="P234" s="62" t="s">
        <v>42</v>
      </c>
      <c r="Q234" s="62" t="s">
        <v>43</v>
      </c>
      <c r="R234" s="63">
        <v>7000</v>
      </c>
      <c r="S234" s="70">
        <v>44176</v>
      </c>
      <c r="T234" s="63">
        <v>90</v>
      </c>
      <c r="U234" s="63">
        <v>105</v>
      </c>
      <c r="V234" s="63">
        <v>150</v>
      </c>
      <c r="W234" s="82">
        <f t="shared" si="3"/>
        <v>345</v>
      </c>
      <c r="X234" s="85">
        <v>5500</v>
      </c>
    </row>
    <row r="235" spans="2:24" s="36" customFormat="1" ht="64.95" customHeight="1" x14ac:dyDescent="0.3">
      <c r="B235" s="34" t="s">
        <v>1785</v>
      </c>
      <c r="C235" s="59" t="s">
        <v>1786</v>
      </c>
      <c r="D235" s="59" t="s">
        <v>1787</v>
      </c>
      <c r="E235" s="60" t="s">
        <v>1788</v>
      </c>
      <c r="F235" s="61" t="s">
        <v>1789</v>
      </c>
      <c r="G235" s="59" t="s">
        <v>37</v>
      </c>
      <c r="H235" s="59" t="s">
        <v>1988</v>
      </c>
      <c r="I235" s="61" t="s">
        <v>1790</v>
      </c>
      <c r="J235" s="61" t="s">
        <v>2012</v>
      </c>
      <c r="K235" s="61"/>
      <c r="L235" s="35" t="s">
        <v>1791</v>
      </c>
      <c r="M235" s="35" t="s">
        <v>1792</v>
      </c>
      <c r="N235" s="35" t="s">
        <v>1793</v>
      </c>
      <c r="O235" s="63">
        <v>20000</v>
      </c>
      <c r="P235" s="62" t="s">
        <v>42</v>
      </c>
      <c r="Q235" s="62" t="s">
        <v>43</v>
      </c>
      <c r="R235" s="63">
        <v>20000</v>
      </c>
      <c r="S235" s="70">
        <v>44176</v>
      </c>
      <c r="T235" s="91">
        <v>90</v>
      </c>
      <c r="U235" s="91">
        <v>105</v>
      </c>
      <c r="V235" s="91">
        <v>150</v>
      </c>
      <c r="W235" s="92">
        <f t="shared" si="3"/>
        <v>345</v>
      </c>
      <c r="X235" s="93">
        <v>10000</v>
      </c>
    </row>
    <row r="236" spans="2:24" s="36" customFormat="1" ht="64.95" customHeight="1" x14ac:dyDescent="0.3">
      <c r="B236" s="34" t="s">
        <v>759</v>
      </c>
      <c r="C236" s="59" t="s">
        <v>760</v>
      </c>
      <c r="D236" s="59" t="s">
        <v>761</v>
      </c>
      <c r="E236" s="60" t="s">
        <v>762</v>
      </c>
      <c r="F236" s="61" t="s">
        <v>763</v>
      </c>
      <c r="G236" s="59" t="s">
        <v>86</v>
      </c>
      <c r="H236" s="59" t="s">
        <v>1988</v>
      </c>
      <c r="I236" s="61" t="s">
        <v>764</v>
      </c>
      <c r="J236" s="61" t="s">
        <v>2012</v>
      </c>
      <c r="K236" s="61"/>
      <c r="L236" s="35" t="s">
        <v>765</v>
      </c>
      <c r="M236" s="35" t="s">
        <v>766</v>
      </c>
      <c r="N236" s="35" t="s">
        <v>750</v>
      </c>
      <c r="O236" s="63">
        <v>17200</v>
      </c>
      <c r="P236" s="62" t="s">
        <v>42</v>
      </c>
      <c r="Q236" s="62" t="s">
        <v>43</v>
      </c>
      <c r="R236" s="63">
        <v>17200</v>
      </c>
      <c r="S236" s="70">
        <v>44176</v>
      </c>
      <c r="T236" s="63">
        <v>90</v>
      </c>
      <c r="U236" s="63">
        <v>105</v>
      </c>
      <c r="V236" s="63">
        <v>150</v>
      </c>
      <c r="W236" s="82">
        <f t="shared" si="3"/>
        <v>345</v>
      </c>
      <c r="X236" s="85">
        <v>8600</v>
      </c>
    </row>
    <row r="237" spans="2:24" s="36" customFormat="1" ht="64.95" customHeight="1" x14ac:dyDescent="0.3">
      <c r="B237" s="34" t="s">
        <v>1572</v>
      </c>
      <c r="C237" s="59" t="s">
        <v>1573</v>
      </c>
      <c r="D237" s="59" t="s">
        <v>1574</v>
      </c>
      <c r="E237" s="60" t="s">
        <v>1575</v>
      </c>
      <c r="F237" s="61" t="s">
        <v>1576</v>
      </c>
      <c r="G237" s="59" t="s">
        <v>37</v>
      </c>
      <c r="H237" s="59" t="s">
        <v>1988</v>
      </c>
      <c r="I237" s="61" t="s">
        <v>1577</v>
      </c>
      <c r="J237" s="61" t="s">
        <v>2012</v>
      </c>
      <c r="K237" s="61"/>
      <c r="L237" s="35" t="s">
        <v>1578</v>
      </c>
      <c r="M237" s="35" t="s">
        <v>1579</v>
      </c>
      <c r="N237" s="35" t="s">
        <v>1580</v>
      </c>
      <c r="O237" s="63">
        <v>35000</v>
      </c>
      <c r="P237" s="62" t="s">
        <v>42</v>
      </c>
      <c r="Q237" s="62" t="s">
        <v>43</v>
      </c>
      <c r="R237" s="63">
        <v>35000</v>
      </c>
      <c r="S237" s="70">
        <v>44176</v>
      </c>
      <c r="T237" s="63">
        <v>90</v>
      </c>
      <c r="U237" s="63">
        <v>105</v>
      </c>
      <c r="V237" s="63">
        <v>150</v>
      </c>
      <c r="W237" s="82">
        <f t="shared" si="3"/>
        <v>345</v>
      </c>
      <c r="X237" s="85">
        <v>17500</v>
      </c>
    </row>
    <row r="238" spans="2:24" s="36" customFormat="1" ht="64.95" customHeight="1" x14ac:dyDescent="0.3">
      <c r="B238" s="34" t="s">
        <v>1704</v>
      </c>
      <c r="C238" s="59" t="s">
        <v>1705</v>
      </c>
      <c r="D238" s="59" t="s">
        <v>1706</v>
      </c>
      <c r="E238" s="60" t="s">
        <v>1707</v>
      </c>
      <c r="F238" s="61" t="s">
        <v>291</v>
      </c>
      <c r="G238" s="59" t="s">
        <v>37</v>
      </c>
      <c r="H238" s="59" t="s">
        <v>1988</v>
      </c>
      <c r="I238" s="61" t="s">
        <v>1708</v>
      </c>
      <c r="J238" s="61" t="s">
        <v>2012</v>
      </c>
      <c r="K238" s="61"/>
      <c r="L238" s="35" t="s">
        <v>1709</v>
      </c>
      <c r="M238" s="35" t="s">
        <v>1710</v>
      </c>
      <c r="N238" s="35" t="s">
        <v>1711</v>
      </c>
      <c r="O238" s="63">
        <v>25000</v>
      </c>
      <c r="P238" s="62" t="s">
        <v>42</v>
      </c>
      <c r="Q238" s="62" t="s">
        <v>43</v>
      </c>
      <c r="R238" s="63">
        <v>25000</v>
      </c>
      <c r="S238" s="70">
        <v>44176</v>
      </c>
      <c r="T238" s="63">
        <v>90</v>
      </c>
      <c r="U238" s="63">
        <v>105</v>
      </c>
      <c r="V238" s="63">
        <v>150</v>
      </c>
      <c r="W238" s="82">
        <f t="shared" si="3"/>
        <v>345</v>
      </c>
      <c r="X238" s="85">
        <v>12500</v>
      </c>
    </row>
    <row r="239" spans="2:24" s="36" customFormat="1" ht="64.95" customHeight="1" x14ac:dyDescent="0.3">
      <c r="B239" s="34" t="s">
        <v>1441</v>
      </c>
      <c r="C239" s="59" t="s">
        <v>1442</v>
      </c>
      <c r="D239" s="59" t="s">
        <v>1443</v>
      </c>
      <c r="E239" s="60" t="s">
        <v>1444</v>
      </c>
      <c r="F239" s="61" t="s">
        <v>633</v>
      </c>
      <c r="G239" s="59" t="s">
        <v>86</v>
      </c>
      <c r="H239" s="59" t="s">
        <v>1988</v>
      </c>
      <c r="I239" s="61" t="s">
        <v>1445</v>
      </c>
      <c r="J239" s="61" t="s">
        <v>2012</v>
      </c>
      <c r="K239" s="61"/>
      <c r="L239" s="35" t="s">
        <v>1446</v>
      </c>
      <c r="M239" s="35" t="s">
        <v>1447</v>
      </c>
      <c r="N239" s="35" t="s">
        <v>80</v>
      </c>
      <c r="O239" s="63">
        <v>34000</v>
      </c>
      <c r="P239" s="62" t="s">
        <v>42</v>
      </c>
      <c r="Q239" s="62" t="s">
        <v>43</v>
      </c>
      <c r="R239" s="63">
        <v>34000</v>
      </c>
      <c r="S239" s="70">
        <v>44176</v>
      </c>
      <c r="T239" s="63">
        <v>90</v>
      </c>
      <c r="U239" s="63">
        <v>105</v>
      </c>
      <c r="V239" s="63">
        <v>150</v>
      </c>
      <c r="W239" s="82">
        <f t="shared" si="3"/>
        <v>345</v>
      </c>
      <c r="X239" s="85">
        <v>17000</v>
      </c>
    </row>
    <row r="240" spans="2:24" s="36" customFormat="1" ht="64.95" customHeight="1" x14ac:dyDescent="0.3">
      <c r="B240" s="34" t="s">
        <v>782</v>
      </c>
      <c r="C240" s="59" t="s">
        <v>783</v>
      </c>
      <c r="D240" s="59" t="s">
        <v>784</v>
      </c>
      <c r="E240" s="60" t="s">
        <v>785</v>
      </c>
      <c r="F240" s="61" t="s">
        <v>786</v>
      </c>
      <c r="G240" s="59" t="s">
        <v>37</v>
      </c>
      <c r="H240" s="59" t="s">
        <v>1988</v>
      </c>
      <c r="I240" s="61" t="s">
        <v>787</v>
      </c>
      <c r="J240" s="61" t="s">
        <v>2012</v>
      </c>
      <c r="K240" s="61"/>
      <c r="L240" s="35" t="s">
        <v>788</v>
      </c>
      <c r="M240" s="35" t="s">
        <v>789</v>
      </c>
      <c r="N240" s="35" t="s">
        <v>750</v>
      </c>
      <c r="O240" s="63">
        <v>26400</v>
      </c>
      <c r="P240" s="62" t="s">
        <v>42</v>
      </c>
      <c r="Q240" s="62" t="s">
        <v>43</v>
      </c>
      <c r="R240" s="63">
        <v>26400</v>
      </c>
      <c r="S240" s="70">
        <v>44176</v>
      </c>
      <c r="T240" s="63">
        <v>90</v>
      </c>
      <c r="U240" s="63">
        <v>105</v>
      </c>
      <c r="V240" s="63">
        <v>150</v>
      </c>
      <c r="W240" s="82">
        <f t="shared" si="3"/>
        <v>345</v>
      </c>
      <c r="X240" s="85">
        <v>13200</v>
      </c>
    </row>
    <row r="241" spans="2:24" s="36" customFormat="1" ht="64.95" customHeight="1" x14ac:dyDescent="0.3">
      <c r="B241" s="34" t="s">
        <v>204</v>
      </c>
      <c r="C241" s="59" t="s">
        <v>205</v>
      </c>
      <c r="D241" s="59" t="s">
        <v>206</v>
      </c>
      <c r="E241" s="60" t="s">
        <v>207</v>
      </c>
      <c r="F241" s="61" t="s">
        <v>208</v>
      </c>
      <c r="G241" s="59" t="s">
        <v>86</v>
      </c>
      <c r="H241" s="59" t="s">
        <v>1988</v>
      </c>
      <c r="I241" s="61" t="s">
        <v>209</v>
      </c>
      <c r="J241" s="61" t="s">
        <v>2012</v>
      </c>
      <c r="K241" s="61"/>
      <c r="L241" s="35" t="s">
        <v>210</v>
      </c>
      <c r="M241" s="35" t="s">
        <v>211</v>
      </c>
      <c r="N241" s="35" t="s">
        <v>212</v>
      </c>
      <c r="O241" s="63">
        <v>51257</v>
      </c>
      <c r="P241" s="62" t="s">
        <v>42</v>
      </c>
      <c r="Q241" s="62" t="s">
        <v>43</v>
      </c>
      <c r="R241" s="63">
        <v>25600</v>
      </c>
      <c r="S241" s="70">
        <v>44176</v>
      </c>
      <c r="T241" s="63">
        <v>70</v>
      </c>
      <c r="U241" s="63">
        <v>120</v>
      </c>
      <c r="V241" s="63">
        <v>150</v>
      </c>
      <c r="W241" s="82">
        <f t="shared" si="3"/>
        <v>340</v>
      </c>
      <c r="X241" s="85">
        <v>22500</v>
      </c>
    </row>
    <row r="242" spans="2:24" s="36" customFormat="1" ht="64.95" customHeight="1" x14ac:dyDescent="0.3">
      <c r="B242" s="34" t="s">
        <v>706</v>
      </c>
      <c r="C242" s="59" t="s">
        <v>707</v>
      </c>
      <c r="D242" s="59" t="s">
        <v>708</v>
      </c>
      <c r="E242" s="60" t="s">
        <v>709</v>
      </c>
      <c r="F242" s="61" t="s">
        <v>555</v>
      </c>
      <c r="G242" s="59" t="s">
        <v>49</v>
      </c>
      <c r="H242" s="59" t="s">
        <v>1988</v>
      </c>
      <c r="I242" s="61" t="s">
        <v>710</v>
      </c>
      <c r="J242" s="61" t="s">
        <v>2012</v>
      </c>
      <c r="K242" s="61"/>
      <c r="L242" s="35" t="s">
        <v>711</v>
      </c>
      <c r="M242" s="35" t="s">
        <v>712</v>
      </c>
      <c r="N242" s="35" t="s">
        <v>713</v>
      </c>
      <c r="O242" s="63">
        <v>18200</v>
      </c>
      <c r="P242" s="62" t="s">
        <v>42</v>
      </c>
      <c r="Q242" s="62" t="s">
        <v>43</v>
      </c>
      <c r="R242" s="63">
        <v>18200</v>
      </c>
      <c r="S242" s="70">
        <v>44176</v>
      </c>
      <c r="T242" s="63">
        <v>70</v>
      </c>
      <c r="U242" s="63">
        <v>120</v>
      </c>
      <c r="V242" s="63">
        <v>150</v>
      </c>
      <c r="W242" s="82">
        <f t="shared" si="3"/>
        <v>340</v>
      </c>
      <c r="X242" s="85">
        <v>9100</v>
      </c>
    </row>
    <row r="243" spans="2:24" s="36" customFormat="1" ht="64.95" customHeight="1" x14ac:dyDescent="0.3">
      <c r="B243" s="34" t="s">
        <v>91</v>
      </c>
      <c r="C243" s="59" t="s">
        <v>92</v>
      </c>
      <c r="D243" s="59" t="s">
        <v>93</v>
      </c>
      <c r="E243" s="60" t="s">
        <v>94</v>
      </c>
      <c r="F243" s="61" t="s">
        <v>95</v>
      </c>
      <c r="G243" s="59" t="s">
        <v>96</v>
      </c>
      <c r="H243" s="59" t="s">
        <v>1988</v>
      </c>
      <c r="I243" s="61" t="s">
        <v>97</v>
      </c>
      <c r="J243" s="61" t="s">
        <v>2012</v>
      </c>
      <c r="K243" s="61"/>
      <c r="L243" s="35" t="s">
        <v>98</v>
      </c>
      <c r="M243" s="35" t="s">
        <v>99</v>
      </c>
      <c r="N243" s="35" t="s">
        <v>100</v>
      </c>
      <c r="O243" s="63">
        <v>21000</v>
      </c>
      <c r="P243" s="62" t="s">
        <v>42</v>
      </c>
      <c r="Q243" s="62" t="s">
        <v>43</v>
      </c>
      <c r="R243" s="63">
        <v>10000</v>
      </c>
      <c r="S243" s="70">
        <v>44176</v>
      </c>
      <c r="T243" s="63">
        <v>70</v>
      </c>
      <c r="U243" s="63">
        <v>115</v>
      </c>
      <c r="V243" s="63">
        <v>150</v>
      </c>
      <c r="W243" s="82">
        <f t="shared" si="3"/>
        <v>335</v>
      </c>
      <c r="X243" s="85">
        <v>8800</v>
      </c>
    </row>
    <row r="244" spans="2:24" s="36" customFormat="1" ht="64.95" customHeight="1" x14ac:dyDescent="0.3">
      <c r="B244" s="34" t="s">
        <v>110</v>
      </c>
      <c r="C244" s="59" t="s">
        <v>92</v>
      </c>
      <c r="D244" s="59" t="s">
        <v>93</v>
      </c>
      <c r="E244" s="60" t="s">
        <v>94</v>
      </c>
      <c r="F244" s="61" t="s">
        <v>95</v>
      </c>
      <c r="G244" s="59" t="s">
        <v>96</v>
      </c>
      <c r="H244" s="59" t="s">
        <v>1988</v>
      </c>
      <c r="I244" s="61" t="s">
        <v>97</v>
      </c>
      <c r="J244" s="61" t="s">
        <v>2012</v>
      </c>
      <c r="K244" s="61"/>
      <c r="L244" s="35" t="s">
        <v>111</v>
      </c>
      <c r="M244" s="35" t="s">
        <v>112</v>
      </c>
      <c r="N244" s="35" t="s">
        <v>100</v>
      </c>
      <c r="O244" s="63">
        <v>37800</v>
      </c>
      <c r="P244" s="62" t="s">
        <v>42</v>
      </c>
      <c r="Q244" s="62" t="s">
        <v>43</v>
      </c>
      <c r="R244" s="63">
        <v>18900</v>
      </c>
      <c r="S244" s="70">
        <v>44176</v>
      </c>
      <c r="T244" s="63">
        <v>70</v>
      </c>
      <c r="U244" s="63">
        <v>115</v>
      </c>
      <c r="V244" s="63">
        <v>150</v>
      </c>
      <c r="W244" s="82">
        <f t="shared" si="3"/>
        <v>335</v>
      </c>
      <c r="X244" s="85">
        <v>16600</v>
      </c>
    </row>
    <row r="245" spans="2:24" s="36" customFormat="1" ht="64.95" customHeight="1" x14ac:dyDescent="0.3">
      <c r="B245" s="34" t="s">
        <v>1464</v>
      </c>
      <c r="C245" s="59" t="s">
        <v>1465</v>
      </c>
      <c r="D245" s="59" t="s">
        <v>1466</v>
      </c>
      <c r="E245" s="60" t="s">
        <v>1467</v>
      </c>
      <c r="F245" s="61" t="s">
        <v>1468</v>
      </c>
      <c r="G245" s="59" t="s">
        <v>86</v>
      </c>
      <c r="H245" s="59" t="s">
        <v>1988</v>
      </c>
      <c r="I245" s="61" t="s">
        <v>1469</v>
      </c>
      <c r="J245" s="61" t="s">
        <v>2012</v>
      </c>
      <c r="K245" s="61"/>
      <c r="L245" s="35" t="s">
        <v>1470</v>
      </c>
      <c r="M245" s="35" t="s">
        <v>1471</v>
      </c>
      <c r="N245" s="35" t="s">
        <v>1472</v>
      </c>
      <c r="O245" s="63">
        <v>31000</v>
      </c>
      <c r="P245" s="62" t="s">
        <v>42</v>
      </c>
      <c r="Q245" s="62" t="s">
        <v>43</v>
      </c>
      <c r="R245" s="63">
        <v>31000</v>
      </c>
      <c r="S245" s="70">
        <v>44176</v>
      </c>
      <c r="T245" s="63">
        <v>70</v>
      </c>
      <c r="U245" s="63">
        <v>115</v>
      </c>
      <c r="V245" s="63">
        <v>150</v>
      </c>
      <c r="W245" s="82">
        <f t="shared" si="3"/>
        <v>335</v>
      </c>
      <c r="X245" s="85">
        <v>15500</v>
      </c>
    </row>
    <row r="246" spans="2:24" s="36" customFormat="1" ht="64.95" customHeight="1" x14ac:dyDescent="0.3">
      <c r="B246" s="34" t="s">
        <v>1250</v>
      </c>
      <c r="C246" s="59" t="s">
        <v>1251</v>
      </c>
      <c r="D246" s="59" t="s">
        <v>1252</v>
      </c>
      <c r="E246" s="60" t="s">
        <v>1253</v>
      </c>
      <c r="F246" s="61" t="s">
        <v>1254</v>
      </c>
      <c r="G246" s="59" t="s">
        <v>86</v>
      </c>
      <c r="H246" s="59" t="s">
        <v>1988</v>
      </c>
      <c r="I246" s="61" t="s">
        <v>1255</v>
      </c>
      <c r="J246" s="61" t="s">
        <v>2012</v>
      </c>
      <c r="K246" s="61"/>
      <c r="L246" s="35" t="s">
        <v>1256</v>
      </c>
      <c r="M246" s="35" t="s">
        <v>1257</v>
      </c>
      <c r="N246" s="35" t="s">
        <v>100</v>
      </c>
      <c r="O246" s="63">
        <v>66000</v>
      </c>
      <c r="P246" s="62" t="s">
        <v>42</v>
      </c>
      <c r="Q246" s="62" t="s">
        <v>43</v>
      </c>
      <c r="R246" s="63">
        <v>33000</v>
      </c>
      <c r="S246" s="70">
        <v>44176</v>
      </c>
      <c r="T246" s="63">
        <v>70</v>
      </c>
      <c r="U246" s="63">
        <v>115</v>
      </c>
      <c r="V246" s="63">
        <v>150</v>
      </c>
      <c r="W246" s="82">
        <f t="shared" si="3"/>
        <v>335</v>
      </c>
      <c r="X246" s="85">
        <v>29000</v>
      </c>
    </row>
    <row r="247" spans="2:24" s="36" customFormat="1" ht="64.95" customHeight="1" x14ac:dyDescent="0.3">
      <c r="B247" s="34" t="s">
        <v>1776</v>
      </c>
      <c r="C247" s="59" t="s">
        <v>1777</v>
      </c>
      <c r="D247" s="59" t="s">
        <v>1778</v>
      </c>
      <c r="E247" s="60" t="s">
        <v>1779</v>
      </c>
      <c r="F247" s="61" t="s">
        <v>1780</v>
      </c>
      <c r="G247" s="59" t="s">
        <v>86</v>
      </c>
      <c r="H247" s="59" t="s">
        <v>1988</v>
      </c>
      <c r="I247" s="61" t="s">
        <v>1781</v>
      </c>
      <c r="J247" s="61" t="s">
        <v>2012</v>
      </c>
      <c r="K247" s="61"/>
      <c r="L247" s="35" t="s">
        <v>1782</v>
      </c>
      <c r="M247" s="35" t="s">
        <v>1783</v>
      </c>
      <c r="N247" s="35" t="s">
        <v>1784</v>
      </c>
      <c r="O247" s="63">
        <v>22000</v>
      </c>
      <c r="P247" s="62" t="s">
        <v>42</v>
      </c>
      <c r="Q247" s="62" t="s">
        <v>43</v>
      </c>
      <c r="R247" s="63">
        <v>22000</v>
      </c>
      <c r="S247" s="70">
        <v>44176</v>
      </c>
      <c r="T247" s="63">
        <v>70</v>
      </c>
      <c r="U247" s="63">
        <v>115</v>
      </c>
      <c r="V247" s="63">
        <v>150</v>
      </c>
      <c r="W247" s="82">
        <f t="shared" si="3"/>
        <v>335</v>
      </c>
      <c r="X247" s="85">
        <v>11000</v>
      </c>
    </row>
    <row r="248" spans="2:24" s="36" customFormat="1" ht="64.95" customHeight="1" x14ac:dyDescent="0.3">
      <c r="B248" s="34" t="s">
        <v>578</v>
      </c>
      <c r="C248" s="59" t="s">
        <v>579</v>
      </c>
      <c r="D248" s="59" t="s">
        <v>580</v>
      </c>
      <c r="E248" s="60" t="s">
        <v>581</v>
      </c>
      <c r="F248" s="61" t="s">
        <v>582</v>
      </c>
      <c r="G248" s="59" t="s">
        <v>37</v>
      </c>
      <c r="H248" s="59" t="s">
        <v>1988</v>
      </c>
      <c r="I248" s="61" t="s">
        <v>583</v>
      </c>
      <c r="J248" s="61" t="s">
        <v>2012</v>
      </c>
      <c r="K248" s="61"/>
      <c r="L248" s="35" t="s">
        <v>584</v>
      </c>
      <c r="M248" s="35" t="s">
        <v>585</v>
      </c>
      <c r="N248" s="35" t="s">
        <v>586</v>
      </c>
      <c r="O248" s="63">
        <v>28400</v>
      </c>
      <c r="P248" s="62" t="s">
        <v>42</v>
      </c>
      <c r="Q248" s="62" t="s">
        <v>43</v>
      </c>
      <c r="R248" s="63">
        <v>28400</v>
      </c>
      <c r="S248" s="70">
        <v>44176</v>
      </c>
      <c r="T248" s="63">
        <v>70</v>
      </c>
      <c r="U248" s="63">
        <v>110</v>
      </c>
      <c r="V248" s="63">
        <v>150</v>
      </c>
      <c r="W248" s="82">
        <f t="shared" si="3"/>
        <v>330</v>
      </c>
      <c r="X248" s="85">
        <v>14200</v>
      </c>
    </row>
    <row r="249" spans="2:24" s="36" customFormat="1" ht="82.2" customHeight="1" x14ac:dyDescent="0.3">
      <c r="B249" s="34" t="s">
        <v>1581</v>
      </c>
      <c r="C249" s="59" t="s">
        <v>1582</v>
      </c>
      <c r="D249" s="59" t="s">
        <v>1583</v>
      </c>
      <c r="E249" s="60" t="s">
        <v>1584</v>
      </c>
      <c r="F249" s="61" t="s">
        <v>1585</v>
      </c>
      <c r="G249" s="59" t="s">
        <v>86</v>
      </c>
      <c r="H249" s="59" t="s">
        <v>1988</v>
      </c>
      <c r="I249" s="61" t="s">
        <v>1586</v>
      </c>
      <c r="J249" s="61" t="s">
        <v>2012</v>
      </c>
      <c r="K249" s="61"/>
      <c r="L249" s="35" t="s">
        <v>1587</v>
      </c>
      <c r="M249" s="35" t="s">
        <v>1588</v>
      </c>
      <c r="N249" s="35" t="s">
        <v>1589</v>
      </c>
      <c r="O249" s="63">
        <v>31900</v>
      </c>
      <c r="P249" s="62" t="s">
        <v>42</v>
      </c>
      <c r="Q249" s="62" t="s">
        <v>43</v>
      </c>
      <c r="R249" s="63">
        <v>31900</v>
      </c>
      <c r="S249" s="70">
        <v>44176</v>
      </c>
      <c r="T249" s="63">
        <v>70</v>
      </c>
      <c r="U249" s="63">
        <v>110</v>
      </c>
      <c r="V249" s="63">
        <v>150</v>
      </c>
      <c r="W249" s="82">
        <f t="shared" si="3"/>
        <v>330</v>
      </c>
      <c r="X249" s="85">
        <v>16000</v>
      </c>
    </row>
    <row r="250" spans="2:24" s="36" customFormat="1" ht="64.95" customHeight="1" x14ac:dyDescent="0.3">
      <c r="B250" s="34" t="s">
        <v>625</v>
      </c>
      <c r="C250" s="59" t="s">
        <v>613</v>
      </c>
      <c r="D250" s="59" t="s">
        <v>614</v>
      </c>
      <c r="E250" s="60" t="s">
        <v>615</v>
      </c>
      <c r="F250" s="61" t="s">
        <v>616</v>
      </c>
      <c r="G250" s="59" t="s">
        <v>96</v>
      </c>
      <c r="H250" s="59" t="s">
        <v>1988</v>
      </c>
      <c r="I250" s="61" t="s">
        <v>617</v>
      </c>
      <c r="J250" s="61" t="s">
        <v>2012</v>
      </c>
      <c r="K250" s="61"/>
      <c r="L250" s="35" t="s">
        <v>626</v>
      </c>
      <c r="M250" s="35" t="s">
        <v>627</v>
      </c>
      <c r="N250" s="35" t="s">
        <v>628</v>
      </c>
      <c r="O250" s="63">
        <v>12500</v>
      </c>
      <c r="P250" s="62" t="s">
        <v>42</v>
      </c>
      <c r="Q250" s="62" t="s">
        <v>43</v>
      </c>
      <c r="R250" s="63">
        <v>12500</v>
      </c>
      <c r="S250" s="70">
        <v>44176</v>
      </c>
      <c r="T250" s="63">
        <v>70</v>
      </c>
      <c r="U250" s="63">
        <v>105</v>
      </c>
      <c r="V250" s="63">
        <v>150</v>
      </c>
      <c r="W250" s="82">
        <f t="shared" si="3"/>
        <v>325</v>
      </c>
      <c r="X250" s="85">
        <v>6300</v>
      </c>
    </row>
    <row r="251" spans="2:24" s="36" customFormat="1" ht="64.95" customHeight="1" x14ac:dyDescent="0.3">
      <c r="B251" s="34" t="s">
        <v>612</v>
      </c>
      <c r="C251" s="59" t="s">
        <v>613</v>
      </c>
      <c r="D251" s="59" t="s">
        <v>614</v>
      </c>
      <c r="E251" s="60" t="s">
        <v>615</v>
      </c>
      <c r="F251" s="61" t="s">
        <v>616</v>
      </c>
      <c r="G251" s="59" t="s">
        <v>96</v>
      </c>
      <c r="H251" s="59" t="s">
        <v>1988</v>
      </c>
      <c r="I251" s="61" t="s">
        <v>617</v>
      </c>
      <c r="J251" s="61" t="s">
        <v>2012</v>
      </c>
      <c r="K251" s="61"/>
      <c r="L251" s="35" t="s">
        <v>618</v>
      </c>
      <c r="M251" s="35" t="s">
        <v>619</v>
      </c>
      <c r="N251" s="35" t="s">
        <v>620</v>
      </c>
      <c r="O251" s="63">
        <v>23900</v>
      </c>
      <c r="P251" s="62" t="s">
        <v>42</v>
      </c>
      <c r="Q251" s="62" t="s">
        <v>43</v>
      </c>
      <c r="R251" s="63">
        <v>23900</v>
      </c>
      <c r="S251" s="70">
        <v>44176</v>
      </c>
      <c r="T251" s="63">
        <v>70</v>
      </c>
      <c r="U251" s="63">
        <v>105</v>
      </c>
      <c r="V251" s="63">
        <v>150</v>
      </c>
      <c r="W251" s="82">
        <f t="shared" si="3"/>
        <v>325</v>
      </c>
      <c r="X251" s="85">
        <v>12000</v>
      </c>
    </row>
    <row r="252" spans="2:24" s="36" customFormat="1" ht="64.95" customHeight="1" x14ac:dyDescent="0.3">
      <c r="B252" s="34" t="s">
        <v>363</v>
      </c>
      <c r="C252" s="59" t="s">
        <v>357</v>
      </c>
      <c r="D252" s="59" t="s">
        <v>358</v>
      </c>
      <c r="E252" s="60" t="s">
        <v>359</v>
      </c>
      <c r="F252" s="61" t="s">
        <v>343</v>
      </c>
      <c r="G252" s="59" t="s">
        <v>86</v>
      </c>
      <c r="H252" s="59" t="s">
        <v>1988</v>
      </c>
      <c r="I252" s="61" t="s">
        <v>360</v>
      </c>
      <c r="J252" s="61" t="s">
        <v>2012</v>
      </c>
      <c r="K252" s="61"/>
      <c r="L252" s="35" t="s">
        <v>364</v>
      </c>
      <c r="M252" s="35" t="s">
        <v>365</v>
      </c>
      <c r="N252" s="35" t="s">
        <v>366</v>
      </c>
      <c r="O252" s="63">
        <v>35000</v>
      </c>
      <c r="P252" s="62" t="s">
        <v>42</v>
      </c>
      <c r="Q252" s="62" t="s">
        <v>43</v>
      </c>
      <c r="R252" s="63">
        <v>35000</v>
      </c>
      <c r="S252" s="70">
        <v>44176</v>
      </c>
      <c r="T252" s="63">
        <v>70</v>
      </c>
      <c r="U252" s="63">
        <v>105</v>
      </c>
      <c r="V252" s="63">
        <v>150</v>
      </c>
      <c r="W252" s="82">
        <f t="shared" si="3"/>
        <v>325</v>
      </c>
      <c r="X252" s="85">
        <v>17500</v>
      </c>
    </row>
    <row r="253" spans="2:24" s="36" customFormat="1" ht="64.95" customHeight="1" x14ac:dyDescent="0.3">
      <c r="B253" s="34" t="s">
        <v>1037</v>
      </c>
      <c r="C253" s="59" t="s">
        <v>1038</v>
      </c>
      <c r="D253" s="59" t="s">
        <v>1039</v>
      </c>
      <c r="E253" s="60" t="s">
        <v>1040</v>
      </c>
      <c r="F253" s="61" t="s">
        <v>481</v>
      </c>
      <c r="G253" s="59" t="s">
        <v>37</v>
      </c>
      <c r="H253" s="59" t="s">
        <v>1988</v>
      </c>
      <c r="I253" s="61" t="s">
        <v>1041</v>
      </c>
      <c r="J253" s="61" t="s">
        <v>2012</v>
      </c>
      <c r="K253" s="61"/>
      <c r="L253" s="35" t="s">
        <v>1042</v>
      </c>
      <c r="M253" s="35" t="s">
        <v>1043</v>
      </c>
      <c r="N253" s="35" t="s">
        <v>1044</v>
      </c>
      <c r="O253" s="63">
        <v>34900</v>
      </c>
      <c r="P253" s="62" t="s">
        <v>42</v>
      </c>
      <c r="Q253" s="62" t="s">
        <v>43</v>
      </c>
      <c r="R253" s="63">
        <v>34900</v>
      </c>
      <c r="S253" s="70">
        <v>44176</v>
      </c>
      <c r="T253" s="63">
        <v>70</v>
      </c>
      <c r="U253" s="63">
        <v>105</v>
      </c>
      <c r="V253" s="63">
        <v>150</v>
      </c>
      <c r="W253" s="82">
        <f t="shared" si="3"/>
        <v>325</v>
      </c>
      <c r="X253" s="85">
        <v>17500</v>
      </c>
    </row>
    <row r="254" spans="2:24" s="36" customFormat="1" ht="64.95" customHeight="1" x14ac:dyDescent="0.3">
      <c r="B254" s="34" t="s">
        <v>767</v>
      </c>
      <c r="C254" s="59" t="s">
        <v>768</v>
      </c>
      <c r="D254" s="59" t="s">
        <v>769</v>
      </c>
      <c r="E254" s="60" t="s">
        <v>770</v>
      </c>
      <c r="F254" s="61" t="s">
        <v>182</v>
      </c>
      <c r="G254" s="59" t="s">
        <v>96</v>
      </c>
      <c r="H254" s="59" t="s">
        <v>1988</v>
      </c>
      <c r="I254" s="61" t="s">
        <v>771</v>
      </c>
      <c r="J254" s="61" t="s">
        <v>2012</v>
      </c>
      <c r="K254" s="61"/>
      <c r="L254" s="35" t="s">
        <v>772</v>
      </c>
      <c r="M254" s="35" t="s">
        <v>773</v>
      </c>
      <c r="N254" s="35" t="s">
        <v>774</v>
      </c>
      <c r="O254" s="63">
        <v>30100</v>
      </c>
      <c r="P254" s="62" t="s">
        <v>42</v>
      </c>
      <c r="Q254" s="62" t="s">
        <v>43</v>
      </c>
      <c r="R254" s="63">
        <v>30100</v>
      </c>
      <c r="S254" s="70">
        <v>44176</v>
      </c>
      <c r="T254" s="63">
        <v>70</v>
      </c>
      <c r="U254" s="63">
        <v>145</v>
      </c>
      <c r="V254" s="63">
        <v>100</v>
      </c>
      <c r="W254" s="82">
        <f t="shared" si="3"/>
        <v>315</v>
      </c>
      <c r="X254" s="85">
        <v>15100</v>
      </c>
    </row>
    <row r="255" spans="2:24" s="36" customFormat="1" ht="64.95" customHeight="1" x14ac:dyDescent="0.3">
      <c r="B255" s="34" t="s">
        <v>494</v>
      </c>
      <c r="C255" s="59" t="s">
        <v>495</v>
      </c>
      <c r="D255" s="59" t="s">
        <v>496</v>
      </c>
      <c r="E255" s="60" t="s">
        <v>96</v>
      </c>
      <c r="F255" s="61" t="s">
        <v>308</v>
      </c>
      <c r="G255" s="59" t="s">
        <v>96</v>
      </c>
      <c r="H255" s="59" t="s">
        <v>1988</v>
      </c>
      <c r="I255" s="61" t="s">
        <v>497</v>
      </c>
      <c r="J255" s="61" t="s">
        <v>2012</v>
      </c>
      <c r="K255" s="61"/>
      <c r="L255" s="35" t="s">
        <v>498</v>
      </c>
      <c r="M255" s="35" t="s">
        <v>499</v>
      </c>
      <c r="N255" s="35" t="s">
        <v>169</v>
      </c>
      <c r="O255" s="63">
        <v>34600</v>
      </c>
      <c r="P255" s="62" t="s">
        <v>42</v>
      </c>
      <c r="Q255" s="62" t="s">
        <v>43</v>
      </c>
      <c r="R255" s="63">
        <v>34600</v>
      </c>
      <c r="S255" s="70">
        <v>44176</v>
      </c>
      <c r="T255" s="63">
        <v>30</v>
      </c>
      <c r="U255" s="63">
        <v>125</v>
      </c>
      <c r="V255" s="63">
        <v>150</v>
      </c>
      <c r="W255" s="82">
        <f t="shared" si="3"/>
        <v>305</v>
      </c>
      <c r="X255" s="85">
        <v>17300</v>
      </c>
    </row>
    <row r="256" spans="2:24" s="36" customFormat="1" ht="64.95" customHeight="1" x14ac:dyDescent="0.3">
      <c r="B256" s="34" t="s">
        <v>1565</v>
      </c>
      <c r="C256" s="59" t="s">
        <v>1566</v>
      </c>
      <c r="D256" s="59" t="s">
        <v>1567</v>
      </c>
      <c r="E256" s="60" t="s">
        <v>1568</v>
      </c>
      <c r="F256" s="61" t="s">
        <v>57</v>
      </c>
      <c r="G256" s="59" t="s">
        <v>58</v>
      </c>
      <c r="H256" s="59" t="s">
        <v>1988</v>
      </c>
      <c r="I256" s="61" t="s">
        <v>1569</v>
      </c>
      <c r="J256" s="61" t="s">
        <v>2012</v>
      </c>
      <c r="K256" s="61"/>
      <c r="L256" s="35" t="s">
        <v>1570</v>
      </c>
      <c r="M256" s="35" t="s">
        <v>1571</v>
      </c>
      <c r="N256" s="35" t="s">
        <v>236</v>
      </c>
      <c r="O256" s="63">
        <v>20000</v>
      </c>
      <c r="P256" s="62" t="s">
        <v>42</v>
      </c>
      <c r="Q256" s="62" t="s">
        <v>43</v>
      </c>
      <c r="R256" s="63">
        <v>20000</v>
      </c>
      <c r="S256" s="70">
        <v>44176</v>
      </c>
      <c r="T256" s="63">
        <v>110</v>
      </c>
      <c r="U256" s="63">
        <v>120</v>
      </c>
      <c r="V256" s="63">
        <v>50</v>
      </c>
      <c r="W256" s="82">
        <f t="shared" si="3"/>
        <v>280</v>
      </c>
      <c r="X256" s="85">
        <v>10000</v>
      </c>
    </row>
    <row r="257" spans="2:24" s="36" customFormat="1" ht="64.95" customHeight="1" x14ac:dyDescent="0.3">
      <c r="B257" s="34" t="s">
        <v>63</v>
      </c>
      <c r="C257" s="59" t="s">
        <v>64</v>
      </c>
      <c r="D257" s="59" t="s">
        <v>65</v>
      </c>
      <c r="E257" s="60" t="s">
        <v>66</v>
      </c>
      <c r="F257" s="61" t="s">
        <v>67</v>
      </c>
      <c r="G257" s="59" t="s">
        <v>58</v>
      </c>
      <c r="H257" s="59" t="s">
        <v>1988</v>
      </c>
      <c r="I257" s="61" t="s">
        <v>68</v>
      </c>
      <c r="J257" s="61" t="s">
        <v>2012</v>
      </c>
      <c r="K257" s="61"/>
      <c r="L257" s="35" t="s">
        <v>69</v>
      </c>
      <c r="M257" s="35" t="s">
        <v>70</v>
      </c>
      <c r="N257" s="35" t="s">
        <v>71</v>
      </c>
      <c r="O257" s="63">
        <v>34000</v>
      </c>
      <c r="P257" s="62" t="s">
        <v>42</v>
      </c>
      <c r="Q257" s="62" t="s">
        <v>43</v>
      </c>
      <c r="R257" s="63">
        <v>17000</v>
      </c>
      <c r="S257" s="70">
        <v>44176</v>
      </c>
      <c r="T257" s="63">
        <v>70</v>
      </c>
      <c r="U257" s="63">
        <v>81</v>
      </c>
      <c r="V257" s="63">
        <v>101</v>
      </c>
      <c r="W257" s="82">
        <f t="shared" si="3"/>
        <v>252</v>
      </c>
      <c r="X257" s="85">
        <v>14900</v>
      </c>
    </row>
    <row r="258" spans="2:24" s="36" customFormat="1" ht="64.95" customHeight="1" x14ac:dyDescent="0.3">
      <c r="B258" s="34" t="s">
        <v>1448</v>
      </c>
      <c r="C258" s="59" t="s">
        <v>1449</v>
      </c>
      <c r="D258" s="59" t="s">
        <v>1450</v>
      </c>
      <c r="E258" s="60" t="s">
        <v>1451</v>
      </c>
      <c r="F258" s="61" t="s">
        <v>555</v>
      </c>
      <c r="G258" s="59" t="s">
        <v>49</v>
      </c>
      <c r="H258" s="59" t="s">
        <v>1988</v>
      </c>
      <c r="I258" s="61" t="s">
        <v>1452</v>
      </c>
      <c r="J258" s="61" t="s">
        <v>2012</v>
      </c>
      <c r="K258" s="61"/>
      <c r="L258" s="35" t="s">
        <v>1453</v>
      </c>
      <c r="M258" s="35" t="s">
        <v>1454</v>
      </c>
      <c r="N258" s="35" t="s">
        <v>1455</v>
      </c>
      <c r="O258" s="63">
        <v>36000</v>
      </c>
      <c r="P258" s="62" t="s">
        <v>42</v>
      </c>
      <c r="Q258" s="62" t="s">
        <v>43</v>
      </c>
      <c r="R258" s="63">
        <v>18000</v>
      </c>
      <c r="S258" s="70">
        <v>44176</v>
      </c>
      <c r="T258" s="63">
        <v>90</v>
      </c>
      <c r="U258" s="63">
        <v>115</v>
      </c>
      <c r="V258" s="63">
        <v>2</v>
      </c>
      <c r="W258" s="82">
        <f t="shared" si="3"/>
        <v>207</v>
      </c>
      <c r="X258" s="85">
        <v>16000</v>
      </c>
    </row>
    <row r="259" spans="2:24" s="36" customFormat="1" ht="64.95" customHeight="1" x14ac:dyDescent="0.3">
      <c r="B259" s="34" t="s">
        <v>195</v>
      </c>
      <c r="C259" s="59" t="s">
        <v>196</v>
      </c>
      <c r="D259" s="59" t="s">
        <v>197</v>
      </c>
      <c r="E259" s="60" t="s">
        <v>198</v>
      </c>
      <c r="F259" s="61" t="s">
        <v>199</v>
      </c>
      <c r="G259" s="59" t="s">
        <v>58</v>
      </c>
      <c r="H259" s="59" t="s">
        <v>1988</v>
      </c>
      <c r="I259" s="61" t="s">
        <v>200</v>
      </c>
      <c r="J259" s="61" t="s">
        <v>2012</v>
      </c>
      <c r="K259" s="61"/>
      <c r="L259" s="35" t="s">
        <v>201</v>
      </c>
      <c r="M259" s="35" t="s">
        <v>202</v>
      </c>
      <c r="N259" s="35" t="s">
        <v>203</v>
      </c>
      <c r="O259" s="63">
        <v>31000</v>
      </c>
      <c r="P259" s="62" t="s">
        <v>42</v>
      </c>
      <c r="Q259" s="62" t="s">
        <v>43</v>
      </c>
      <c r="R259" s="63">
        <v>31000</v>
      </c>
      <c r="S259" s="70">
        <v>44176</v>
      </c>
      <c r="T259" s="63">
        <v>70</v>
      </c>
      <c r="U259" s="63">
        <v>115</v>
      </c>
      <c r="V259" s="63">
        <v>2</v>
      </c>
      <c r="W259" s="83">
        <f t="shared" si="3"/>
        <v>187</v>
      </c>
      <c r="X259" s="85">
        <v>0</v>
      </c>
    </row>
    <row r="260" spans="2:24" s="36" customFormat="1" ht="64.95" customHeight="1" x14ac:dyDescent="0.3">
      <c r="B260" s="34" t="s">
        <v>1306</v>
      </c>
      <c r="C260" s="59" t="s">
        <v>1307</v>
      </c>
      <c r="D260" s="59" t="s">
        <v>1308</v>
      </c>
      <c r="E260" s="60" t="s">
        <v>1309</v>
      </c>
      <c r="F260" s="61" t="s">
        <v>1310</v>
      </c>
      <c r="G260" s="59" t="s">
        <v>37</v>
      </c>
      <c r="H260" s="59" t="s">
        <v>1988</v>
      </c>
      <c r="I260" s="61" t="s">
        <v>1311</v>
      </c>
      <c r="J260" s="61" t="s">
        <v>2012</v>
      </c>
      <c r="K260" s="61"/>
      <c r="L260" s="35" t="s">
        <v>1312</v>
      </c>
      <c r="M260" s="35" t="s">
        <v>1313</v>
      </c>
      <c r="N260" s="35" t="s">
        <v>1314</v>
      </c>
      <c r="O260" s="63">
        <v>55000</v>
      </c>
      <c r="P260" s="62" t="s">
        <v>42</v>
      </c>
      <c r="Q260" s="62" t="s">
        <v>43</v>
      </c>
      <c r="R260" s="63">
        <v>35000</v>
      </c>
      <c r="S260" s="70">
        <v>44176</v>
      </c>
      <c r="T260" s="63">
        <v>90</v>
      </c>
      <c r="U260" s="63">
        <v>51</v>
      </c>
      <c r="V260" s="63">
        <v>2</v>
      </c>
      <c r="W260" s="83">
        <f t="shared" si="3"/>
        <v>143</v>
      </c>
      <c r="X260" s="85">
        <v>0</v>
      </c>
    </row>
    <row r="261" spans="2:24" s="36" customFormat="1" ht="109.2" customHeight="1" x14ac:dyDescent="0.3">
      <c r="B261" s="34" t="s">
        <v>1185</v>
      </c>
      <c r="C261" s="59" t="s">
        <v>1186</v>
      </c>
      <c r="D261" s="59" t="s">
        <v>1187</v>
      </c>
      <c r="E261" s="60" t="s">
        <v>1188</v>
      </c>
      <c r="F261" s="61" t="s">
        <v>1189</v>
      </c>
      <c r="G261" s="59" t="s">
        <v>37</v>
      </c>
      <c r="H261" s="59" t="s">
        <v>1988</v>
      </c>
      <c r="I261" s="61" t="s">
        <v>1190</v>
      </c>
      <c r="J261" s="61" t="s">
        <v>2012</v>
      </c>
      <c r="K261" s="61"/>
      <c r="L261" s="35" t="s">
        <v>1191</v>
      </c>
      <c r="M261" s="35" t="s">
        <v>1192</v>
      </c>
      <c r="N261" s="35" t="s">
        <v>2011</v>
      </c>
      <c r="O261" s="63">
        <v>69900</v>
      </c>
      <c r="P261" s="62" t="s">
        <v>42</v>
      </c>
      <c r="Q261" s="62" t="s">
        <v>43</v>
      </c>
      <c r="R261" s="63">
        <v>34900</v>
      </c>
      <c r="S261" s="70">
        <v>44176</v>
      </c>
      <c r="T261" s="63">
        <v>90</v>
      </c>
      <c r="U261" s="63">
        <v>51</v>
      </c>
      <c r="V261" s="63">
        <v>2</v>
      </c>
      <c r="W261" s="83">
        <f t="shared" si="3"/>
        <v>143</v>
      </c>
      <c r="X261" s="85">
        <v>0</v>
      </c>
    </row>
    <row r="262" spans="2:24" s="36" customFormat="1" ht="64.95" customHeight="1" thickBot="1" x14ac:dyDescent="0.35">
      <c r="B262" s="34" t="s">
        <v>1017</v>
      </c>
      <c r="C262" s="59" t="s">
        <v>995</v>
      </c>
      <c r="D262" s="59" t="s">
        <v>996</v>
      </c>
      <c r="E262" s="60" t="s">
        <v>86</v>
      </c>
      <c r="F262" s="61" t="s">
        <v>457</v>
      </c>
      <c r="G262" s="59" t="s">
        <v>86</v>
      </c>
      <c r="H262" s="75" t="s">
        <v>1988</v>
      </c>
      <c r="I262" s="61" t="s">
        <v>997</v>
      </c>
      <c r="J262" s="61" t="s">
        <v>2012</v>
      </c>
      <c r="K262" s="61"/>
      <c r="L262" s="35" t="s">
        <v>1018</v>
      </c>
      <c r="M262" s="35" t="s">
        <v>1019</v>
      </c>
      <c r="N262" s="35" t="s">
        <v>1020</v>
      </c>
      <c r="O262" s="63">
        <v>40000</v>
      </c>
      <c r="P262" s="62" t="s">
        <v>42</v>
      </c>
      <c r="Q262" s="62" t="s">
        <v>43</v>
      </c>
      <c r="R262" s="63">
        <v>35000</v>
      </c>
      <c r="S262" s="70">
        <v>44176</v>
      </c>
      <c r="T262" s="63">
        <v>30</v>
      </c>
      <c r="U262" s="63">
        <v>105</v>
      </c>
      <c r="V262" s="63">
        <v>2</v>
      </c>
      <c r="W262" s="83">
        <f t="shared" si="3"/>
        <v>137</v>
      </c>
      <c r="X262" s="85">
        <v>0</v>
      </c>
    </row>
  </sheetData>
  <sortState ref="B11:X262">
    <sortCondition descending="1" ref="W11:W262"/>
    <sortCondition ref="E11:E262"/>
  </sortState>
  <pageMargins left="0.11811023622047245" right="0.11811023622047245" top="0.39370078740157483" bottom="0.19685039370078741" header="0.11811023622047245" footer="0.11811023622047245"/>
  <pageSetup paperSize="8" scale="94" fitToHeight="0" orientation="landscape" r:id="rId1"/>
  <headerFooter alignWithMargins="0">
    <oddHeader xml:space="preserve">&amp;L14_02_01 Dotace na pořízení, technické zhodnocení a opravu požární techniky a nákup věcného vybavení JSDH obcí Olomouckého kraje 2020
</oddHead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765"/>
  <sheetViews>
    <sheetView tabSelected="1" view="pageLayout" zoomScaleNormal="90" zoomScaleSheetLayoutView="90" workbookViewId="0">
      <selection activeCell="D753" sqref="D753"/>
    </sheetView>
  </sheetViews>
  <sheetFormatPr defaultRowHeight="14.4" x14ac:dyDescent="0.3"/>
  <cols>
    <col min="1" max="1" width="4.109375" style="47" customWidth="1"/>
    <col min="2" max="2" width="5.33203125" style="2" customWidth="1"/>
    <col min="3" max="3" width="27" style="4" customWidth="1"/>
    <col min="4" max="4" width="59" style="6" customWidth="1"/>
    <col min="5" max="5" width="17.6640625" style="10" customWidth="1"/>
    <col min="6" max="6" width="12.109375" style="46" customWidth="1"/>
    <col min="7" max="7" width="17" style="8" customWidth="1"/>
    <col min="8" max="8" width="13" customWidth="1"/>
    <col min="9" max="10" width="4.33203125" bestFit="1" customWidth="1"/>
    <col min="11" max="11" width="5.6640625" customWidth="1"/>
    <col min="12" max="12" width="6.33203125" bestFit="1" customWidth="1"/>
    <col min="13" max="13" width="15.5546875" style="90" customWidth="1"/>
  </cols>
  <sheetData>
    <row r="1" spans="1:13" ht="15.75" customHeight="1" thickBot="1" x14ac:dyDescent="0.35">
      <c r="B1" s="107" t="s">
        <v>2009</v>
      </c>
      <c r="C1" s="13" t="s">
        <v>0</v>
      </c>
      <c r="D1" s="1" t="s">
        <v>27</v>
      </c>
      <c r="E1" s="101" t="s">
        <v>30</v>
      </c>
      <c r="F1" s="104" t="s">
        <v>31</v>
      </c>
      <c r="G1" s="101" t="s">
        <v>4</v>
      </c>
      <c r="H1" s="104" t="s">
        <v>5</v>
      </c>
      <c r="I1" s="39" t="s">
        <v>6</v>
      </c>
      <c r="J1" s="40"/>
      <c r="K1" s="40"/>
      <c r="L1" s="38"/>
      <c r="M1" s="99" t="s">
        <v>1990</v>
      </c>
    </row>
    <row r="2" spans="1:13" ht="15" thickBot="1" x14ac:dyDescent="0.35">
      <c r="B2" s="108"/>
      <c r="C2" s="14"/>
      <c r="D2" s="1" t="s">
        <v>28</v>
      </c>
      <c r="E2" s="102"/>
      <c r="F2" s="105"/>
      <c r="G2" s="102"/>
      <c r="H2" s="105"/>
      <c r="I2" s="48" t="s">
        <v>9</v>
      </c>
      <c r="J2" s="48" t="s">
        <v>10</v>
      </c>
      <c r="K2" s="16" t="s">
        <v>11</v>
      </c>
      <c r="L2" s="12" t="s">
        <v>12</v>
      </c>
      <c r="M2" s="100"/>
    </row>
    <row r="3" spans="1:13" ht="15" thickBot="1" x14ac:dyDescent="0.35">
      <c r="B3" s="109"/>
      <c r="C3" s="28"/>
      <c r="D3" s="1" t="s">
        <v>29</v>
      </c>
      <c r="E3" s="103"/>
      <c r="F3" s="106"/>
      <c r="G3" s="84">
        <f ca="1">SUM(G4:G759)</f>
        <v>12224800</v>
      </c>
      <c r="H3" s="106"/>
      <c r="I3" s="49"/>
      <c r="J3" s="49"/>
      <c r="K3" s="33" t="s">
        <v>24</v>
      </c>
      <c r="L3" s="29"/>
      <c r="M3" s="88">
        <f ca="1">SUM(M4:M759)</f>
        <v>9978200</v>
      </c>
    </row>
    <row r="4" spans="1:13" ht="57.6" x14ac:dyDescent="0.3">
      <c r="A4" s="64"/>
      <c r="B4" s="94" t="str">
        <f ca="1">IF(OFFSET(List1!B$11,tisk!A3,0)&gt;0,OFFSET(List1!B$11,tisk!A3,0),"")</f>
        <v>177</v>
      </c>
      <c r="C4" s="3" t="str">
        <f ca="1">IF(B4="","",CONCATENATE(OFFSET(List1!C$11,tisk!A3,0),"
",OFFSET(List1!D$11,tisk!A3,0),"
",OFFSET(List1!E$11,tisk!A3,0),"
",OFFSET(List1!F$11,tisk!A3,0)))</f>
        <v>Město Kostelec na Hané
Jakubské náměstí 138
Kostelec na Hané
79841</v>
      </c>
      <c r="D4" s="65" t="str">
        <f ca="1">IF(B4="","",OFFSET(List1!L$11,tisk!A3,0))</f>
        <v>Pořízení, technické zhodnocení a oprava požární techniky a nákup věcného vybavení pro JSDH Kostelec na Hané</v>
      </c>
      <c r="E4" s="95">
        <f ca="1">IF(B4="","",OFFSET(List1!O$11,tisk!A3,0))</f>
        <v>109000</v>
      </c>
      <c r="F4" s="44" t="str">
        <f ca="1">IF(B4="","",OFFSET(List1!P$11,tisk!A3,0))</f>
        <v>1/2020</v>
      </c>
      <c r="G4" s="96">
        <f ca="1">IF(B4="","",OFFSET(List1!R$11,tisk!A3,0))</f>
        <v>54500</v>
      </c>
      <c r="H4" s="97">
        <f ca="1">IF(B4="","",OFFSET(List1!S$11,tisk!A3,0))</f>
        <v>44176</v>
      </c>
      <c r="I4" s="94">
        <f ca="1">IF(B4="","",OFFSET(List1!T$11,tisk!A3,0))</f>
        <v>160</v>
      </c>
      <c r="J4" s="94">
        <f ca="1">IF(B4="","",OFFSET(List1!U$11,tisk!A3,0))</f>
        <v>200</v>
      </c>
      <c r="K4" s="94">
        <f ca="1">IF(B4="","",OFFSET(List1!V$11,tisk!A3,0))</f>
        <v>200</v>
      </c>
      <c r="L4" s="94">
        <f ca="1">IF(B4="","",OFFSET(List1!W$11,tisk!A3,0))</f>
        <v>560</v>
      </c>
      <c r="M4" s="98">
        <f ca="1">IF(B4="","",OFFSET(List1!X$11,tisk!A3,0))</f>
        <v>54500</v>
      </c>
    </row>
    <row r="5" spans="1:13" ht="79.2" customHeight="1" x14ac:dyDescent="0.3">
      <c r="A5" s="64"/>
      <c r="B5" s="94"/>
      <c r="C5" s="3" t="str">
        <f ca="1">IF(B4="","",CONCATENATE("Okres ",OFFSET(List1!G$11,tisk!A3,0),"
","Právní forma","
",OFFSET(List1!H$11,tisk!A3,0),"
","IČO ",OFFSET(List1!I$11,tisk!A3,0),"
 ","B.Ú. ",OFFSET(List1!J$11,tisk!A3,0)))</f>
        <v>Okres Prostějov
Právní forma
Obec, m. č. hl. m. Prahy
IČO 00288373
 B.Ú. anonymizováno</v>
      </c>
      <c r="D5" s="5" t="str">
        <f ca="1">IF(B4="","",OFFSET(List1!M$11,tisk!A3,0))</f>
        <v>Oprava CAS 16 Praga NTS 265 (PVA 16-50), nutná oprava zadní nápravy.</v>
      </c>
      <c r="E5" s="95"/>
      <c r="F5" s="43"/>
      <c r="G5" s="96"/>
      <c r="H5" s="97"/>
      <c r="I5" s="94"/>
      <c r="J5" s="94"/>
      <c r="K5" s="94"/>
      <c r="L5" s="94"/>
      <c r="M5" s="98"/>
    </row>
    <row r="6" spans="1:13" ht="30" customHeight="1" x14ac:dyDescent="0.3">
      <c r="A6" s="64">
        <f>ROW()/3-1</f>
        <v>1</v>
      </c>
      <c r="B6" s="94"/>
      <c r="C6" s="3" t="str">
        <f ca="1">IF(B4="","",CONCATENATE("Zástupce","
",OFFSET(List1!K$11,tisk!A3,0)))</f>
        <v xml:space="preserve">Zástupce
</v>
      </c>
      <c r="D6" s="66" t="str">
        <f ca="1">IF(B4="","",CONCATENATE("Dotace bude použita na:","
",OFFSET(List1!N$11,tisk!A3,0)))</f>
        <v>Dotace bude použita na:
opravu cisternové automobilové stříkačky</v>
      </c>
      <c r="E6" s="95"/>
      <c r="F6" s="44" t="str">
        <f ca="1">IF(B4="","",OFFSET(List1!Q$11,tisk!A3,0))</f>
        <v>11/2020</v>
      </c>
      <c r="G6" s="96"/>
      <c r="H6" s="97"/>
      <c r="I6" s="94"/>
      <c r="J6" s="94"/>
      <c r="K6" s="94"/>
      <c r="L6" s="94"/>
      <c r="M6" s="98"/>
    </row>
    <row r="7" spans="1:13" ht="57.6" x14ac:dyDescent="0.3">
      <c r="A7" s="64"/>
      <c r="B7" s="94" t="str">
        <f ca="1">IF(OFFSET(List1!B$11,tisk!A6,0)&gt;0,OFFSET(List1!B$11,tisk!A6,0),"")</f>
        <v>208</v>
      </c>
      <c r="C7" s="3" t="str">
        <f ca="1">IF(B7="","",CONCATENATE(OFFSET(List1!C$11,tisk!A6,0),"
",OFFSET(List1!D$11,tisk!A6,0),"
",OFFSET(List1!E$11,tisk!A6,0),"
",OFFSET(List1!F$11,tisk!A6,0)))</f>
        <v>Obec Libina
Libina 523
Libina
78805</v>
      </c>
      <c r="D7" s="65" t="str">
        <f ca="1">IF(B7="","",OFFSET(List1!L$11,tisk!A6,0))</f>
        <v>Pořízení, technické zhodnocení a oprava požární techniky a nákup věcného vybavení pro JSDH obce Libina</v>
      </c>
      <c r="E7" s="95">
        <f ca="1">IF(B7="","",OFFSET(List1!O$11,tisk!A6,0))</f>
        <v>447700</v>
      </c>
      <c r="F7" s="44" t="str">
        <f ca="1">IF(B7="","",OFFSET(List1!P$11,tisk!A6,0))</f>
        <v>1/2020</v>
      </c>
      <c r="G7" s="96">
        <f ca="1">IF(B7="","",OFFSET(List1!R$11,tisk!A6,0))</f>
        <v>200000</v>
      </c>
      <c r="H7" s="97">
        <f ca="1">IF(B7="","",OFFSET(List1!S$11,tisk!A6,0))</f>
        <v>44176</v>
      </c>
      <c r="I7" s="94">
        <f ca="1">IF(B7="","",OFFSET(List1!T$11,tisk!A6,0))</f>
        <v>160</v>
      </c>
      <c r="J7" s="94">
        <f ca="1">IF(B7="","",OFFSET(List1!U$11,tisk!A6,0))</f>
        <v>200</v>
      </c>
      <c r="K7" s="94">
        <f ca="1">IF(B7="","",OFFSET(List1!V$11,tisk!A6,0))</f>
        <v>200</v>
      </c>
      <c r="L7" s="94">
        <f ca="1">IF(B7="","",OFFSET(List1!W$11,tisk!A6,0))</f>
        <v>560</v>
      </c>
      <c r="M7" s="98">
        <f ca="1">IF(B7="","",OFFSET(List1!X$11,tisk!A6,0))</f>
        <v>200000</v>
      </c>
    </row>
    <row r="8" spans="1:13" ht="72" x14ac:dyDescent="0.3">
      <c r="A8" s="64"/>
      <c r="B8" s="94"/>
      <c r="C8" s="3" t="str">
        <f ca="1">IF(B7="","",CONCATENATE("Okres ",OFFSET(List1!G$11,tisk!A6,0),"
","Právní forma","
",OFFSET(List1!H$11,tisk!A6,0),"
","IČO ",OFFSET(List1!I$11,tisk!A6,0),"
 ","B.Ú. ",OFFSET(List1!J$11,tisk!A6,0)))</f>
        <v>Okres Šumperk
Právní forma
Obec, m. č. hl. m. Prahy
IČO 00302899
 B.Ú. anonymizováno</v>
      </c>
      <c r="D8" s="5" t="str">
        <f ca="1">IF(B7="","",OFFSET(List1!M$11,tisk!A6,0))</f>
        <v>Oprava cisternové stříkačky TATRA 815 CAS využívané pro potřeby JSDH obce Libina při výjezdech.</v>
      </c>
      <c r="E8" s="95"/>
      <c r="F8" s="43"/>
      <c r="G8" s="96"/>
      <c r="H8" s="97"/>
      <c r="I8" s="94"/>
      <c r="J8" s="94"/>
      <c r="K8" s="94"/>
      <c r="L8" s="94"/>
      <c r="M8" s="98"/>
    </row>
    <row r="9" spans="1:13" ht="28.8" x14ac:dyDescent="0.3">
      <c r="A9" s="64">
        <f>ROW()/3-1</f>
        <v>2</v>
      </c>
      <c r="B9" s="94"/>
      <c r="C9" s="3" t="str">
        <f ca="1">IF(B7="","",CONCATENATE("Zástupce","
",OFFSET(List1!K$11,tisk!A6,0)))</f>
        <v xml:space="preserve">Zástupce
</v>
      </c>
      <c r="D9" s="5" t="str">
        <f ca="1">IF(B7="","",CONCATENATE("Dotace bude použita na:",OFFSET(List1!N$11,tisk!A6,0)))</f>
        <v>Dotace bude použita na:opravu cisternové stříkačky</v>
      </c>
      <c r="E9" s="95"/>
      <c r="F9" s="44" t="str">
        <f ca="1">IF(B7="","",OFFSET(List1!Q$11,tisk!A6,0))</f>
        <v>11/2020</v>
      </c>
      <c r="G9" s="96"/>
      <c r="H9" s="97"/>
      <c r="I9" s="94"/>
      <c r="J9" s="94"/>
      <c r="K9" s="94"/>
      <c r="L9" s="94"/>
      <c r="M9" s="98"/>
    </row>
    <row r="10" spans="1:13" ht="57.6" x14ac:dyDescent="0.3">
      <c r="A10" s="64"/>
      <c r="B10" s="94" t="str">
        <f ca="1">IF(OFFSET(List1!B$11,tisk!A9,0)&gt;0,OFFSET(List1!B$11,tisk!A9,0),"")</f>
        <v>210</v>
      </c>
      <c r="C10" s="3" t="str">
        <f ca="1">IF(B10="","",CONCATENATE(OFFSET(List1!C$11,tisk!A9,0),"
",OFFSET(List1!D$11,tisk!A9,0),"
",OFFSET(List1!E$11,tisk!A9,0),"
",OFFSET(List1!F$11,tisk!A9,0)))</f>
        <v>Obec Rozstání
Rozstání 77
Rozstání
79862</v>
      </c>
      <c r="D10" s="65" t="str">
        <f ca="1">IF(B10="","",OFFSET(List1!L$11,tisk!A9,0))</f>
        <v>Pořízení, technické zhodnocení a oprava požární techniky a nákup věcného vybavení pro JSDH Rozstání</v>
      </c>
      <c r="E10" s="95">
        <f ca="1">IF(B10="","",OFFSET(List1!O$11,tisk!A9,0))</f>
        <v>96000</v>
      </c>
      <c r="F10" s="44" t="str">
        <f ca="1">IF(B10="","",OFFSET(List1!P$11,tisk!A9,0))</f>
        <v>1/2020</v>
      </c>
      <c r="G10" s="96">
        <f ca="1">IF(B10="","",OFFSET(List1!R$11,tisk!A9,0))</f>
        <v>48000</v>
      </c>
      <c r="H10" s="97">
        <f ca="1">IF(B10="","",OFFSET(List1!S$11,tisk!A9,0))</f>
        <v>44176</v>
      </c>
      <c r="I10" s="94">
        <f ca="1">IF(B10="","",OFFSET(List1!T$11,tisk!A9,0))</f>
        <v>180</v>
      </c>
      <c r="J10" s="94">
        <f ca="1">IF(B10="","",OFFSET(List1!U$11,tisk!A9,0))</f>
        <v>170</v>
      </c>
      <c r="K10" s="94">
        <f ca="1">IF(B10="","",OFFSET(List1!V$11,tisk!A9,0))</f>
        <v>200</v>
      </c>
      <c r="L10" s="94">
        <f ca="1">IF(B10="","",OFFSET(List1!W$11,tisk!A9,0))</f>
        <v>550</v>
      </c>
      <c r="M10" s="98">
        <f ca="1">IF(B10="","",OFFSET(List1!X$11,tisk!A9,0))</f>
        <v>44800</v>
      </c>
    </row>
    <row r="11" spans="1:13" ht="72" x14ac:dyDescent="0.3">
      <c r="A11" s="64"/>
      <c r="B11" s="94"/>
      <c r="C11" s="3" t="str">
        <f ca="1">IF(B10="","",CONCATENATE("Okres ",OFFSET(List1!G$11,tisk!A9,0),"
","Právní forma","
",OFFSET(List1!H$11,tisk!A9,0),"
","IČO ",OFFSET(List1!I$11,tisk!A9,0),"
 ","B.Ú. ",OFFSET(List1!J$11,tisk!A9,0)))</f>
        <v>Okres Prostějov
Právní forma
Obec, m. č. hl. m. Prahy
IČO 00288721
 B.Ú. anonymizováno</v>
      </c>
      <c r="D11" s="5" t="str">
        <f ca="1">IF(B10="","",OFFSET(List1!M$11,tisk!A9,0))</f>
        <v>Při likvidaci požáru v lese byl poškozen motor zásahového vozidla Ford o vyčnívající pařez, proto je třeba jej opravit.</v>
      </c>
      <c r="E11" s="95"/>
      <c r="F11" s="43"/>
      <c r="G11" s="96"/>
      <c r="H11" s="97"/>
      <c r="I11" s="94"/>
      <c r="J11" s="94"/>
      <c r="K11" s="94"/>
      <c r="L11" s="94"/>
      <c r="M11" s="98"/>
    </row>
    <row r="12" spans="1:13" ht="28.8" x14ac:dyDescent="0.3">
      <c r="A12" s="64">
        <f>ROW()/3-1</f>
        <v>3</v>
      </c>
      <c r="B12" s="94"/>
      <c r="C12" s="3" t="str">
        <f ca="1">IF(B10="","",CONCATENATE("Zástupce","
",OFFSET(List1!K$11,tisk!A9,0)))</f>
        <v xml:space="preserve">Zástupce
</v>
      </c>
      <c r="D12" s="5" t="str">
        <f ca="1">IF(B10="","",CONCATENATE("Dotace bude použita na:",OFFSET(List1!N$11,tisk!A9,0)))</f>
        <v>Dotace bude použita na:opravu dopravního automobilu</v>
      </c>
      <c r="E12" s="95"/>
      <c r="F12" s="44" t="str">
        <f ca="1">IF(B10="","",OFFSET(List1!Q$11,tisk!A9,0))</f>
        <v>11/2020</v>
      </c>
      <c r="G12" s="96"/>
      <c r="H12" s="97"/>
      <c r="I12" s="94"/>
      <c r="J12" s="94"/>
      <c r="K12" s="94"/>
      <c r="L12" s="94"/>
      <c r="M12" s="98"/>
    </row>
    <row r="13" spans="1:13" ht="61.2" customHeight="1" x14ac:dyDescent="0.3">
      <c r="B13" s="94" t="str">
        <f ca="1">IF(OFFSET(List1!B$11,tisk!A12,0)&gt;0,OFFSET(List1!B$11,tisk!A12,0),"")</f>
        <v>247</v>
      </c>
      <c r="C13" s="3" t="str">
        <f ca="1">IF(B13="","",CONCATENATE(OFFSET(List1!C$11,tisk!A12,0),"
",OFFSET(List1!D$11,tisk!A12,0),"
",OFFSET(List1!E$11,tisk!A12,0),"
",OFFSET(List1!F$11,tisk!A12,0)))</f>
        <v>Obec Huzová
Huzová 131
Huzová
79351</v>
      </c>
      <c r="D13" s="65" t="str">
        <f ca="1">IF(B13="","",OFFSET(List1!L$11,tisk!A12,0))</f>
        <v>Pořízení, technické zhodnocení a oprava požární techniky a nákup věcného vybavení pro JSDH Huzová</v>
      </c>
      <c r="E13" s="95">
        <f ca="1">IF(B13="","",OFFSET(List1!O$11,tisk!A12,0))</f>
        <v>139837</v>
      </c>
      <c r="F13" s="44" t="str">
        <f ca="1">IF(B13="","",OFFSET(List1!P$11,tisk!A12,0))</f>
        <v>1/2020</v>
      </c>
      <c r="G13" s="96">
        <f ca="1">IF(B13="","",OFFSET(List1!R$11,tisk!A12,0))</f>
        <v>69900</v>
      </c>
      <c r="H13" s="97">
        <f ca="1">IF(B13="","",OFFSET(List1!S$11,tisk!A12,0))</f>
        <v>44176</v>
      </c>
      <c r="I13" s="94">
        <f ca="1">IF(B13="","",OFFSET(List1!T$11,tisk!A12,0))</f>
        <v>180</v>
      </c>
      <c r="J13" s="94">
        <f ca="1">IF(B13="","",OFFSET(List1!U$11,tisk!A12,0))</f>
        <v>160</v>
      </c>
      <c r="K13" s="94">
        <f ca="1">IF(B13="","",OFFSET(List1!V$11,tisk!A12,0))</f>
        <v>200</v>
      </c>
      <c r="L13" s="94">
        <f ca="1">IF(B13="","",OFFSET(List1!W$11,tisk!A12,0))</f>
        <v>540</v>
      </c>
      <c r="M13" s="98">
        <f ca="1">IF(B13="","",OFFSET(List1!X$11,tisk!A12,0))</f>
        <v>65200</v>
      </c>
    </row>
    <row r="14" spans="1:13" ht="75" customHeight="1" x14ac:dyDescent="0.3">
      <c r="B14" s="94"/>
      <c r="C14" s="3" t="str">
        <f ca="1">IF(B13="","",CONCATENATE("Okres ",OFFSET(List1!G$11,tisk!A12,0),"
","Právní forma","
",OFFSET(List1!H$11,tisk!A12,0),"
","IČO ",OFFSET(List1!I$11,tisk!A12,0),"
 ","B.Ú. ",OFFSET(List1!J$11,tisk!A12,0)))</f>
        <v>Okres Olomouc
Právní forma
Obec, m. č. hl. m. Prahy
IČO 00296040
 B.Ú. anonymizováno</v>
      </c>
      <c r="D14" s="5" t="str">
        <f ca="1">IF(B13="","",OFFSET(List1!M$11,tisk!A12,0))</f>
        <v>Cílem akce je pořízení nových dýchacích přístrojů</v>
      </c>
      <c r="E14" s="95"/>
      <c r="F14" s="43"/>
      <c r="G14" s="96"/>
      <c r="H14" s="97"/>
      <c r="I14" s="94"/>
      <c r="J14" s="94"/>
      <c r="K14" s="94"/>
      <c r="L14" s="94"/>
      <c r="M14" s="98"/>
    </row>
    <row r="15" spans="1:13" ht="36" customHeight="1" x14ac:dyDescent="0.3">
      <c r="A15" s="47">
        <f>ROW()/3-1</f>
        <v>4</v>
      </c>
      <c r="B15" s="94"/>
      <c r="C15" s="3" t="str">
        <f ca="1">IF(B13="","",CONCATENATE("Zástupce","
",OFFSET(List1!K$11,tisk!A12,0)))</f>
        <v xml:space="preserve">Zástupce
</v>
      </c>
      <c r="D15" s="5" t="str">
        <f ca="1">IF(B13="","",CONCATENATE("Dotace bude použita na:",OFFSET(List1!N$11,tisk!A12,0)))</f>
        <v>Dotace bude použita na:pořízení dýchacích přístrojů, tlakových lahví ocelových, obalů na lahve a vyváděcích masek</v>
      </c>
      <c r="E15" s="95"/>
      <c r="F15" s="44" t="str">
        <f ca="1">IF(B13="","",OFFSET(List1!Q$11,tisk!A12,0))</f>
        <v>11/2020</v>
      </c>
      <c r="G15" s="96"/>
      <c r="H15" s="97"/>
      <c r="I15" s="94"/>
      <c r="J15" s="94"/>
      <c r="K15" s="94"/>
      <c r="L15" s="94"/>
      <c r="M15" s="98"/>
    </row>
    <row r="16" spans="1:13" ht="61.95" customHeight="1" x14ac:dyDescent="0.3">
      <c r="B16" s="94" t="str">
        <f ca="1">IF(OFFSET(List1!B$11,tisk!A15,0)&gt;0,OFFSET(List1!B$11,tisk!A15,0),"")</f>
        <v>161</v>
      </c>
      <c r="C16" s="3" t="str">
        <f ca="1">IF(B16="","",CONCATENATE(OFFSET(List1!C$11,tisk!A15,0),"
",OFFSET(List1!D$11,tisk!A15,0),"
",OFFSET(List1!E$11,tisk!A15,0),"
",OFFSET(List1!F$11,tisk!A15,0)))</f>
        <v>Městys Nezamyslice
Tjabinova 111
Nezamyslice
79826</v>
      </c>
      <c r="D16" s="65" t="str">
        <f ca="1">IF(B16="","",OFFSET(List1!L$11,tisk!A15,0))</f>
        <v>Pořízení, technické zhodnocení a oprava požární techniky a nákup věcného vybavení pro JSDH Nezamyslice</v>
      </c>
      <c r="E16" s="95">
        <f ca="1">IF(B16="","",OFFSET(List1!O$11,tisk!A15,0))</f>
        <v>79000</v>
      </c>
      <c r="F16" s="44" t="str">
        <f ca="1">IF(B16="","",OFFSET(List1!P$11,tisk!A15,0))</f>
        <v>1/2020</v>
      </c>
      <c r="G16" s="96">
        <f ca="1">IF(B16="","",OFFSET(List1!R$11,tisk!A15,0))</f>
        <v>39000</v>
      </c>
      <c r="H16" s="97">
        <f ca="1">IF(B16="","",OFFSET(List1!S$11,tisk!A15,0))</f>
        <v>44176</v>
      </c>
      <c r="I16" s="94">
        <f ca="1">IF(B16="","",OFFSET(List1!T$11,tisk!A15,0))</f>
        <v>160</v>
      </c>
      <c r="J16" s="94">
        <f ca="1">IF(B16="","",OFFSET(List1!U$11,tisk!A15,0))</f>
        <v>180</v>
      </c>
      <c r="K16" s="94">
        <f ca="1">IF(B16="","",OFFSET(List1!V$11,tisk!A15,0))</f>
        <v>200</v>
      </c>
      <c r="L16" s="94">
        <f ca="1">IF(B16="","",OFFSET(List1!W$11,tisk!A15,0))</f>
        <v>540</v>
      </c>
      <c r="M16" s="98">
        <f ca="1">IF(B16="","",OFFSET(List1!X$11,tisk!A15,0))</f>
        <v>36400</v>
      </c>
    </row>
    <row r="17" spans="1:13" ht="75" customHeight="1" x14ac:dyDescent="0.3">
      <c r="B17" s="94"/>
      <c r="C17" s="3" t="str">
        <f ca="1">IF(B16="","",CONCATENATE("Okres ",OFFSET(List1!G$11,tisk!A15,0),"
","Právní forma","
",OFFSET(List1!H$11,tisk!A15,0),"
","IČO ",OFFSET(List1!I$11,tisk!A15,0),"
 ","B.Ú. ",OFFSET(List1!J$11,tisk!A15,0)))</f>
        <v>Okres Prostějov
Právní forma
Obec, m. č. hl. m. Prahy
IČO 00288501
 B.Ú. anonymizováno</v>
      </c>
      <c r="D17" s="5" t="str">
        <f ca="1">IF(B16="","",OFFSET(List1!M$11,tisk!A15,0))</f>
        <v>Projekt je zaměřen na zdokonalení akceschopnosti zásahové jednotky. V roce 2016 pořízená CAS SCANIA bude technicky zhodnocena doplněním sanační lišty, využitelné zejména při odstraňování živelných pohrom jak v Nezamyslicích, tak i v okolních obcích.</v>
      </c>
      <c r="E17" s="95"/>
      <c r="F17" s="43"/>
      <c r="G17" s="96"/>
      <c r="H17" s="97"/>
      <c r="I17" s="94"/>
      <c r="J17" s="94"/>
      <c r="K17" s="94"/>
      <c r="L17" s="94"/>
      <c r="M17" s="98"/>
    </row>
    <row r="18" spans="1:13" ht="30.6" customHeight="1" x14ac:dyDescent="0.3">
      <c r="A18" s="47">
        <f>ROW()/3-1</f>
        <v>5</v>
      </c>
      <c r="B18" s="94"/>
      <c r="C18" s="3" t="str">
        <f ca="1">IF(B16="","",CONCATENATE("Zástupce","
",OFFSET(List1!K$11,tisk!A15,0)))</f>
        <v xml:space="preserve">Zástupce
</v>
      </c>
      <c r="D18" s="5" t="str">
        <f ca="1">IF(B16="","",CONCATENATE("Dotace bude použita na:",OFFSET(List1!N$11,tisk!A15,0)))</f>
        <v>Dotace bude použita na:technické zhodnocení cisternové automobilové stříkačky - koupě sanační lišty  investiční dotace</v>
      </c>
      <c r="E18" s="95"/>
      <c r="F18" s="44" t="str">
        <f ca="1">IF(B16="","",OFFSET(List1!Q$11,tisk!A15,0))</f>
        <v>11/2020</v>
      </c>
      <c r="G18" s="96"/>
      <c r="H18" s="97"/>
      <c r="I18" s="94"/>
      <c r="J18" s="94"/>
      <c r="K18" s="94"/>
      <c r="L18" s="94"/>
      <c r="M18" s="98"/>
    </row>
    <row r="19" spans="1:13" s="2" customFormat="1" ht="61.95" customHeight="1" x14ac:dyDescent="0.3">
      <c r="A19" s="47"/>
      <c r="B19" s="94" t="str">
        <f ca="1">IF(OFFSET(List1!B$11,tisk!A18,0)&gt;0,OFFSET(List1!B$11,tisk!A18,0),"")</f>
        <v>179</v>
      </c>
      <c r="C19" s="3" t="str">
        <f ca="1">IF(B19="","",CONCATENATE(OFFSET(List1!C$11,tisk!A18,0),"
",OFFSET(List1!D$11,tisk!A18,0),"
",OFFSET(List1!E$11,tisk!A18,0),"
",OFFSET(List1!F$11,tisk!A18,0)))</f>
        <v>Obec Bohuňovice
6. května 109
Bohuňovice
78314</v>
      </c>
      <c r="D19" s="65" t="str">
        <f ca="1">IF(B19="","",OFFSET(List1!L$11,tisk!A18,0))</f>
        <v>Pořízení, technické zhodnocení a oprava požární techniky a nákup věcného vybavení pro JSDH Bohuňovice</v>
      </c>
      <c r="E19" s="95">
        <f ca="1">IF(B19="","",OFFSET(List1!O$11,tisk!A18,0))</f>
        <v>159000</v>
      </c>
      <c r="F19" s="44" t="str">
        <f ca="1">IF(B19="","",OFFSET(List1!P$11,tisk!A18,0))</f>
        <v>1/2020</v>
      </c>
      <c r="G19" s="96">
        <f ca="1">IF(B19="","",OFFSET(List1!R$11,tisk!A18,0))</f>
        <v>79500</v>
      </c>
      <c r="H19" s="97">
        <f ca="1">IF(B19="","",OFFSET(List1!S$11,tisk!A18,0))</f>
        <v>44176</v>
      </c>
      <c r="I19" s="94">
        <f ca="1">IF(B19="","",OFFSET(List1!T$11,tisk!A18,0))</f>
        <v>160</v>
      </c>
      <c r="J19" s="94">
        <f ca="1">IF(B19="","",OFFSET(List1!U$11,tisk!A18,0))</f>
        <v>175</v>
      </c>
      <c r="K19" s="94">
        <f ca="1">IF(B19="","",OFFSET(List1!V$11,tisk!A18,0))</f>
        <v>200</v>
      </c>
      <c r="L19" s="94">
        <f ca="1">IF(B19="","",OFFSET(List1!W$11,tisk!A18,0))</f>
        <v>535</v>
      </c>
      <c r="M19" s="98">
        <f ca="1">IF(B19="","",OFFSET(List1!X$11,tisk!A18,0))</f>
        <v>74100</v>
      </c>
    </row>
    <row r="20" spans="1:13" s="2" customFormat="1" ht="75" customHeight="1" x14ac:dyDescent="0.3">
      <c r="A20" s="47"/>
      <c r="B20" s="94"/>
      <c r="C20" s="3" t="str">
        <f ca="1">IF(B19="","",CONCATENATE("Okres ",OFFSET(List1!G$11,tisk!A18,0),"
","Právní forma","
",OFFSET(List1!H$11,tisk!A18,0),"
","IČO ",OFFSET(List1!I$11,tisk!A18,0),"
 ","B.Ú. ",OFFSET(List1!J$11,tisk!A18,0)))</f>
        <v>Okres Olomouc
Právní forma
Obec, m. č. hl. m. Prahy
IČO 00298697
 B.Ú. anonymizováno</v>
      </c>
      <c r="D20" s="5" t="str">
        <f ca="1">IF(B19="","",OFFSET(List1!M$11,tisk!A18,0))</f>
        <v>Pořízení osobních ochranných prostředků</v>
      </c>
      <c r="E20" s="95"/>
      <c r="F20" s="43"/>
      <c r="G20" s="96"/>
      <c r="H20" s="97"/>
      <c r="I20" s="94"/>
      <c r="J20" s="94"/>
      <c r="K20" s="94"/>
      <c r="L20" s="94"/>
      <c r="M20" s="98"/>
    </row>
    <row r="21" spans="1:13" s="2" customFormat="1" ht="33" customHeight="1" x14ac:dyDescent="0.3">
      <c r="A21" s="47">
        <f>ROW()/3-1</f>
        <v>6</v>
      </c>
      <c r="B21" s="94"/>
      <c r="C21" s="3" t="str">
        <f ca="1">IF(B19="","",CONCATENATE("Zástupce","
",OFFSET(List1!K$11,tisk!A18,0)))</f>
        <v xml:space="preserve">Zástupce
</v>
      </c>
      <c r="D21" s="5" t="str">
        <f ca="1">IF(B19="","",CONCATENATE("Dotace bude použita na:",OFFSET(List1!N$11,tisk!A18,0)))</f>
        <v>Dotace bude použita na:pořízení obuvi pro hasiče, přileb pro hasiče, rukavic pro hasiče a zásahových oděvů</v>
      </c>
      <c r="E21" s="95"/>
      <c r="F21" s="44" t="str">
        <f ca="1">IF(B19="","",OFFSET(List1!Q$11,tisk!A18,0))</f>
        <v>11/2020</v>
      </c>
      <c r="G21" s="96"/>
      <c r="H21" s="97"/>
      <c r="I21" s="94"/>
      <c r="J21" s="94"/>
      <c r="K21" s="94"/>
      <c r="L21" s="94"/>
      <c r="M21" s="98"/>
    </row>
    <row r="22" spans="1:13" s="2" customFormat="1" ht="63" customHeight="1" x14ac:dyDescent="0.3">
      <c r="A22" s="47"/>
      <c r="B22" s="94" t="str">
        <f ca="1">IF(OFFSET(List1!B$11,tisk!A21,0)&gt;0,OFFSET(List1!B$11,tisk!A21,0),"")</f>
        <v>105</v>
      </c>
      <c r="C22" s="3" t="str">
        <f ca="1">IF(B22="","",CONCATENATE(OFFSET(List1!C$11,tisk!A21,0),"
",OFFSET(List1!D$11,tisk!A21,0),"
",OFFSET(List1!E$11,tisk!A21,0),"
",OFFSET(List1!F$11,tisk!A21,0)))</f>
        <v>Obec Domašov nad Bystřicí
Náměstí 35
Domašov nad Bystřicí
78306</v>
      </c>
      <c r="D22" s="65" t="str">
        <f ca="1">IF(B22="","",OFFSET(List1!L$11,tisk!A21,0))</f>
        <v>Pořízení, technické zhodnocení a oprava požární techniky a nákup věcného vybavení pro JSDH Domašov nad Bystřicí</v>
      </c>
      <c r="E22" s="95">
        <f ca="1">IF(B22="","",OFFSET(List1!O$11,tisk!A21,0))</f>
        <v>102000</v>
      </c>
      <c r="F22" s="44" t="str">
        <f ca="1">IF(B22="","",OFFSET(List1!P$11,tisk!A21,0))</f>
        <v>1/2020</v>
      </c>
      <c r="G22" s="96">
        <f ca="1">IF(B22="","",OFFSET(List1!R$11,tisk!A21,0))</f>
        <v>51000</v>
      </c>
      <c r="H22" s="97">
        <f ca="1">IF(B22="","",OFFSET(List1!S$11,tisk!A21,0))</f>
        <v>44176</v>
      </c>
      <c r="I22" s="94">
        <f ca="1">IF(B22="","",OFFSET(List1!T$11,tisk!A21,0))</f>
        <v>180</v>
      </c>
      <c r="J22" s="94">
        <f ca="1">IF(B22="","",OFFSET(List1!U$11,tisk!A21,0))</f>
        <v>155</v>
      </c>
      <c r="K22" s="94">
        <f ca="1">IF(B22="","",OFFSET(List1!V$11,tisk!A21,0))</f>
        <v>200</v>
      </c>
      <c r="L22" s="94">
        <f ca="1">IF(B22="","",OFFSET(List1!W$11,tisk!A21,0))</f>
        <v>535</v>
      </c>
      <c r="M22" s="98">
        <f ca="1">IF(B22="","",OFFSET(List1!X$11,tisk!A21,0))</f>
        <v>47600</v>
      </c>
    </row>
    <row r="23" spans="1:13" s="2" customFormat="1" ht="75" customHeight="1" x14ac:dyDescent="0.3">
      <c r="A23" s="47"/>
      <c r="B23" s="94"/>
      <c r="C23" s="3" t="str">
        <f ca="1">IF(B22="","",CONCATENATE("Okres ",OFFSET(List1!G$11,tisk!A21,0),"
","Právní forma","
",OFFSET(List1!H$11,tisk!A21,0),"
","IČO ",OFFSET(List1!I$11,tisk!A21,0),"
 ","B.Ú. ",OFFSET(List1!J$11,tisk!A21,0)))</f>
        <v>Okres Olomouc
Právní forma
Obec, m. č. hl. m. Prahy
IČO 00298824
 B.Ú. anonymizováno</v>
      </c>
      <c r="D23" s="5" t="str">
        <f ca="1">IF(B22="","",OFFSET(List1!M$11,tisk!A21,0))</f>
        <v>OP jsou již značně poškozené a neplní ochrannou funkci (seprané, roztrhané, propálené, nevyhovující velikosti).</v>
      </c>
      <c r="E23" s="95"/>
      <c r="F23" s="43"/>
      <c r="G23" s="96"/>
      <c r="H23" s="97"/>
      <c r="I23" s="94"/>
      <c r="J23" s="94"/>
      <c r="K23" s="94"/>
      <c r="L23" s="94"/>
      <c r="M23" s="98"/>
    </row>
    <row r="24" spans="1:13" s="2" customFormat="1" ht="30" customHeight="1" x14ac:dyDescent="0.3">
      <c r="A24" s="47">
        <f>ROW()/3-1</f>
        <v>7</v>
      </c>
      <c r="B24" s="94"/>
      <c r="C24" s="3" t="str">
        <f ca="1">IF(B22="","",CONCATENATE("Zástupce","
",OFFSET(List1!K$11,tisk!A21,0)))</f>
        <v xml:space="preserve">Zástupce
</v>
      </c>
      <c r="D24" s="5" t="str">
        <f ca="1">IF(B22="","",CONCATENATE("Dotace bude použita na:",OFFSET(List1!N$11,tisk!A21,0)))</f>
        <v>Dotace bude použita na:pořízení ochranných prostředkůdo pro hasiče</v>
      </c>
      <c r="E24" s="95"/>
      <c r="F24" s="44" t="str">
        <f ca="1">IF(B22="","",OFFSET(List1!Q$11,tisk!A21,0))</f>
        <v>11/2020</v>
      </c>
      <c r="G24" s="96"/>
      <c r="H24" s="97"/>
      <c r="I24" s="94"/>
      <c r="J24" s="94"/>
      <c r="K24" s="94"/>
      <c r="L24" s="94"/>
      <c r="M24" s="98"/>
    </row>
    <row r="25" spans="1:13" s="2" customFormat="1" ht="61.95" customHeight="1" x14ac:dyDescent="0.3">
      <c r="A25" s="47"/>
      <c r="B25" s="94" t="str">
        <f ca="1">IF(OFFSET(List1!B$11,tisk!A24,0)&gt;0,OFFSET(List1!B$11,tisk!A24,0),"")</f>
        <v>63</v>
      </c>
      <c r="C25" s="3" t="str">
        <f ca="1">IF(B25="","",CONCATENATE(OFFSET(List1!C$11,tisk!A24,0),"
",OFFSET(List1!D$11,tisk!A24,0),"
",OFFSET(List1!E$11,tisk!A24,0),"
",OFFSET(List1!F$11,tisk!A24,0)))</f>
        <v>Obec Hlubočky
Olomoucká 17
Hlubočky
78361</v>
      </c>
      <c r="D25" s="65" t="str">
        <f ca="1">IF(B25="","",OFFSET(List1!L$11,tisk!A24,0))</f>
        <v>Pořízení, technické zhodnocení a oprava požární techniky a nákup věcného vybavení pro JSDH Hlubočky</v>
      </c>
      <c r="E25" s="95">
        <f ca="1">IF(B25="","",OFFSET(List1!O$11,tisk!A24,0))</f>
        <v>126000</v>
      </c>
      <c r="F25" s="44" t="str">
        <f ca="1">IF(B25="","",OFFSET(List1!P$11,tisk!A24,0))</f>
        <v>1/2020</v>
      </c>
      <c r="G25" s="96">
        <f ca="1">IF(B25="","",OFFSET(List1!R$11,tisk!A24,0))</f>
        <v>63000</v>
      </c>
      <c r="H25" s="97">
        <f ca="1">IF(B25="","",OFFSET(List1!S$11,tisk!A24,0))</f>
        <v>44176</v>
      </c>
      <c r="I25" s="94">
        <f ca="1">IF(B25="","",OFFSET(List1!T$11,tisk!A24,0))</f>
        <v>160</v>
      </c>
      <c r="J25" s="94">
        <f ca="1">IF(B25="","",OFFSET(List1!U$11,tisk!A24,0))</f>
        <v>175</v>
      </c>
      <c r="K25" s="94">
        <f ca="1">IF(B25="","",OFFSET(List1!V$11,tisk!A24,0))</f>
        <v>200</v>
      </c>
      <c r="L25" s="94">
        <f ca="1">IF(B25="","",OFFSET(List1!W$11,tisk!A24,0))</f>
        <v>535</v>
      </c>
      <c r="M25" s="98">
        <f ca="1">IF(B25="","",OFFSET(List1!X$11,tisk!A24,0))</f>
        <v>58700</v>
      </c>
    </row>
    <row r="26" spans="1:13" s="2" customFormat="1" ht="75" customHeight="1" x14ac:dyDescent="0.3">
      <c r="A26" s="47"/>
      <c r="B26" s="94"/>
      <c r="C26" s="3" t="str">
        <f ca="1">IF(B25="","",CONCATENATE("Okres ",OFFSET(List1!G$11,tisk!A24,0),"
","Právní forma","
",OFFSET(List1!H$11,tisk!A24,0),"
","IČO ",OFFSET(List1!I$11,tisk!A24,0),"
 ","B.Ú. ",OFFSET(List1!J$11,tisk!A24,0)))</f>
        <v>Okres Olomouc
Právní forma
Obec, m. č. hl. m. Prahy
IČO 00298891
 B.Ú. anonymizováno</v>
      </c>
      <c r="D26" s="5" t="str">
        <f ca="1">IF(B25="","",OFFSET(List1!M$11,tisk!A24,0))</f>
        <v>Záměr: Dovybavit jednotku SDH - JPO II Hlubočky novými zásahovými obleky v počtu 5 kusů. 
Obměna starých zásahových obleků za nové.</v>
      </c>
      <c r="E26" s="95"/>
      <c r="F26" s="43"/>
      <c r="G26" s="96"/>
      <c r="H26" s="97"/>
      <c r="I26" s="94"/>
      <c r="J26" s="94"/>
      <c r="K26" s="94"/>
      <c r="L26" s="94"/>
      <c r="M26" s="98"/>
    </row>
    <row r="27" spans="1:13" s="2" customFormat="1" ht="30" customHeight="1" x14ac:dyDescent="0.3">
      <c r="A27" s="47">
        <f>ROW()/3-1</f>
        <v>8</v>
      </c>
      <c r="B27" s="94"/>
      <c r="C27" s="3" t="str">
        <f ca="1">IF(B25="","",CONCATENATE("Zástupce","
",OFFSET(List1!K$11,tisk!A24,0)))</f>
        <v xml:space="preserve">Zástupce
</v>
      </c>
      <c r="D27" s="5" t="str">
        <f ca="1">IF(B25="","",CONCATENATE("Dotace bude použita na:",OFFSET(List1!N$11,tisk!A24,0)))</f>
        <v>Dotace bude použita na:pořízení ochranných prostředků pro hasiče</v>
      </c>
      <c r="E27" s="95"/>
      <c r="F27" s="44" t="str">
        <f ca="1">IF(B25="","",OFFSET(List1!Q$11,tisk!A24,0))</f>
        <v>11/2020</v>
      </c>
      <c r="G27" s="96"/>
      <c r="H27" s="97"/>
      <c r="I27" s="94"/>
      <c r="J27" s="94"/>
      <c r="K27" s="94"/>
      <c r="L27" s="94"/>
      <c r="M27" s="98"/>
    </row>
    <row r="28" spans="1:13" s="2" customFormat="1" ht="64.2" customHeight="1" x14ac:dyDescent="0.3">
      <c r="A28" s="47"/>
      <c r="B28" s="94" t="str">
        <f ca="1">IF(OFFSET(List1!B$11,tisk!A27,0)&gt;0,OFFSET(List1!B$11,tisk!A27,0),"")</f>
        <v>146</v>
      </c>
      <c r="C28" s="3" t="str">
        <f ca="1">IF(B28="","",CONCATENATE(OFFSET(List1!C$11,tisk!A27,0),"
",OFFSET(List1!D$11,tisk!A27,0),"
",OFFSET(List1!E$11,tisk!A27,0),"
",OFFSET(List1!F$11,tisk!A27,0)))</f>
        <v>Město Němčice nad Hanou
Palackého nám. 3
Němčice nad Hanou
79827</v>
      </c>
      <c r="D28" s="65" t="str">
        <f ca="1">IF(B28="","",OFFSET(List1!L$11,tisk!A27,0))</f>
        <v>Pořízení, technické zhodnocení a oprava požární techniky a nákup věcného vybavení pro JSDH Němčice nad Hanou</v>
      </c>
      <c r="E28" s="95">
        <f ca="1">IF(B28="","",OFFSET(List1!O$11,tisk!A27,0))</f>
        <v>120000</v>
      </c>
      <c r="F28" s="44" t="str">
        <f ca="1">IF(B28="","",OFFSET(List1!P$11,tisk!A27,0))</f>
        <v>1/2020</v>
      </c>
      <c r="G28" s="96">
        <f ca="1">IF(B28="","",OFFSET(List1!R$11,tisk!A27,0))</f>
        <v>60000</v>
      </c>
      <c r="H28" s="97">
        <f ca="1">IF(B28="","",OFFSET(List1!S$11,tisk!A27,0))</f>
        <v>44176</v>
      </c>
      <c r="I28" s="94">
        <f ca="1">IF(B28="","",OFFSET(List1!T$11,tisk!A27,0))</f>
        <v>160</v>
      </c>
      <c r="J28" s="94">
        <f ca="1">IF(B28="","",OFFSET(List1!U$11,tisk!A27,0))</f>
        <v>175</v>
      </c>
      <c r="K28" s="94">
        <f ca="1">IF(B28="","",OFFSET(List1!V$11,tisk!A27,0))</f>
        <v>200</v>
      </c>
      <c r="L28" s="94">
        <f ca="1">IF(B28="","",OFFSET(List1!W$11,tisk!A27,0))</f>
        <v>535</v>
      </c>
      <c r="M28" s="98">
        <f ca="1">IF(B28="","",OFFSET(List1!X$11,tisk!A27,0))</f>
        <v>56000</v>
      </c>
    </row>
    <row r="29" spans="1:13" s="2" customFormat="1" ht="75" customHeight="1" x14ac:dyDescent="0.3">
      <c r="A29" s="47"/>
      <c r="B29" s="94"/>
      <c r="C29" s="3" t="str">
        <f ca="1">IF(B28="","",CONCATENATE("Okres ",OFFSET(List1!G$11,tisk!A27,0),"
","Právní forma","
",OFFSET(List1!H$11,tisk!A27,0),"
","IČO ",OFFSET(List1!I$11,tisk!A27,0),"
 ","B.Ú. ",OFFSET(List1!J$11,tisk!A27,0)))</f>
        <v>Okres Prostějov
Právní forma
Obec, m. č. hl. m. Prahy
IČO 00288497
 B.Ú. anonymizováno</v>
      </c>
      <c r="D29" s="5" t="str">
        <f ca="1">IF(B28="","",OFFSET(List1!M$11,tisk!A27,0))</f>
        <v>Dotace bude využita na pořízení ochranných prostředků, jako např. boty, oblek, rukavice, pracovní oblek, osobní svítilna a další.</v>
      </c>
      <c r="E29" s="95"/>
      <c r="F29" s="43"/>
      <c r="G29" s="96"/>
      <c r="H29" s="97"/>
      <c r="I29" s="94"/>
      <c r="J29" s="94"/>
      <c r="K29" s="94"/>
      <c r="L29" s="94"/>
      <c r="M29" s="98"/>
    </row>
    <row r="30" spans="1:13" s="2" customFormat="1" ht="30" customHeight="1" x14ac:dyDescent="0.3">
      <c r="A30" s="47">
        <f>ROW()/3-1</f>
        <v>9</v>
      </c>
      <c r="B30" s="94"/>
      <c r="C30" s="3" t="str">
        <f ca="1">IF(B28="","",CONCATENATE("Zástupce","
",OFFSET(List1!K$11,tisk!A27,0)))</f>
        <v xml:space="preserve">Zástupce
</v>
      </c>
      <c r="D30" s="5" t="str">
        <f ca="1">IF(B28="","",CONCATENATE("Dotace bude použita na:",OFFSET(List1!N$11,tisk!A27,0)))</f>
        <v>Dotace bude použita na:pořízení ochranných prostředků</v>
      </c>
      <c r="E30" s="95"/>
      <c r="F30" s="44" t="str">
        <f ca="1">IF(B28="","",OFFSET(List1!Q$11,tisk!A27,0))</f>
        <v>11/2020</v>
      </c>
      <c r="G30" s="96"/>
      <c r="H30" s="97"/>
      <c r="I30" s="94"/>
      <c r="J30" s="94"/>
      <c r="K30" s="94"/>
      <c r="L30" s="94"/>
      <c r="M30" s="98"/>
    </row>
    <row r="31" spans="1:13" s="2" customFormat="1" ht="63.6" customHeight="1" x14ac:dyDescent="0.3">
      <c r="A31" s="47"/>
      <c r="B31" s="94" t="str">
        <f ca="1">IF(OFFSET(List1!B$11,tisk!A30,0)&gt;0,OFFSET(List1!B$11,tisk!A30,0),"")</f>
        <v>91</v>
      </c>
      <c r="C31" s="3" t="str">
        <f ca="1">IF(B31="","",CONCATENATE(OFFSET(List1!C$11,tisk!A30,0),"
",OFFSET(List1!D$11,tisk!A30,0),"
",OFFSET(List1!E$11,tisk!A30,0),"
",OFFSET(List1!F$11,tisk!A30,0)))</f>
        <v>Město Štíty
nám. Míru 55
Štíty
78991</v>
      </c>
      <c r="D31" s="65" t="str">
        <f ca="1">IF(B31="","",OFFSET(List1!L$11,tisk!A30,0))</f>
        <v>Pořízení, technické zhodnocení a oprava požární techniky a nákup věcného vybavení pro JSDH Štíty</v>
      </c>
      <c r="E31" s="95">
        <f ca="1">IF(B31="","",OFFSET(List1!O$11,tisk!A30,0))</f>
        <v>158000</v>
      </c>
      <c r="F31" s="44" t="str">
        <f ca="1">IF(B31="","",OFFSET(List1!P$11,tisk!A30,0))</f>
        <v>1/2020</v>
      </c>
      <c r="G31" s="96">
        <f ca="1">IF(B31="","",OFFSET(List1!R$11,tisk!A30,0))</f>
        <v>79000</v>
      </c>
      <c r="H31" s="97">
        <f ca="1">IF(B31="","",OFFSET(List1!S$11,tisk!A30,0))</f>
        <v>44176</v>
      </c>
      <c r="I31" s="94">
        <f ca="1">IF(B31="","",OFFSET(List1!T$11,tisk!A30,0))</f>
        <v>160</v>
      </c>
      <c r="J31" s="94">
        <f ca="1">IF(B31="","",OFFSET(List1!U$11,tisk!A30,0))</f>
        <v>175</v>
      </c>
      <c r="K31" s="94">
        <f ca="1">IF(B31="","",OFFSET(List1!V$11,tisk!A30,0))</f>
        <v>200</v>
      </c>
      <c r="L31" s="94">
        <f ca="1">IF(B31="","",OFFSET(List1!W$11,tisk!A30,0))</f>
        <v>535</v>
      </c>
      <c r="M31" s="98">
        <f ca="1">IF(B31="","",OFFSET(List1!X$11,tisk!A30,0))</f>
        <v>73700</v>
      </c>
    </row>
    <row r="32" spans="1:13" s="2" customFormat="1" ht="75" customHeight="1" x14ac:dyDescent="0.3">
      <c r="A32" s="47"/>
      <c r="B32" s="94"/>
      <c r="C32" s="3" t="str">
        <f ca="1">IF(B31="","",CONCATENATE("Okres ",OFFSET(List1!G$11,tisk!A30,0),"
","Právní forma","
",OFFSET(List1!H$11,tisk!A30,0),"
","IČO ",OFFSET(List1!I$11,tisk!A30,0),"
 ","B.Ú. ",OFFSET(List1!J$11,tisk!A30,0)))</f>
        <v>Okres Šumperk
Právní forma
Obec, m. č. hl. m. Prahy
IČO 00303453
 B.Ú. anonymizováno</v>
      </c>
      <c r="D32" s="5" t="str">
        <f ca="1">IF(B31="","",OFFSET(List1!M$11,tisk!A30,0))</f>
        <v>Zajištění osobních ochranných prostředků pro členy zásahové jednotky</v>
      </c>
      <c r="E32" s="95"/>
      <c r="F32" s="43"/>
      <c r="G32" s="96"/>
      <c r="H32" s="97"/>
      <c r="I32" s="94"/>
      <c r="J32" s="94"/>
      <c r="K32" s="94"/>
      <c r="L32" s="94"/>
      <c r="M32" s="98"/>
    </row>
    <row r="33" spans="1:13" s="2" customFormat="1" ht="30" customHeight="1" x14ac:dyDescent="0.3">
      <c r="A33" s="47">
        <f>ROW()/3-1</f>
        <v>10</v>
      </c>
      <c r="B33" s="94"/>
      <c r="C33" s="3" t="str">
        <f ca="1">IF(B31="","",CONCATENATE("Zástupce","
",OFFSET(List1!K$11,tisk!A30,0)))</f>
        <v xml:space="preserve">Zástupce
</v>
      </c>
      <c r="D33" s="5" t="str">
        <f ca="1">IF(B31="","",CONCATENATE("Dotace bude použita na:",OFFSET(List1!N$11,tisk!A30,0)))</f>
        <v>Dotace bude použita na:pořízení ochranných prostředků pro hasiče</v>
      </c>
      <c r="E33" s="95"/>
      <c r="F33" s="44" t="str">
        <f ca="1">IF(B31="","",OFFSET(List1!Q$11,tisk!A30,0))</f>
        <v>11/2020</v>
      </c>
      <c r="G33" s="96"/>
      <c r="H33" s="97"/>
      <c r="I33" s="94"/>
      <c r="J33" s="94"/>
      <c r="K33" s="94"/>
      <c r="L33" s="94"/>
      <c r="M33" s="98"/>
    </row>
    <row r="34" spans="1:13" s="2" customFormat="1" ht="65.400000000000006" customHeight="1" x14ac:dyDescent="0.3">
      <c r="A34" s="47"/>
      <c r="B34" s="94" t="str">
        <f ca="1">IF(OFFSET(List1!B$11,tisk!A33,0)&gt;0,OFFSET(List1!B$11,tisk!A33,0),"")</f>
        <v>19</v>
      </c>
      <c r="C34" s="3" t="str">
        <f ca="1">IF(B34="","",CONCATENATE(OFFSET(List1!C$11,tisk!A33,0),"
",OFFSET(List1!D$11,tisk!A33,0),"
",OFFSET(List1!E$11,tisk!A33,0),"
",OFFSET(List1!F$11,tisk!A33,0)))</f>
        <v>Obec Velké Losiny
Rudé armády 321
Velké Losiny
78815</v>
      </c>
      <c r="D34" s="65" t="str">
        <f ca="1">IF(B34="","",OFFSET(List1!L$11,tisk!A33,0))</f>
        <v>Pořízení, technické zhodnocení a oprava požární techniky a nákup věcného vybavení pro JSDH Velké Losiny</v>
      </c>
      <c r="E34" s="95">
        <f ca="1">IF(B34="","",OFFSET(List1!O$11,tisk!A33,0))</f>
        <v>430000</v>
      </c>
      <c r="F34" s="44" t="str">
        <f ca="1">IF(B34="","",OFFSET(List1!P$11,tisk!A33,0))</f>
        <v>1/2020</v>
      </c>
      <c r="G34" s="96">
        <f ca="1">IF(B34="","",OFFSET(List1!R$11,tisk!A33,0))</f>
        <v>200000</v>
      </c>
      <c r="H34" s="97">
        <f ca="1">IF(B34="","",OFFSET(List1!S$11,tisk!A33,0))</f>
        <v>44176</v>
      </c>
      <c r="I34" s="94">
        <f ca="1">IF(B34="","",OFFSET(List1!T$11,tisk!A33,0))</f>
        <v>160</v>
      </c>
      <c r="J34" s="94">
        <f ca="1">IF(B34="","",OFFSET(List1!U$11,tisk!A33,0))</f>
        <v>175</v>
      </c>
      <c r="K34" s="94">
        <f ca="1">IF(B34="","",OFFSET(List1!V$11,tisk!A33,0))</f>
        <v>200</v>
      </c>
      <c r="L34" s="94">
        <f ca="1">IF(B34="","",OFFSET(List1!W$11,tisk!A33,0))</f>
        <v>535</v>
      </c>
      <c r="M34" s="98">
        <f ca="1">IF(B34="","",OFFSET(List1!X$11,tisk!A33,0))</f>
        <v>186500</v>
      </c>
    </row>
    <row r="35" spans="1:13" s="2" customFormat="1" ht="75" customHeight="1" x14ac:dyDescent="0.3">
      <c r="A35" s="47"/>
      <c r="B35" s="94"/>
      <c r="C35" s="3" t="str">
        <f ca="1">IF(B34="","",CONCATENATE("Okres ",OFFSET(List1!G$11,tisk!A33,0),"
","Právní forma","
",OFFSET(List1!H$11,tisk!A33,0),"
","IČO ",OFFSET(List1!I$11,tisk!A33,0),"
 ","B.Ú. ",OFFSET(List1!J$11,tisk!A33,0)))</f>
        <v>Okres Šumperk
Právní forma
Obec, m. č. hl. m. Prahy
IČO 00303551
 B.Ú. anonymizováno</v>
      </c>
      <c r="D35" s="5" t="str">
        <f ca="1">IF(B34="","",OFFSET(List1!M$11,tisk!A33,0))</f>
        <v>Zajištění akceschopnosti jednotky pořízením nových ochranných prostředků z důvodu jejich opotřebení a uplynutí jejich stanovené životnosti.</v>
      </c>
      <c r="E35" s="95"/>
      <c r="F35" s="43"/>
      <c r="G35" s="96"/>
      <c r="H35" s="97"/>
      <c r="I35" s="94"/>
      <c r="J35" s="94"/>
      <c r="K35" s="94"/>
      <c r="L35" s="94"/>
      <c r="M35" s="98"/>
    </row>
    <row r="36" spans="1:13" s="2" customFormat="1" ht="30" customHeight="1" x14ac:dyDescent="0.3">
      <c r="A36" s="47">
        <f>ROW()/3-1</f>
        <v>11</v>
      </c>
      <c r="B36" s="94"/>
      <c r="C36" s="3" t="str">
        <f ca="1">IF(B34="","",CONCATENATE("Zástupce","
",OFFSET(List1!K$11,tisk!A33,0)))</f>
        <v xml:space="preserve">Zástupce
</v>
      </c>
      <c r="D36" s="5" t="str">
        <f ca="1">IF(B34="","",CONCATENATE("Dotace bude použita na:",OFFSET(List1!N$11,tisk!A33,0)))</f>
        <v>Dotace bude použita na:pořízení ochranných prostředků pro hasiče</v>
      </c>
      <c r="E36" s="95"/>
      <c r="F36" s="44" t="str">
        <f ca="1">IF(B34="","",OFFSET(List1!Q$11,tisk!A33,0))</f>
        <v>11/2020</v>
      </c>
      <c r="G36" s="96"/>
      <c r="H36" s="97"/>
      <c r="I36" s="94"/>
      <c r="J36" s="94"/>
      <c r="K36" s="94"/>
      <c r="L36" s="94"/>
      <c r="M36" s="98"/>
    </row>
    <row r="37" spans="1:13" s="2" customFormat="1" ht="63" customHeight="1" x14ac:dyDescent="0.3">
      <c r="A37" s="47"/>
      <c r="B37" s="94" t="str">
        <f ca="1">IF(OFFSET(List1!B$11,tisk!A36,0)&gt;0,OFFSET(List1!B$11,tisk!A36,0),"")</f>
        <v>214</v>
      </c>
      <c r="C37" s="3" t="str">
        <f ca="1">IF(B37="","",CONCATENATE(OFFSET(List1!C$11,tisk!A36,0),"
",OFFSET(List1!D$11,tisk!A36,0),"
",OFFSET(List1!E$11,tisk!A36,0),"
",OFFSET(List1!F$11,tisk!A36,0)))</f>
        <v>Městys Dub nad Moravou
Brodecká 1
Dub nad Moravou
78375</v>
      </c>
      <c r="D37" s="65" t="str">
        <f ca="1">IF(B37="","",OFFSET(List1!L$11,tisk!A36,0))</f>
        <v>Pořízení, technické zhodnocení a oprava požární techniky a nákup věcného vybavení pro JSDH Dub nad Moravou</v>
      </c>
      <c r="E37" s="95">
        <f ca="1">IF(B37="","",OFFSET(List1!O$11,tisk!A36,0))</f>
        <v>80000</v>
      </c>
      <c r="F37" s="44" t="str">
        <f ca="1">IF(B37="","",OFFSET(List1!P$11,tisk!A36,0))</f>
        <v>1/2020</v>
      </c>
      <c r="G37" s="96">
        <f ca="1">IF(B37="","",OFFSET(List1!R$11,tisk!A36,0))</f>
        <v>40000</v>
      </c>
      <c r="H37" s="97">
        <f ca="1">IF(B37="","",OFFSET(List1!S$11,tisk!A36,0))</f>
        <v>44176</v>
      </c>
      <c r="I37" s="94">
        <f ca="1">IF(B37="","",OFFSET(List1!T$11,tisk!A36,0))</f>
        <v>160</v>
      </c>
      <c r="J37" s="94">
        <f ca="1">IF(B37="","",OFFSET(List1!U$11,tisk!A36,0))</f>
        <v>165</v>
      </c>
      <c r="K37" s="94">
        <f ca="1">IF(B37="","",OFFSET(List1!V$11,tisk!A36,0))</f>
        <v>200</v>
      </c>
      <c r="L37" s="94">
        <f ca="1">IF(B37="","",OFFSET(List1!W$11,tisk!A36,0))</f>
        <v>525</v>
      </c>
      <c r="M37" s="98">
        <f ca="1">IF(B37="","",OFFSET(List1!X$11,tisk!A36,0))</f>
        <v>37300</v>
      </c>
    </row>
    <row r="38" spans="1:13" s="2" customFormat="1" ht="75" customHeight="1" x14ac:dyDescent="0.3">
      <c r="A38" s="47"/>
      <c r="B38" s="94"/>
      <c r="C38" s="3" t="str">
        <f ca="1">IF(B37="","",CONCATENATE("Okres ",OFFSET(List1!G$11,tisk!A36,0),"
","Právní forma","
",OFFSET(List1!H$11,tisk!A36,0),"
","IČO ",OFFSET(List1!I$11,tisk!A36,0),"
 ","B.Ú. ",OFFSET(List1!J$11,tisk!A36,0)))</f>
        <v>Okres Olomouc
Právní forma
Obec, m. č. hl. m. Prahy
IČO 00298867
 B.Ú. anonymizováno</v>
      </c>
      <c r="D38" s="5" t="str">
        <f ca="1">IF(B37="","",OFFSET(List1!M$11,tisk!A36,0))</f>
        <v>Jedná se o nákup hydraulického nástroje (nůžek), které budou sloužit k zásahům při dopravních nehodách, k jejichž likvidaci je naše JPO II předurčena.</v>
      </c>
      <c r="E38" s="95"/>
      <c r="F38" s="43"/>
      <c r="G38" s="96"/>
      <c r="H38" s="97"/>
      <c r="I38" s="94"/>
      <c r="J38" s="94"/>
      <c r="K38" s="94"/>
      <c r="L38" s="94"/>
      <c r="M38" s="98"/>
    </row>
    <row r="39" spans="1:13" s="2" customFormat="1" ht="36.75" customHeight="1" x14ac:dyDescent="0.3">
      <c r="A39" s="47">
        <f>ROW()/3-1</f>
        <v>12</v>
      </c>
      <c r="B39" s="94"/>
      <c r="C39" s="3" t="str">
        <f ca="1">IF(B37="","",CONCATENATE("Zástupce","
",OFFSET(List1!K$11,tisk!A36,0)))</f>
        <v xml:space="preserve">Zástupce
</v>
      </c>
      <c r="D39" s="5" t="str">
        <f ca="1">IF(B37="","",CONCATENATE("Dotace bude použita na:",OFFSET(List1!N$11,tisk!A36,0)))</f>
        <v>Dotace bude použita na:pořízení nůžek k hydraulickému vyprošťovacímu zařízení   investiční dotace</v>
      </c>
      <c r="E39" s="95"/>
      <c r="F39" s="44" t="str">
        <f ca="1">IF(B37="","",OFFSET(List1!Q$11,tisk!A36,0))</f>
        <v>11/2020</v>
      </c>
      <c r="G39" s="96"/>
      <c r="H39" s="97"/>
      <c r="I39" s="94"/>
      <c r="J39" s="94"/>
      <c r="K39" s="94"/>
      <c r="L39" s="94"/>
      <c r="M39" s="98"/>
    </row>
    <row r="40" spans="1:13" s="2" customFormat="1" ht="64.2" customHeight="1" x14ac:dyDescent="0.3">
      <c r="A40" s="47"/>
      <c r="B40" s="94" t="str">
        <f ca="1">IF(OFFSET(List1!B$11,tisk!A39,0)&gt;0,OFFSET(List1!B$11,tisk!A39,0),"")</f>
        <v>88</v>
      </c>
      <c r="C40" s="3" t="str">
        <f ca="1">IF(B40="","",CONCATENATE(OFFSET(List1!C$11,tisk!A39,0),"
",OFFSET(List1!D$11,tisk!A39,0),"
",OFFSET(List1!E$11,tisk!A39,0),"
",OFFSET(List1!F$11,tisk!A39,0)))</f>
        <v>Město Javorník
nám. Svobody 134
Javorník
79070</v>
      </c>
      <c r="D40" s="65" t="str">
        <f ca="1">IF(B40="","",OFFSET(List1!L$11,tisk!A39,0))</f>
        <v>Pořízení, technické zhodnocení a oprava požární techniky a nákup věcného vybavení pro JSDH Javorník</v>
      </c>
      <c r="E40" s="95">
        <f ca="1">IF(B40="","",OFFSET(List1!O$11,tisk!A39,0))</f>
        <v>126000</v>
      </c>
      <c r="F40" s="44" t="str">
        <f ca="1">IF(B40="","",OFFSET(List1!P$11,tisk!A39,0))</f>
        <v>1/2020</v>
      </c>
      <c r="G40" s="96">
        <f ca="1">IF(B40="","",OFFSET(List1!R$11,tisk!A39,0))</f>
        <v>62000</v>
      </c>
      <c r="H40" s="97">
        <f ca="1">IF(B40="","",OFFSET(List1!S$11,tisk!A39,0))</f>
        <v>44176</v>
      </c>
      <c r="I40" s="94">
        <f ca="1">IF(B40="","",OFFSET(List1!T$11,tisk!A39,0))</f>
        <v>160</v>
      </c>
      <c r="J40" s="94">
        <f ca="1">IF(B40="","",OFFSET(List1!U$11,tisk!A39,0))</f>
        <v>165</v>
      </c>
      <c r="K40" s="94">
        <f ca="1">IF(B40="","",OFFSET(List1!V$11,tisk!A39,0))</f>
        <v>200</v>
      </c>
      <c r="L40" s="94">
        <f ca="1">IF(B40="","",OFFSET(List1!W$11,tisk!A39,0))</f>
        <v>525</v>
      </c>
      <c r="M40" s="98">
        <f ca="1">IF(B40="","",OFFSET(List1!X$11,tisk!A39,0))</f>
        <v>57800</v>
      </c>
    </row>
    <row r="41" spans="1:13" s="2" customFormat="1" ht="75" customHeight="1" x14ac:dyDescent="0.3">
      <c r="A41" s="47"/>
      <c r="B41" s="94"/>
      <c r="C41" s="3" t="str">
        <f ca="1">IF(B40="","",CONCATENATE("Okres ",OFFSET(List1!G$11,tisk!A39,0),"
","Právní forma","
",OFFSET(List1!H$11,tisk!A39,0),"
","IČO ",OFFSET(List1!I$11,tisk!A39,0),"
 ","B.Ú. ",OFFSET(List1!J$11,tisk!A39,0)))</f>
        <v>Okres Jeseník
Právní forma
Obec, m. č. hl. m. Prahy
IČO 00302708
 B.Ú. anonymizováno</v>
      </c>
      <c r="D41" s="5" t="str">
        <f ca="1">IF(B40="","",OFFSET(List1!M$11,tisk!A39,0))</f>
        <v>Pořízení termokamery pro hasičské zásahové akce.</v>
      </c>
      <c r="E41" s="95"/>
      <c r="F41" s="43"/>
      <c r="G41" s="96"/>
      <c r="H41" s="97"/>
      <c r="I41" s="94"/>
      <c r="J41" s="94"/>
      <c r="K41" s="94"/>
      <c r="L41" s="94"/>
      <c r="M41" s="98"/>
    </row>
    <row r="42" spans="1:13" s="2" customFormat="1" ht="33" customHeight="1" x14ac:dyDescent="0.3">
      <c r="A42" s="47">
        <f>ROW()/3-1</f>
        <v>13</v>
      </c>
      <c r="B42" s="94"/>
      <c r="C42" s="3" t="str">
        <f ca="1">IF(B40="","",CONCATENATE("Zástupce","
",OFFSET(List1!K$11,tisk!A39,0)))</f>
        <v xml:space="preserve">Zástupce
</v>
      </c>
      <c r="D42" s="5" t="str">
        <f ca="1">IF(B40="","",CONCATENATE("Dotace bude použita na:",OFFSET(List1!N$11,tisk!A39,0)))</f>
        <v>Dotace bude použita na:pořízení termokamery pro hasičské zásahové akce   investiční dotace</v>
      </c>
      <c r="E42" s="95"/>
      <c r="F42" s="44" t="str">
        <f ca="1">IF(B40="","",OFFSET(List1!Q$11,tisk!A39,0))</f>
        <v>11/2020</v>
      </c>
      <c r="G42" s="96"/>
      <c r="H42" s="97"/>
      <c r="I42" s="94"/>
      <c r="J42" s="94"/>
      <c r="K42" s="94"/>
      <c r="L42" s="94"/>
      <c r="M42" s="98"/>
    </row>
    <row r="43" spans="1:13" s="2" customFormat="1" ht="64.95" customHeight="1" x14ac:dyDescent="0.3">
      <c r="A43" s="47"/>
      <c r="B43" s="94" t="str">
        <f ca="1">IF(OFFSET(List1!B$11,tisk!A42,0)&gt;0,OFFSET(List1!B$11,tisk!A42,0),"")</f>
        <v>37</v>
      </c>
      <c r="C43" s="3" t="str">
        <f ca="1">IF(B43="","",CONCATENATE(OFFSET(List1!C$11,tisk!A42,0),"
",OFFSET(List1!D$11,tisk!A42,0),"
",OFFSET(List1!E$11,tisk!A42,0),"
",OFFSET(List1!F$11,tisk!A42,0)))</f>
        <v>Městys Náměšť na Hané
nám. T. G. Masaryka 100
Náměšť na Hané
78344</v>
      </c>
      <c r="D43" s="65" t="str">
        <f ca="1">IF(B43="","",OFFSET(List1!L$11,tisk!A42,0))</f>
        <v>Pořízení, technické zhodnocení a oprava požární techniky a nákup věcného vybavení pro JSDH Náměšť na Hané</v>
      </c>
      <c r="E43" s="95">
        <f ca="1">IF(B43="","",OFFSET(List1!O$11,tisk!A42,0))</f>
        <v>158400</v>
      </c>
      <c r="F43" s="44" t="str">
        <f ca="1">IF(B43="","",OFFSET(List1!P$11,tisk!A42,0))</f>
        <v>1/2020</v>
      </c>
      <c r="G43" s="96">
        <f ca="1">IF(B43="","",OFFSET(List1!R$11,tisk!A42,0))</f>
        <v>79200</v>
      </c>
      <c r="H43" s="97">
        <f ca="1">IF(B43="","",OFFSET(List1!S$11,tisk!A42,0))</f>
        <v>44176</v>
      </c>
      <c r="I43" s="94">
        <f ca="1">IF(B43="","",OFFSET(List1!T$11,tisk!A42,0))</f>
        <v>160</v>
      </c>
      <c r="J43" s="94">
        <f ca="1">IF(B43="","",OFFSET(List1!U$11,tisk!A42,0))</f>
        <v>165</v>
      </c>
      <c r="K43" s="94">
        <f ca="1">IF(B43="","",OFFSET(List1!V$11,tisk!A42,0))</f>
        <v>200</v>
      </c>
      <c r="L43" s="94">
        <f ca="1">IF(B43="","",OFFSET(List1!W$11,tisk!A42,0))</f>
        <v>525</v>
      </c>
      <c r="M43" s="98">
        <f ca="1">IF(B43="","",OFFSET(List1!X$11,tisk!A42,0))</f>
        <v>73900</v>
      </c>
    </row>
    <row r="44" spans="1:13" s="2" customFormat="1" ht="75" customHeight="1" x14ac:dyDescent="0.3">
      <c r="A44" s="47"/>
      <c r="B44" s="94"/>
      <c r="C44" s="3" t="str">
        <f ca="1">IF(B43="","",CONCATENATE("Okres ",OFFSET(List1!G$11,tisk!A42,0),"
","Právní forma","
",OFFSET(List1!H$11,tisk!A42,0),"
","IČO ",OFFSET(List1!I$11,tisk!A42,0),"
 ","B.Ú. ",OFFSET(List1!J$11,tisk!A42,0)))</f>
        <v>Okres Olomouc
Právní forma
Obec, m. č. hl. m. Prahy
IČO 00299260
 B.Ú. anonymizováno</v>
      </c>
      <c r="D44" s="5" t="str">
        <f ca="1">IF(B43="","",OFFSET(List1!M$11,tisk!A42,0))</f>
        <v>Při zásazích jednotka potřebuje kvalitní osvětlení, proto městys žádá o dotaci na osvětlovací stativ a náhradní stativ k osvětlovacímu stativu Q-GUAR.</v>
      </c>
      <c r="E44" s="95"/>
      <c r="F44" s="43"/>
      <c r="G44" s="96"/>
      <c r="H44" s="97"/>
      <c r="I44" s="94"/>
      <c r="J44" s="94"/>
      <c r="K44" s="94"/>
      <c r="L44" s="94"/>
      <c r="M44" s="98"/>
    </row>
    <row r="45" spans="1:13" s="2" customFormat="1" ht="46.2" customHeight="1" x14ac:dyDescent="0.3">
      <c r="A45" s="47">
        <f>ROW()/3-1</f>
        <v>14</v>
      </c>
      <c r="B45" s="94"/>
      <c r="C45" s="3" t="str">
        <f ca="1">IF(B43="","",CONCATENATE("Zástupce","
",OFFSET(List1!K$11,tisk!A42,0)))</f>
        <v xml:space="preserve">Zástupce
</v>
      </c>
      <c r="D45" s="5" t="str">
        <f ca="1">IF(B43="","",CONCATENATE("Dotace bude použita na:",OFFSET(List1!N$11,tisk!A42,0)))</f>
        <v>Dotace bude použita na:pořízení osvětlovacího stativu Q-GUAR a náhradního stavivu k osvětlovacímu stativu Q-GUAR          investiční dotace</v>
      </c>
      <c r="E45" s="95"/>
      <c r="F45" s="44" t="str">
        <f ca="1">IF(B43="","",OFFSET(List1!Q$11,tisk!A42,0))</f>
        <v>11/2020</v>
      </c>
      <c r="G45" s="96"/>
      <c r="H45" s="97"/>
      <c r="I45" s="94"/>
      <c r="J45" s="94"/>
      <c r="K45" s="94"/>
      <c r="L45" s="94"/>
      <c r="M45" s="98"/>
    </row>
    <row r="46" spans="1:13" s="2" customFormat="1" ht="75" customHeight="1" x14ac:dyDescent="0.3">
      <c r="A46" s="47"/>
      <c r="B46" s="94" t="str">
        <f ca="1">IF(OFFSET(List1!B$11,tisk!A45,0)&gt;0,OFFSET(List1!B$11,tisk!A45,0),"")</f>
        <v>13</v>
      </c>
      <c r="C46" s="3" t="str">
        <f ca="1">IF(B46="","",CONCATENATE(OFFSET(List1!C$11,tisk!A45,0),"
",OFFSET(List1!D$11,tisk!A45,0),"
",OFFSET(List1!E$11,tisk!A45,0),"
",OFFSET(List1!F$11,tisk!A45,0)))</f>
        <v>Městys Dřevohostice
Náměstí 74
Dřevohostice
75114</v>
      </c>
      <c r="D46" s="65" t="str">
        <f ca="1">IF(B46="","",OFFSET(List1!L$11,tisk!A45,0))</f>
        <v>Pořízení, technické zhodnocení a oprava požární techniky a nákup věcného vybavení pro JSDH Dřevohostice</v>
      </c>
      <c r="E46" s="95">
        <f ca="1">IF(B46="","",OFFSET(List1!O$11,tisk!A45,0))</f>
        <v>88723</v>
      </c>
      <c r="F46" s="44" t="str">
        <f ca="1">IF(B46="","",OFFSET(List1!P$11,tisk!A45,0))</f>
        <v>1/2020</v>
      </c>
      <c r="G46" s="96">
        <f ca="1">IF(B46="","",OFFSET(List1!R$11,tisk!A45,0))</f>
        <v>44000</v>
      </c>
      <c r="H46" s="97">
        <f ca="1">IF(B46="","",OFFSET(List1!S$11,tisk!A45,0))</f>
        <v>44176</v>
      </c>
      <c r="I46" s="94">
        <f ca="1">IF(B46="","",OFFSET(List1!T$11,tisk!A45,0))</f>
        <v>160</v>
      </c>
      <c r="J46" s="94">
        <f ca="1">IF(B46="","",OFFSET(List1!U$11,tisk!A45,0))</f>
        <v>160</v>
      </c>
      <c r="K46" s="94">
        <f ca="1">IF(B46="","",OFFSET(List1!V$11,tisk!A45,0))</f>
        <v>200</v>
      </c>
      <c r="L46" s="94">
        <f ca="1">IF(B46="","",OFFSET(List1!W$11,tisk!A45,0))</f>
        <v>520</v>
      </c>
      <c r="M46" s="98">
        <f ca="1">IF(B46="","",OFFSET(List1!X$11,tisk!A45,0))</f>
        <v>41000</v>
      </c>
    </row>
    <row r="47" spans="1:13" s="2" customFormat="1" ht="75" customHeight="1" x14ac:dyDescent="0.3">
      <c r="A47" s="47"/>
      <c r="B47" s="94"/>
      <c r="C47" s="3" t="str">
        <f ca="1">IF(B46="","",CONCATENATE("Okres ",OFFSET(List1!G$11,tisk!A45,0),"
","Právní forma","
",OFFSET(List1!H$11,tisk!A45,0),"
","IČO ",OFFSET(List1!I$11,tisk!A45,0),"
 ","B.Ú. ",OFFSET(List1!J$11,tisk!A45,0)))</f>
        <v>Okres Přerov
Právní forma
Obec, m. č. hl. m. Prahy
IČO 00301213
 B.Ú. anonymizováno</v>
      </c>
      <c r="D47" s="5" t="str">
        <f ca="1">IF(B46="","",OFFSET(List1!M$11,tisk!A45,0))</f>
        <v>Projekt je zaměřen na pořízení dvou nových dýchacích přístrojů s maskou a zásobníkem pro zajištění bezpečnosti zasahujících členů JSDH Dřevohostice.</v>
      </c>
      <c r="E47" s="95"/>
      <c r="F47" s="43"/>
      <c r="G47" s="96"/>
      <c r="H47" s="97"/>
      <c r="I47" s="94"/>
      <c r="J47" s="94"/>
      <c r="K47" s="94"/>
      <c r="L47" s="94"/>
      <c r="M47" s="98"/>
    </row>
    <row r="48" spans="1:13" s="2" customFormat="1" ht="24" customHeight="1" x14ac:dyDescent="0.3">
      <c r="A48" s="47">
        <f>ROW()/3-1</f>
        <v>15</v>
      </c>
      <c r="B48" s="94"/>
      <c r="C48" s="3" t="str">
        <f ca="1">IF(B46="","",CONCATENATE("Zástupce","
",OFFSET(List1!K$11,tisk!A45,0)))</f>
        <v xml:space="preserve">Zástupce
</v>
      </c>
      <c r="D48" s="5" t="str">
        <f ca="1">IF(B46="","",CONCATENATE("Dotace bude použita na:",OFFSET(List1!N$11,tisk!A45,0)))</f>
        <v>Dotace bude použita na:pořízení dýchací techniky</v>
      </c>
      <c r="E48" s="95"/>
      <c r="F48" s="44" t="str">
        <f ca="1">IF(B46="","",OFFSET(List1!Q$11,tisk!A45,0))</f>
        <v>11/2020</v>
      </c>
      <c r="G48" s="96"/>
      <c r="H48" s="97"/>
      <c r="I48" s="94"/>
      <c r="J48" s="94"/>
      <c r="K48" s="94"/>
      <c r="L48" s="94"/>
      <c r="M48" s="98"/>
    </row>
    <row r="49" spans="1:13" s="2" customFormat="1" ht="66" customHeight="1" x14ac:dyDescent="0.3">
      <c r="A49" s="47"/>
      <c r="B49" s="94" t="str">
        <f ca="1">IF(OFFSET(List1!B$11,tisk!A48,0)&gt;0,OFFSET(List1!B$11,tisk!A48,0),"")</f>
        <v>83</v>
      </c>
      <c r="C49" s="3" t="str">
        <f ca="1">IF(B49="","",CONCATENATE(OFFSET(List1!C$11,tisk!A48,0),"
",OFFSET(List1!D$11,tisk!A48,0),"
",OFFSET(List1!E$11,tisk!A48,0),"
",OFFSET(List1!F$11,tisk!A48,0)))</f>
        <v>Obec Horní Moštěnice
Dr. A. Stojana 120/41
Horní Moštěnice
75117</v>
      </c>
      <c r="D49" s="65" t="str">
        <f ca="1">IF(B49="","",OFFSET(List1!L$11,tisk!A48,0))</f>
        <v>Pořízení, technické zhodnocení a oprava požární techniky a nákup věcného vybavení pro JSDH Horní Moštěnice</v>
      </c>
      <c r="E49" s="95">
        <f ca="1">IF(B49="","",OFFSET(List1!O$11,tisk!A48,0))</f>
        <v>280000</v>
      </c>
      <c r="F49" s="44" t="str">
        <f ca="1">IF(B49="","",OFFSET(List1!P$11,tisk!A48,0))</f>
        <v>1/2020</v>
      </c>
      <c r="G49" s="96">
        <f ca="1">IF(B49="","",OFFSET(List1!R$11,tisk!A48,0))</f>
        <v>140000</v>
      </c>
      <c r="H49" s="97">
        <f ca="1">IF(B49="","",OFFSET(List1!S$11,tisk!A48,0))</f>
        <v>44176</v>
      </c>
      <c r="I49" s="94">
        <f ca="1">IF(B49="","",OFFSET(List1!T$11,tisk!A48,0))</f>
        <v>160</v>
      </c>
      <c r="J49" s="94">
        <f ca="1">IF(B49="","",OFFSET(List1!U$11,tisk!A48,0))</f>
        <v>160</v>
      </c>
      <c r="K49" s="94">
        <f ca="1">IF(B49="","",OFFSET(List1!V$11,tisk!A48,0))</f>
        <v>200</v>
      </c>
      <c r="L49" s="94">
        <f ca="1">IF(B49="","",OFFSET(List1!W$11,tisk!A48,0))</f>
        <v>520</v>
      </c>
      <c r="M49" s="98">
        <f ca="1">IF(B49="","",OFFSET(List1!X$11,tisk!A48,0))</f>
        <v>130600</v>
      </c>
    </row>
    <row r="50" spans="1:13" s="2" customFormat="1" ht="75" customHeight="1" x14ac:dyDescent="0.3">
      <c r="A50" s="47"/>
      <c r="B50" s="94"/>
      <c r="C50" s="3" t="str">
        <f ca="1">IF(B49="","",CONCATENATE("Okres ",OFFSET(List1!G$11,tisk!A48,0),"
","Právní forma","
",OFFSET(List1!H$11,tisk!A48,0),"
","IČO ",OFFSET(List1!I$11,tisk!A48,0),"
 ","B.Ú. ",OFFSET(List1!J$11,tisk!A48,0)))</f>
        <v>Okres Přerov
Právní forma
Obec, m. č. hl. m. Prahy
IČO 00301264
 B.Ú. anonymizováno</v>
      </c>
      <c r="D50" s="5" t="str">
        <f ca="1">IF(B49="","",OFFSET(List1!M$11,tisk!A48,0))</f>
        <v>Pořízení dýchacích přístrojů</v>
      </c>
      <c r="E50" s="95"/>
      <c r="F50" s="43"/>
      <c r="G50" s="96"/>
      <c r="H50" s="97"/>
      <c r="I50" s="94"/>
      <c r="J50" s="94"/>
      <c r="K50" s="94"/>
      <c r="L50" s="94"/>
      <c r="M50" s="98"/>
    </row>
    <row r="51" spans="1:13" s="2" customFormat="1" ht="30" customHeight="1" x14ac:dyDescent="0.3">
      <c r="A51" s="47">
        <f>ROW()/3-1</f>
        <v>16</v>
      </c>
      <c r="B51" s="94"/>
      <c r="C51" s="3" t="str">
        <f ca="1">IF(B49="","",CONCATENATE("Zástupce","
",OFFSET(List1!K$11,tisk!A48,0)))</f>
        <v xml:space="preserve">Zástupce
</v>
      </c>
      <c r="D51" s="5" t="str">
        <f ca="1">IF(B49="","",CONCATENATE("Dotace bude použita na:",OFFSET(List1!N$11,tisk!A48,0)))</f>
        <v>Dotace bude použita na:pořízení dýchacích přístrojů s maskou
investiční dotace</v>
      </c>
      <c r="E51" s="95"/>
      <c r="F51" s="44" t="str">
        <f ca="1">IF(B49="","",OFFSET(List1!Q$11,tisk!A48,0))</f>
        <v>11/2020</v>
      </c>
      <c r="G51" s="96"/>
      <c r="H51" s="97"/>
      <c r="I51" s="94"/>
      <c r="J51" s="94"/>
      <c r="K51" s="94"/>
      <c r="L51" s="94"/>
      <c r="M51" s="98"/>
    </row>
    <row r="52" spans="1:13" s="2" customFormat="1" ht="59.25" customHeight="1" x14ac:dyDescent="0.3">
      <c r="A52" s="47"/>
      <c r="B52" s="94" t="str">
        <f ca="1">IF(OFFSET(List1!B$11,tisk!A51,0)&gt;0,OFFSET(List1!B$11,tisk!A51,0),"")</f>
        <v>151</v>
      </c>
      <c r="C52" s="3" t="str">
        <f ca="1">IF(B52="","",CONCATENATE(OFFSET(List1!C$11,tisk!A51,0),"
",OFFSET(List1!D$11,tisk!A51,0),"
",OFFSET(List1!E$11,tisk!A51,0),"
",OFFSET(List1!F$11,tisk!A51,0)))</f>
        <v>Město Kojetín
Masarykovo náměstí 20
Kojetín
75201</v>
      </c>
      <c r="D52" s="65" t="str">
        <f ca="1">IF(B52="","",OFFSET(List1!L$11,tisk!A51,0))</f>
        <v>Pořízení, technické zhodnocení a oprava požární techniky a nákup věcného vybavení pro JSDH Kojetín</v>
      </c>
      <c r="E52" s="95">
        <f ca="1">IF(B52="","",OFFSET(List1!O$11,tisk!A51,0))</f>
        <v>90000</v>
      </c>
      <c r="F52" s="44" t="str">
        <f ca="1">IF(B52="","",OFFSET(List1!P$11,tisk!A51,0))</f>
        <v>1/2020</v>
      </c>
      <c r="G52" s="96">
        <f ca="1">IF(B52="","",OFFSET(List1!R$11,tisk!A51,0))</f>
        <v>45000</v>
      </c>
      <c r="H52" s="97">
        <f ca="1">IF(B52="","",OFFSET(List1!S$11,tisk!A51,0))</f>
        <v>44176</v>
      </c>
      <c r="I52" s="94">
        <f ca="1">IF(B52="","",OFFSET(List1!T$11,tisk!A51,0))</f>
        <v>140</v>
      </c>
      <c r="J52" s="94">
        <f ca="1">IF(B52="","",OFFSET(List1!U$11,tisk!A51,0))</f>
        <v>180</v>
      </c>
      <c r="K52" s="94">
        <f ca="1">IF(B52="","",OFFSET(List1!V$11,tisk!A51,0))</f>
        <v>200</v>
      </c>
      <c r="L52" s="94">
        <f ca="1">IF(B52="","",OFFSET(List1!W$11,tisk!A51,0))</f>
        <v>520</v>
      </c>
      <c r="M52" s="98">
        <f ca="1">IF(B52="","",OFFSET(List1!X$11,tisk!A51,0))</f>
        <v>42000</v>
      </c>
    </row>
    <row r="53" spans="1:13" s="2" customFormat="1" ht="75" customHeight="1" x14ac:dyDescent="0.3">
      <c r="A53" s="47"/>
      <c r="B53" s="94"/>
      <c r="C53" s="3" t="str">
        <f ca="1">IF(B52="","",CONCATENATE("Okres ",OFFSET(List1!G$11,tisk!A51,0),"
","Právní forma","
",OFFSET(List1!H$11,tisk!A51,0),"
","IČO ",OFFSET(List1!I$11,tisk!A51,0),"
 ","B.Ú. ",OFFSET(List1!J$11,tisk!A51,0)))</f>
        <v>Okres Přerov
Právní forma
Obec, m. č. hl. m. Prahy
IČO 00301370
 B.Ú. anonymizováno</v>
      </c>
      <c r="D53" s="5" t="str">
        <f ca="1">IF(B52="","",OFFSET(List1!M$11,tisk!A51,0))</f>
        <v>JSDH Kojetín je předurčená k zásahům u dopravních nehod, pořízením navijáku se zvýší akceschopnost jednotky a zhodnotí se cisternová automobilová stříkačka. Standardizace vybavení jednotek PO v Olomouckém kraji.</v>
      </c>
      <c r="E53" s="95"/>
      <c r="F53" s="43"/>
      <c r="G53" s="96"/>
      <c r="H53" s="97"/>
      <c r="I53" s="94"/>
      <c r="J53" s="94"/>
      <c r="K53" s="94"/>
      <c r="L53" s="94"/>
      <c r="M53" s="98"/>
    </row>
    <row r="54" spans="1:13" s="2" customFormat="1" ht="32.25" customHeight="1" x14ac:dyDescent="0.3">
      <c r="A54" s="47">
        <f>ROW()/3-1</f>
        <v>17</v>
      </c>
      <c r="B54" s="94"/>
      <c r="C54" s="3" t="str">
        <f ca="1">IF(B52="","",CONCATENATE("Zástupce","
",OFFSET(List1!K$11,tisk!A51,0)))</f>
        <v xml:space="preserve">Zástupce
</v>
      </c>
      <c r="D54" s="5" t="str">
        <f ca="1">IF(B52="","",CONCATENATE("Dotace bude použita na:",OFFSET(List1!N$11,tisk!A51,0)))</f>
        <v>Dotace bude použita na:pořízení navijáku včetně příslušenství na cisternovou automobilovou stříkačku  investiční dotace</v>
      </c>
      <c r="E54" s="95"/>
      <c r="F54" s="44" t="str">
        <f ca="1">IF(B52="","",OFFSET(List1!Q$11,tisk!A51,0))</f>
        <v>11/2020</v>
      </c>
      <c r="G54" s="96"/>
      <c r="H54" s="97"/>
      <c r="I54" s="94"/>
      <c r="J54" s="94"/>
      <c r="K54" s="94"/>
      <c r="L54" s="94"/>
      <c r="M54" s="98"/>
    </row>
    <row r="55" spans="1:13" s="2" customFormat="1" ht="62.25" customHeight="1" x14ac:dyDescent="0.3">
      <c r="A55" s="47"/>
      <c r="B55" s="94" t="str">
        <f ca="1">IF(OFFSET(List1!B$11,tisk!A54,0)&gt;0,OFFSET(List1!B$11,tisk!A54,0),"")</f>
        <v>206</v>
      </c>
      <c r="C55" s="3" t="str">
        <f ca="1">IF(B55="","",CONCATENATE(OFFSET(List1!C$11,tisk!A54,0),"
",OFFSET(List1!D$11,tisk!A54,0),"
",OFFSET(List1!E$11,tisk!A54,0),"
",OFFSET(List1!F$11,tisk!A54,0)))</f>
        <v>Město Loštice
Nám. Míru 66/1
Loštice
78983</v>
      </c>
      <c r="D55" s="65" t="str">
        <f ca="1">IF(B55="","",OFFSET(List1!L$11,tisk!A54,0))</f>
        <v>Pořízení, technické zhodnocení a oprava požární techniky a nákup věcného vybavení pro JSDH Loštice</v>
      </c>
      <c r="E55" s="95">
        <f ca="1">IF(B55="","",OFFSET(List1!O$11,tisk!A54,0))</f>
        <v>160000</v>
      </c>
      <c r="F55" s="44" t="str">
        <f ca="1">IF(B55="","",OFFSET(List1!P$11,tisk!A54,0))</f>
        <v>1/2020</v>
      </c>
      <c r="G55" s="96">
        <f ca="1">IF(B55="","",OFFSET(List1!R$11,tisk!A54,0))</f>
        <v>80000</v>
      </c>
      <c r="H55" s="97">
        <f ca="1">IF(B55="","",OFFSET(List1!S$11,tisk!A54,0))</f>
        <v>44176</v>
      </c>
      <c r="I55" s="94">
        <f ca="1">IF(B55="","",OFFSET(List1!T$11,tisk!A54,0))</f>
        <v>160</v>
      </c>
      <c r="J55" s="94">
        <f ca="1">IF(B55="","",OFFSET(List1!U$11,tisk!A54,0))</f>
        <v>160</v>
      </c>
      <c r="K55" s="94">
        <f ca="1">IF(B55="","",OFFSET(List1!V$11,tisk!A54,0))</f>
        <v>200</v>
      </c>
      <c r="L55" s="94">
        <f ca="1">IF(B55="","",OFFSET(List1!W$11,tisk!A54,0))</f>
        <v>520</v>
      </c>
      <c r="M55" s="98">
        <f ca="1">IF(B55="","",OFFSET(List1!X$11,tisk!A54,0))</f>
        <v>74600</v>
      </c>
    </row>
    <row r="56" spans="1:13" s="2" customFormat="1" ht="75" customHeight="1" x14ac:dyDescent="0.3">
      <c r="A56" s="47"/>
      <c r="B56" s="94"/>
      <c r="C56" s="3" t="str">
        <f ca="1">IF(B55="","",CONCATENATE("Okres ",OFFSET(List1!G$11,tisk!A54,0),"
","Právní forma","
",OFFSET(List1!H$11,tisk!A54,0),"
","IČO ",OFFSET(List1!I$11,tisk!A54,0),"
 ","B.Ú. ",OFFSET(List1!J$11,tisk!A54,0)))</f>
        <v>Okres Šumperk
Právní forma
Obec, m. č. hl. m. Prahy
IČO 00302945
 B.Ú. anonymizováno</v>
      </c>
      <c r="D56" s="5" t="str">
        <f ca="1">IF(B55="","",OFFSET(List1!M$11,tisk!A54,0))</f>
        <v>Prostředky pro práci na vodní hladině – pořízení nafukovacího člunu s motorem a suchých obleků včetně příslušenství pro práci na vodní hladině.</v>
      </c>
      <c r="E56" s="95"/>
      <c r="F56" s="43"/>
      <c r="G56" s="96"/>
      <c r="H56" s="97"/>
      <c r="I56" s="94"/>
      <c r="J56" s="94"/>
      <c r="K56" s="94"/>
      <c r="L56" s="94"/>
      <c r="M56" s="98"/>
    </row>
    <row r="57" spans="1:13" s="2" customFormat="1" ht="45" customHeight="1" x14ac:dyDescent="0.3">
      <c r="A57" s="47">
        <f>ROW()/3-1</f>
        <v>18</v>
      </c>
      <c r="B57" s="94"/>
      <c r="C57" s="3" t="str">
        <f ca="1">IF(B55="","",CONCATENATE("Zástupce","
",OFFSET(List1!K$11,tisk!A54,0)))</f>
        <v xml:space="preserve">Zástupce
</v>
      </c>
      <c r="D57" s="5" t="str">
        <f ca="1">IF(B55="","",CONCATENATE("Dotace bude použita na:",OFFSET(List1!N$11,tisk!A54,0)))</f>
        <v>Dotace bude použita na:pořízení  prostředkůl pro práci na vodní hladině    investiční dotace ve výši 37.300 Kč a neinvestiční dotace ve výši 37.300 tis. Kč.</v>
      </c>
      <c r="E57" s="95"/>
      <c r="F57" s="44" t="str">
        <f ca="1">IF(B55="","",OFFSET(List1!Q$11,tisk!A54,0))</f>
        <v>11/2020</v>
      </c>
      <c r="G57" s="96"/>
      <c r="H57" s="97"/>
      <c r="I57" s="94"/>
      <c r="J57" s="94"/>
      <c r="K57" s="94"/>
      <c r="L57" s="94"/>
      <c r="M57" s="98"/>
    </row>
    <row r="58" spans="1:13" s="2" customFormat="1" ht="69.75" customHeight="1" x14ac:dyDescent="0.3">
      <c r="A58" s="47"/>
      <c r="B58" s="94" t="str">
        <f ca="1">IF(OFFSET(List1!B$11,tisk!A57,0)&gt;0,OFFSET(List1!B$11,tisk!A57,0),"")</f>
        <v>186</v>
      </c>
      <c r="C58" s="3" t="str">
        <f ca="1">IF(B58="","",CONCATENATE(OFFSET(List1!C$11,tisk!A57,0),"
",OFFSET(List1!D$11,tisk!A57,0),"
",OFFSET(List1!E$11,tisk!A57,0),"
",OFFSET(List1!F$11,tisk!A57,0)))</f>
        <v>Město Mohelnice
U Brány 916/2
Mohelnice
78985</v>
      </c>
      <c r="D58" s="65" t="str">
        <f ca="1">IF(B58="","",OFFSET(List1!L$11,tisk!A57,0))</f>
        <v>Pořízení, technické zhodnocení a oprava požární techniky a nákup věcného vybavení pro JSDH Mohelnice</v>
      </c>
      <c r="E58" s="95">
        <f ca="1">IF(B58="","",OFFSET(List1!O$11,tisk!A57,0))</f>
        <v>191555.1</v>
      </c>
      <c r="F58" s="44" t="str">
        <f ca="1">IF(B58="","",OFFSET(List1!P$11,tisk!A57,0))</f>
        <v>1/2020</v>
      </c>
      <c r="G58" s="96">
        <f ca="1">IF(B58="","",OFFSET(List1!R$11,tisk!A57,0))</f>
        <v>95700</v>
      </c>
      <c r="H58" s="97">
        <f ca="1">IF(B58="","",OFFSET(List1!S$11,tisk!A57,0))</f>
        <v>44176</v>
      </c>
      <c r="I58" s="94">
        <f ca="1">IF(B58="","",OFFSET(List1!T$11,tisk!A57,0))</f>
        <v>140</v>
      </c>
      <c r="J58" s="94">
        <f ca="1">IF(B58="","",OFFSET(List1!U$11,tisk!A57,0))</f>
        <v>180</v>
      </c>
      <c r="K58" s="94">
        <f ca="1">IF(B58="","",OFFSET(List1!V$11,tisk!A57,0))</f>
        <v>200</v>
      </c>
      <c r="L58" s="94">
        <f ca="1">IF(B58="","",OFFSET(List1!W$11,tisk!A57,0))</f>
        <v>520</v>
      </c>
      <c r="M58" s="98">
        <f ca="1">IF(B58="","",OFFSET(List1!X$11,tisk!A57,0))</f>
        <v>89200</v>
      </c>
    </row>
    <row r="59" spans="1:13" s="2" customFormat="1" ht="75" customHeight="1" x14ac:dyDescent="0.3">
      <c r="A59" s="47"/>
      <c r="B59" s="94"/>
      <c r="C59" s="3" t="str">
        <f ca="1">IF(B58="","",CONCATENATE("Okres ",OFFSET(List1!G$11,tisk!A57,0),"
","Právní forma","
",OFFSET(List1!H$11,tisk!A57,0),"
","IČO ",OFFSET(List1!I$11,tisk!A57,0),"
 ","B.Ú. ",OFFSET(List1!J$11,tisk!A57,0)))</f>
        <v>Okres Šumperk
Právní forma
Obec, m. č. hl. m. Prahy
IČO 00303038
 B.Ú. anonymizováno</v>
      </c>
      <c r="D59" s="5" t="str">
        <f ca="1">IF(B58="","",OFFSET(List1!M$11,tisk!A57,0))</f>
        <v>Nákup vzduchových izolačních přístrojů.</v>
      </c>
      <c r="E59" s="95"/>
      <c r="F59" s="43"/>
      <c r="G59" s="96"/>
      <c r="H59" s="97"/>
      <c r="I59" s="94"/>
      <c r="J59" s="94"/>
      <c r="K59" s="94"/>
      <c r="L59" s="94"/>
      <c r="M59" s="98"/>
    </row>
    <row r="60" spans="1:13" s="2" customFormat="1" ht="30" customHeight="1" x14ac:dyDescent="0.3">
      <c r="A60" s="47">
        <f>ROW()/3-1</f>
        <v>19</v>
      </c>
      <c r="B60" s="94"/>
      <c r="C60" s="3" t="str">
        <f ca="1">IF(B58="","",CONCATENATE("Zástupce","
",OFFSET(List1!K$11,tisk!A57,0)))</f>
        <v xml:space="preserve">Zástupce
</v>
      </c>
      <c r="D60" s="5" t="str">
        <f ca="1">IF(B58="","",CONCATENATE("Dotace bude použita na:",OFFSET(List1!N$11,tisk!A57,0)))</f>
        <v>Dotace bude použita na:pořízení vzduchových izolačních dýchacích přístrojů.</v>
      </c>
      <c r="E60" s="95"/>
      <c r="F60" s="44" t="str">
        <f ca="1">IF(B58="","",OFFSET(List1!Q$11,tisk!A57,0))</f>
        <v>11/2020</v>
      </c>
      <c r="G60" s="96"/>
      <c r="H60" s="97"/>
      <c r="I60" s="94"/>
      <c r="J60" s="94"/>
      <c r="K60" s="94"/>
      <c r="L60" s="94"/>
      <c r="M60" s="98"/>
    </row>
    <row r="61" spans="1:13" s="2" customFormat="1" ht="75" customHeight="1" x14ac:dyDescent="0.3">
      <c r="A61" s="47"/>
      <c r="B61" s="94" t="str">
        <f ca="1">IF(OFFSET(List1!B$11,tisk!A60,0)&gt;0,OFFSET(List1!B$11,tisk!A60,0),"")</f>
        <v>112</v>
      </c>
      <c r="C61" s="3" t="str">
        <f ca="1">IF(B61="","",CONCATENATE(OFFSET(List1!C$11,tisk!A60,0),"
",OFFSET(List1!D$11,tisk!A60,0),"
",OFFSET(List1!E$11,tisk!A60,0),"
",OFFSET(List1!F$11,tisk!A60,0)))</f>
        <v>Městys Brodek u Prostějova
Císařská 39
Brodek u Prostějova
79807</v>
      </c>
      <c r="D61" s="65" t="str">
        <f ca="1">IF(B61="","",OFFSET(List1!L$11,tisk!A60,0))</f>
        <v>Pořízení, technické zhodnocení a oprava požární techniky a nákup věcného vybavení pro JSDH Brodek u Prostějova</v>
      </c>
      <c r="E61" s="95">
        <f ca="1">IF(B61="","",OFFSET(List1!O$11,tisk!A60,0))</f>
        <v>289000</v>
      </c>
      <c r="F61" s="44" t="str">
        <f ca="1">IF(B61="","",OFFSET(List1!P$11,tisk!A60,0))</f>
        <v>1/2020</v>
      </c>
      <c r="G61" s="96">
        <f ca="1">IF(B61="","",OFFSET(List1!R$11,tisk!A60,0))</f>
        <v>144500</v>
      </c>
      <c r="H61" s="97">
        <f ca="1">IF(B61="","",OFFSET(List1!S$11,tisk!A60,0))</f>
        <v>44176</v>
      </c>
      <c r="I61" s="94">
        <f ca="1">IF(B61="","",OFFSET(List1!T$11,tisk!A60,0))</f>
        <v>160</v>
      </c>
      <c r="J61" s="94">
        <f ca="1">IF(B61="","",OFFSET(List1!U$11,tisk!A60,0))</f>
        <v>155</v>
      </c>
      <c r="K61" s="94">
        <f ca="1">IF(B61="","",OFFSET(List1!V$11,tisk!A60,0))</f>
        <v>200</v>
      </c>
      <c r="L61" s="94">
        <f ca="1">IF(B61="","",OFFSET(List1!W$11,tisk!A60,0))</f>
        <v>515</v>
      </c>
      <c r="M61" s="98">
        <f ca="1">IF(B61="","",OFFSET(List1!X$11,tisk!A60,0))</f>
        <v>134700</v>
      </c>
    </row>
    <row r="62" spans="1:13" s="2" customFormat="1" ht="75" customHeight="1" x14ac:dyDescent="0.3">
      <c r="A62" s="47"/>
      <c r="B62" s="94"/>
      <c r="C62" s="3" t="str">
        <f ca="1">IF(B61="","",CONCATENATE("Okres ",OFFSET(List1!G$11,tisk!A60,0),"
","Právní forma","
",OFFSET(List1!H$11,tisk!A60,0),"
","IČO ",OFFSET(List1!I$11,tisk!A60,0),"
 ","B.Ú. ",OFFSET(List1!J$11,tisk!A60,0)))</f>
        <v>Okres Prostějov
Právní forma
Obec, m. č. hl. m. Prahy
IČO 00288063
 B.Ú. anonymizováno</v>
      </c>
      <c r="D62" s="5" t="str">
        <f ca="1">IF(B61="","",OFFSET(List1!M$11,tisk!A60,0))</f>
        <v>Pořízení přenosné motorové stříkačky. Z důvodu častých zásahů v lesních porostech k vytvoření stabilního čerpacího stanoviště pro doplňování vody, zároveň příprava na zásobování vodou v období sucha</v>
      </c>
      <c r="E62" s="95"/>
      <c r="F62" s="43"/>
      <c r="G62" s="96"/>
      <c r="H62" s="97"/>
      <c r="I62" s="94"/>
      <c r="J62" s="94"/>
      <c r="K62" s="94"/>
      <c r="L62" s="94"/>
      <c r="M62" s="98"/>
    </row>
    <row r="63" spans="1:13" s="2" customFormat="1" ht="30" customHeight="1" x14ac:dyDescent="0.3">
      <c r="A63" s="47">
        <f>ROW()/3-1</f>
        <v>20</v>
      </c>
      <c r="B63" s="94"/>
      <c r="C63" s="3" t="str">
        <f ca="1">IF(B61="","",CONCATENATE("Zástupce","
",OFFSET(List1!K$11,tisk!A60,0)))</f>
        <v xml:space="preserve">Zástupce
</v>
      </c>
      <c r="D63" s="5" t="str">
        <f ca="1">IF(B61="","",CONCATENATE("Dotace bude použita na:",OFFSET(List1!N$11,tisk!A60,0)))</f>
        <v>Dotace bude použita na:pořízení přenosné motorové stříkačky
investiční dotace</v>
      </c>
      <c r="E63" s="95"/>
      <c r="F63" s="44" t="str">
        <f ca="1">IF(B61="","",OFFSET(List1!Q$11,tisk!A60,0))</f>
        <v>11/2020</v>
      </c>
      <c r="G63" s="96"/>
      <c r="H63" s="97"/>
      <c r="I63" s="94"/>
      <c r="J63" s="94"/>
      <c r="K63" s="94"/>
      <c r="L63" s="94"/>
      <c r="M63" s="98"/>
    </row>
    <row r="64" spans="1:13" s="2" customFormat="1" ht="75" customHeight="1" x14ac:dyDescent="0.3">
      <c r="A64" s="47"/>
      <c r="B64" s="94" t="str">
        <f ca="1">IF(OFFSET(List1!B$11,tisk!A63,0)&gt;0,OFFSET(List1!B$11,tisk!A63,0),"")</f>
        <v>148</v>
      </c>
      <c r="C64" s="3" t="str">
        <f ca="1">IF(B64="","",CONCATENATE(OFFSET(List1!C$11,tisk!A63,0),"
",OFFSET(List1!D$11,tisk!A63,0),"
",OFFSET(List1!E$11,tisk!A63,0),"
",OFFSET(List1!F$11,tisk!A63,0)))</f>
        <v>Obec Lipová-lázně
Lipová -lázně 396
Lipová-lázně
79061</v>
      </c>
      <c r="D64" s="65" t="str">
        <f ca="1">IF(B64="","",OFFSET(List1!L$11,tisk!A63,0))</f>
        <v>Pořízení, technické zhodnocení a oprava požární techniky a nákup věcného vybavení pro JSDH Lipová -lázně</v>
      </c>
      <c r="E64" s="95">
        <f ca="1">IF(B64="","",OFFSET(List1!O$11,tisk!A63,0))</f>
        <v>103500</v>
      </c>
      <c r="F64" s="44" t="str">
        <f ca="1">IF(B64="","",OFFSET(List1!P$11,tisk!A63,0))</f>
        <v>1/2020</v>
      </c>
      <c r="G64" s="96">
        <f ca="1">IF(B64="","",OFFSET(List1!R$11,tisk!A63,0))</f>
        <v>51000</v>
      </c>
      <c r="H64" s="97">
        <f ca="1">IF(B64="","",OFFSET(List1!S$11,tisk!A63,0))</f>
        <v>44176</v>
      </c>
      <c r="I64" s="94">
        <f ca="1">IF(B64="","",OFFSET(List1!T$11,tisk!A63,0))</f>
        <v>160</v>
      </c>
      <c r="J64" s="94">
        <f ca="1">IF(B64="","",OFFSET(List1!U$11,tisk!A63,0))</f>
        <v>155</v>
      </c>
      <c r="K64" s="94">
        <f ca="1">IF(B64="","",OFFSET(List1!V$11,tisk!A63,0))</f>
        <v>200</v>
      </c>
      <c r="L64" s="94">
        <f ca="1">IF(B64="","",OFFSET(List1!W$11,tisk!A63,0))</f>
        <v>515</v>
      </c>
      <c r="M64" s="98">
        <f ca="1">IF(B64="","",OFFSET(List1!X$11,tisk!A63,0))</f>
        <v>47600</v>
      </c>
    </row>
    <row r="65" spans="1:13" s="2" customFormat="1" ht="75" customHeight="1" x14ac:dyDescent="0.3">
      <c r="A65" s="47"/>
      <c r="B65" s="94"/>
      <c r="C65" s="3" t="str">
        <f ca="1">IF(B64="","",CONCATENATE("Okres ",OFFSET(List1!G$11,tisk!A63,0),"
","Právní forma","
",OFFSET(List1!H$11,tisk!A63,0),"
","IČO ",OFFSET(List1!I$11,tisk!A63,0),"
 ","B.Ú. ",OFFSET(List1!J$11,tisk!A63,0)))</f>
        <v>Okres Jeseník
Právní forma
Obec, m. č. hl. m. Prahy
IČO 00302929
 B.Ú. anonymizováno</v>
      </c>
      <c r="D65" s="5" t="str">
        <f ca="1">IF(B64="","",OFFSET(List1!M$11,tisk!A63,0))</f>
        <v>Nákup ochranných prostředků pro hasiče SDH Lipová -lázně zařazené v JPO III</v>
      </c>
      <c r="E65" s="95"/>
      <c r="F65" s="43"/>
      <c r="G65" s="96"/>
      <c r="H65" s="97"/>
      <c r="I65" s="94"/>
      <c r="J65" s="94"/>
      <c r="K65" s="94"/>
      <c r="L65" s="94"/>
      <c r="M65" s="98"/>
    </row>
    <row r="66" spans="1:13" s="2" customFormat="1" ht="30" customHeight="1" x14ac:dyDescent="0.3">
      <c r="A66" s="47">
        <f>ROW()/3-1</f>
        <v>21</v>
      </c>
      <c r="B66" s="94"/>
      <c r="C66" s="3" t="str">
        <f ca="1">IF(B64="","",CONCATENATE("Zástupce","
",OFFSET(List1!K$11,tisk!A63,0)))</f>
        <v xml:space="preserve">Zástupce
</v>
      </c>
      <c r="D66" s="5" t="str">
        <f ca="1">IF(B64="","",CONCATENATE("Dotace bude použita na:",OFFSET(List1!N$11,tisk!A63,0)))</f>
        <v>Dotace bude použita na:pořízení ochranných prostředků pro hasiče</v>
      </c>
      <c r="E66" s="95"/>
      <c r="F66" s="44" t="str">
        <f ca="1">IF(B64="","",OFFSET(List1!Q$11,tisk!A63,0))</f>
        <v>11/2020</v>
      </c>
      <c r="G66" s="96"/>
      <c r="H66" s="97"/>
      <c r="I66" s="94"/>
      <c r="J66" s="94"/>
      <c r="K66" s="94"/>
      <c r="L66" s="94"/>
      <c r="M66" s="98"/>
    </row>
    <row r="67" spans="1:13" s="2" customFormat="1" ht="75" customHeight="1" x14ac:dyDescent="0.3">
      <c r="A67" s="47"/>
      <c r="B67" s="94" t="str">
        <f ca="1">IF(OFFSET(List1!B$11,tisk!A66,0)&gt;0,OFFSET(List1!B$11,tisk!A66,0),"")</f>
        <v>236</v>
      </c>
      <c r="C67" s="3" t="str">
        <f ca="1">IF(B67="","",CONCATENATE(OFFSET(List1!C$11,tisk!A66,0),"
",OFFSET(List1!D$11,tisk!A66,0),"
",OFFSET(List1!E$11,tisk!A66,0),"
",OFFSET(List1!F$11,tisk!A66,0)))</f>
        <v>Obec Olšany u Prostějova
Olšany u Prostějova 50
Olšany u Prostějova
79814</v>
      </c>
      <c r="D67" s="65" t="str">
        <f ca="1">IF(B67="","",OFFSET(List1!L$11,tisk!A66,0))</f>
        <v>Pořízení, technické zhodnocení a oprava požární techniky a nákup věcného vybavení pro JSDH Olšany u Prostějova</v>
      </c>
      <c r="E67" s="95">
        <f ca="1">IF(B67="","",OFFSET(List1!O$11,tisk!A66,0))</f>
        <v>280000</v>
      </c>
      <c r="F67" s="44" t="str">
        <f ca="1">IF(B67="","",OFFSET(List1!P$11,tisk!A66,0))</f>
        <v>1/2020</v>
      </c>
      <c r="G67" s="96">
        <f ca="1">IF(B67="","",OFFSET(List1!R$11,tisk!A66,0))</f>
        <v>140000</v>
      </c>
      <c r="H67" s="97">
        <f ca="1">IF(B67="","",OFFSET(List1!S$11,tisk!A66,0))</f>
        <v>44176</v>
      </c>
      <c r="I67" s="94">
        <f ca="1">IF(B67="","",OFFSET(List1!T$11,tisk!A66,0))</f>
        <v>160</v>
      </c>
      <c r="J67" s="94">
        <f ca="1">IF(B67="","",OFFSET(List1!U$11,tisk!A66,0))</f>
        <v>155</v>
      </c>
      <c r="K67" s="94">
        <f ca="1">IF(B67="","",OFFSET(List1!V$11,tisk!A66,0))</f>
        <v>200</v>
      </c>
      <c r="L67" s="94">
        <f ca="1">IF(B67="","",OFFSET(List1!W$11,tisk!A66,0))</f>
        <v>515</v>
      </c>
      <c r="M67" s="98">
        <f ca="1">IF(B67="","",OFFSET(List1!X$11,tisk!A66,0))</f>
        <v>130600</v>
      </c>
    </row>
    <row r="68" spans="1:13" s="2" customFormat="1" ht="75" customHeight="1" x14ac:dyDescent="0.3">
      <c r="A68" s="47"/>
      <c r="B68" s="94"/>
      <c r="C68" s="3" t="str">
        <f ca="1">IF(B67="","",CONCATENATE("Okres ",OFFSET(List1!G$11,tisk!A66,0),"
","Právní forma","
",OFFSET(List1!H$11,tisk!A66,0),"
","IČO ",OFFSET(List1!I$11,tisk!A66,0),"
 ","B.Ú. ",OFFSET(List1!J$11,tisk!A66,0)))</f>
        <v>Okres Prostějov
Právní forma
Obec, m. č. hl. m. Prahy
IČO 00288560
 B.Ú. anonymizováno</v>
      </c>
      <c r="D68" s="5" t="str">
        <f ca="1">IF(B67="","",OFFSET(List1!M$11,tisk!A66,0))</f>
        <v>pořízení ochranných prostředků pro hasiče</v>
      </c>
      <c r="E68" s="95"/>
      <c r="F68" s="43"/>
      <c r="G68" s="96"/>
      <c r="H68" s="97"/>
      <c r="I68" s="94"/>
      <c r="J68" s="94"/>
      <c r="K68" s="94"/>
      <c r="L68" s="94"/>
      <c r="M68" s="98"/>
    </row>
    <row r="69" spans="1:13" s="2" customFormat="1" ht="43.95" customHeight="1" x14ac:dyDescent="0.3">
      <c r="A69" s="47">
        <f>ROW()/3-1</f>
        <v>22</v>
      </c>
      <c r="B69" s="94"/>
      <c r="C69" s="3" t="str">
        <f ca="1">IF(B67="","",CONCATENATE("Zástupce","
",OFFSET(List1!K$11,tisk!A66,0)))</f>
        <v xml:space="preserve">Zástupce
</v>
      </c>
      <c r="D69" s="5" t="str">
        <f ca="1">IF(B67="","",CONCATENATE("Dotace bude použita na:",OFFSET(List1!N$11,tisk!A66,0)))</f>
        <v>Dotace bude použita na:pořízení třívrstvých zásahových oděvů, zásahových helem, zásahových rukavic  a pracovních stejnokrojů nomex</v>
      </c>
      <c r="E69" s="95"/>
      <c r="F69" s="44" t="str">
        <f ca="1">IF(B67="","",OFFSET(List1!Q$11,tisk!A66,0))</f>
        <v>11/2020</v>
      </c>
      <c r="G69" s="96"/>
      <c r="H69" s="97"/>
      <c r="I69" s="94"/>
      <c r="J69" s="94"/>
      <c r="K69" s="94"/>
      <c r="L69" s="94"/>
      <c r="M69" s="98"/>
    </row>
    <row r="70" spans="1:13" s="2" customFormat="1" ht="63" customHeight="1" x14ac:dyDescent="0.3">
      <c r="A70" s="47"/>
      <c r="B70" s="94" t="str">
        <f ca="1">IF(OFFSET(List1!B$11,tisk!A69,0)&gt;0,OFFSET(List1!B$11,tisk!A69,0),"")</f>
        <v>189</v>
      </c>
      <c r="C70" s="3" t="str">
        <f ca="1">IF(B70="","",CONCATENATE(OFFSET(List1!C$11,tisk!A69,0),"
",OFFSET(List1!D$11,tisk!A69,0),"
",OFFSET(List1!E$11,tisk!A69,0),"
",OFFSET(List1!F$11,tisk!A69,0)))</f>
        <v>Obec Troubky
Dědina 286/29
Troubky
75102</v>
      </c>
      <c r="D70" s="65" t="str">
        <f ca="1">IF(B70="","",OFFSET(List1!L$11,tisk!A69,0))</f>
        <v>Pořízení, technické zhodnocení a oprava požární techniky a nákup věcného vybavení pro JSDH Troubky</v>
      </c>
      <c r="E70" s="95">
        <f ca="1">IF(B70="","",OFFSET(List1!O$11,tisk!A69,0))</f>
        <v>85506</v>
      </c>
      <c r="F70" s="44" t="str">
        <f ca="1">IF(B70="","",OFFSET(List1!P$11,tisk!A69,0))</f>
        <v>1/2020</v>
      </c>
      <c r="G70" s="96">
        <f ca="1">IF(B70="","",OFFSET(List1!R$11,tisk!A69,0))</f>
        <v>42000</v>
      </c>
      <c r="H70" s="97">
        <f ca="1">IF(B70="","",OFFSET(List1!S$11,tisk!A69,0))</f>
        <v>44176</v>
      </c>
      <c r="I70" s="94">
        <f ca="1">IF(B70="","",OFFSET(List1!T$11,tisk!A69,0))</f>
        <v>160</v>
      </c>
      <c r="J70" s="94">
        <f ca="1">IF(B70="","",OFFSET(List1!U$11,tisk!A69,0))</f>
        <v>155</v>
      </c>
      <c r="K70" s="94">
        <f ca="1">IF(B70="","",OFFSET(List1!V$11,tisk!A69,0))</f>
        <v>200</v>
      </c>
      <c r="L70" s="94">
        <f ca="1">IF(B70="","",OFFSET(List1!W$11,tisk!A69,0))</f>
        <v>515</v>
      </c>
      <c r="M70" s="98">
        <f ca="1">IF(B70="","",OFFSET(List1!X$11,tisk!A69,0))</f>
        <v>39200</v>
      </c>
    </row>
    <row r="71" spans="1:13" s="2" customFormat="1" ht="75" customHeight="1" x14ac:dyDescent="0.3">
      <c r="A71" s="47"/>
      <c r="B71" s="94"/>
      <c r="C71" s="3" t="str">
        <f ca="1">IF(B70="","",CONCATENATE("Okres ",OFFSET(List1!G$11,tisk!A69,0),"
","Právní forma","
",OFFSET(List1!H$11,tisk!A69,0),"
","IČO ",OFFSET(List1!I$11,tisk!A69,0),"
 ","B.Ú. ",OFFSET(List1!J$11,tisk!A69,0)))</f>
        <v>Okres Přerov
Právní forma
Obec, m. č. hl. m. Prahy
IČO 00302104
 B.Ú. anonymizováno</v>
      </c>
      <c r="D71" s="5" t="str">
        <f ca="1">IF(B70="","",OFFSET(List1!M$11,tisk!A69,0))</f>
        <v>V rámci akce budou pořízeny 2 kompletní zásahové obleky, včetně všeho nezbytného vybavení.</v>
      </c>
      <c r="E71" s="95"/>
      <c r="F71" s="43"/>
      <c r="G71" s="96"/>
      <c r="H71" s="97"/>
      <c r="I71" s="94"/>
      <c r="J71" s="94"/>
      <c r="K71" s="94"/>
      <c r="L71" s="94"/>
      <c r="M71" s="98"/>
    </row>
    <row r="72" spans="1:13" s="2" customFormat="1" ht="33" customHeight="1" x14ac:dyDescent="0.3">
      <c r="A72" s="47">
        <f>ROW()/3-1</f>
        <v>23</v>
      </c>
      <c r="B72" s="94"/>
      <c r="C72" s="3" t="str">
        <f ca="1">IF(B70="","",CONCATENATE("Zástupce","
",OFFSET(List1!K$11,tisk!A69,0)))</f>
        <v xml:space="preserve">Zástupce
</v>
      </c>
      <c r="D72" s="5" t="str">
        <f ca="1">IF(B70="","",CONCATENATE("Dotace bude použita na:",OFFSET(List1!N$11,tisk!A69,0)))</f>
        <v>Dotace bude použita na:pořízení vybavení pro JSDH obce Troubky - ochranné prostředky pro hasiče</v>
      </c>
      <c r="E72" s="95"/>
      <c r="F72" s="44" t="str">
        <f ca="1">IF(B70="","",OFFSET(List1!Q$11,tisk!A69,0))</f>
        <v>11/2020</v>
      </c>
      <c r="G72" s="96"/>
      <c r="H72" s="97"/>
      <c r="I72" s="94"/>
      <c r="J72" s="94"/>
      <c r="K72" s="94"/>
      <c r="L72" s="94"/>
      <c r="M72" s="98"/>
    </row>
    <row r="73" spans="1:13" s="2" customFormat="1" ht="75" customHeight="1" x14ac:dyDescent="0.3">
      <c r="A73" s="47"/>
      <c r="B73" s="94" t="str">
        <f ca="1">IF(OFFSET(List1!B$11,tisk!A72,0)&gt;0,OFFSET(List1!B$11,tisk!A72,0),"")</f>
        <v>17</v>
      </c>
      <c r="C73" s="3" t="str">
        <f ca="1">IF(B73="","",CONCATENATE(OFFSET(List1!C$11,tisk!A72,0),"
",OFFSET(List1!D$11,tisk!A72,0),"
",OFFSET(List1!E$11,tisk!A72,0),"
",OFFSET(List1!F$11,tisk!A72,0)))</f>
        <v>Město Lipník nad Bečvou
náměstí T. G. Masaryka 89/11
Lipník nad Bečvou
75131</v>
      </c>
      <c r="D73" s="65" t="str">
        <f ca="1">IF(B73="","",OFFSET(List1!L$11,tisk!A72,0))</f>
        <v>Pořízení, technické zhodnocení a oprava požární techniky a nákup věcného vybavení pro JSDH Lipník nad Bečvou</v>
      </c>
      <c r="E73" s="95">
        <f ca="1">IF(B73="","",OFFSET(List1!O$11,tisk!A72,0))</f>
        <v>200000</v>
      </c>
      <c r="F73" s="44" t="str">
        <f ca="1">IF(B73="","",OFFSET(List1!P$11,tisk!A72,0))</f>
        <v>1/2020</v>
      </c>
      <c r="G73" s="96">
        <f ca="1">IF(B73="","",OFFSET(List1!R$11,tisk!A72,0))</f>
        <v>100000</v>
      </c>
      <c r="H73" s="97">
        <f ca="1">IF(B73="","",OFFSET(List1!S$11,tisk!A72,0))</f>
        <v>44176</v>
      </c>
      <c r="I73" s="94">
        <f ca="1">IF(B73="","",OFFSET(List1!T$11,tisk!A72,0))</f>
        <v>140</v>
      </c>
      <c r="J73" s="94">
        <f ca="1">IF(B73="","",OFFSET(List1!U$11,tisk!A72,0))</f>
        <v>170</v>
      </c>
      <c r="K73" s="94">
        <f ca="1">IF(B73="","",OFFSET(List1!V$11,tisk!A72,0))</f>
        <v>200</v>
      </c>
      <c r="L73" s="94">
        <f ca="1">IF(B73="","",OFFSET(List1!W$11,tisk!A72,0))</f>
        <v>510</v>
      </c>
      <c r="M73" s="98">
        <f ca="1">IF(B73="","",OFFSET(List1!X$11,tisk!A72,0))</f>
        <v>93300</v>
      </c>
    </row>
    <row r="74" spans="1:13" s="2" customFormat="1" ht="75" customHeight="1" x14ac:dyDescent="0.3">
      <c r="A74" s="47"/>
      <c r="B74" s="94"/>
      <c r="C74" s="3" t="str">
        <f ca="1">IF(B73="","",CONCATENATE("Okres ",OFFSET(List1!G$11,tisk!A72,0),"
","Právní forma","
",OFFSET(List1!H$11,tisk!A72,0),"
","IČO ",OFFSET(List1!I$11,tisk!A72,0),"
 ","B.Ú. ",OFFSET(List1!J$11,tisk!A72,0)))</f>
        <v>Okres Přerov
Právní forma
Obec, m. č. hl. m. Prahy
IČO 00301493
 B.Ú. anonymizováno</v>
      </c>
      <c r="D74" s="5" t="str">
        <f ca="1">IF(B73="","",OFFSET(List1!M$11,tisk!A72,0))</f>
        <v>pořízení požárního přívěsu pro hašení s příslušenstvím</v>
      </c>
      <c r="E74" s="95"/>
      <c r="F74" s="43"/>
      <c r="G74" s="96"/>
      <c r="H74" s="97"/>
      <c r="I74" s="94"/>
      <c r="J74" s="94"/>
      <c r="K74" s="94"/>
      <c r="L74" s="94"/>
      <c r="M74" s="98"/>
    </row>
    <row r="75" spans="1:13" s="2" customFormat="1" ht="32.25" customHeight="1" x14ac:dyDescent="0.3">
      <c r="A75" s="47">
        <f>ROW()/3-1</f>
        <v>24</v>
      </c>
      <c r="B75" s="94"/>
      <c r="C75" s="3" t="str">
        <f ca="1">IF(B73="","",CONCATENATE("Zástupce","
",OFFSET(List1!K$11,tisk!A72,0)))</f>
        <v xml:space="preserve">Zástupce
</v>
      </c>
      <c r="D75" s="5" t="str">
        <f ca="1">IF(B73="","",CONCATENATE("Dotace bude použita na:",OFFSET(List1!N$11,tisk!A72,0)))</f>
        <v>Dotace bude použita na:pořízení požárního přívěsu pro hašení s příslušenstvím   investiční dotace</v>
      </c>
      <c r="E75" s="95"/>
      <c r="F75" s="44" t="str">
        <f ca="1">IF(B73="","",OFFSET(List1!Q$11,tisk!A72,0))</f>
        <v>11/2020</v>
      </c>
      <c r="G75" s="96"/>
      <c r="H75" s="97"/>
      <c r="I75" s="94"/>
      <c r="J75" s="94"/>
      <c r="K75" s="94"/>
      <c r="L75" s="94"/>
      <c r="M75" s="98"/>
    </row>
    <row r="76" spans="1:13" s="2" customFormat="1" ht="69" customHeight="1" x14ac:dyDescent="0.3">
      <c r="A76" s="47"/>
      <c r="B76" s="94" t="str">
        <f ca="1">IF(OFFSET(List1!B$11,tisk!A75,0)&gt;0,OFFSET(List1!B$11,tisk!A75,0),"")</f>
        <v>82</v>
      </c>
      <c r="C76" s="3" t="str">
        <f ca="1">IF(B76="","",CONCATENATE(OFFSET(List1!C$11,tisk!A75,0),"
",OFFSET(List1!D$11,tisk!A75,0),"
",OFFSET(List1!E$11,tisk!A75,0),"
",OFFSET(List1!F$11,tisk!A75,0)))</f>
        <v>Obec Stará Červená Voda
Stará Červená Voda 204
Stará Červená Voda
79053</v>
      </c>
      <c r="D76" s="65" t="str">
        <f ca="1">IF(B76="","",OFFSET(List1!L$11,tisk!A75,0))</f>
        <v>Pořízení, technické zhodnocení a oprava požární techniky a nákup věcného vybavení pro JSDH Stará Červená Voda</v>
      </c>
      <c r="E76" s="95">
        <f ca="1">IF(B76="","",OFFSET(List1!O$11,tisk!A75,0))</f>
        <v>1549000</v>
      </c>
      <c r="F76" s="44" t="str">
        <f ca="1">IF(B76="","",OFFSET(List1!P$11,tisk!A75,0))</f>
        <v>1/2020</v>
      </c>
      <c r="G76" s="96">
        <f ca="1">IF(B76="","",OFFSET(List1!R$11,tisk!A75,0))</f>
        <v>200000</v>
      </c>
      <c r="H76" s="97">
        <f ca="1">IF(B76="","",OFFSET(List1!S$11,tisk!A75,0))</f>
        <v>44176</v>
      </c>
      <c r="I76" s="94">
        <f ca="1">IF(B76="","",OFFSET(List1!T$11,tisk!A75,0))</f>
        <v>180</v>
      </c>
      <c r="J76" s="94">
        <f ca="1">IF(B76="","",OFFSET(List1!U$11,tisk!A75,0))</f>
        <v>180</v>
      </c>
      <c r="K76" s="94">
        <f ca="1">IF(B76="","",OFFSET(List1!V$11,tisk!A75,0))</f>
        <v>150</v>
      </c>
      <c r="L76" s="94">
        <f ca="1">IF(B76="","",OFFSET(List1!W$11,tisk!A75,0))</f>
        <v>510</v>
      </c>
      <c r="M76" s="98">
        <f ca="1">IF(B76="","",OFFSET(List1!X$11,tisk!A75,0))</f>
        <v>186800</v>
      </c>
    </row>
    <row r="77" spans="1:13" s="2" customFormat="1" ht="75" customHeight="1" x14ac:dyDescent="0.3">
      <c r="A77" s="47"/>
      <c r="B77" s="94"/>
      <c r="C77" s="3" t="str">
        <f ca="1">IF(B76="","",CONCATENATE("Okres ",OFFSET(List1!G$11,tisk!A75,0),"
","Právní forma","
",OFFSET(List1!H$11,tisk!A75,0),"
","IČO ",OFFSET(List1!I$11,tisk!A75,0),"
 ","B.Ú. ",OFFSET(List1!J$11,tisk!A75,0)))</f>
        <v>Okres Jeseník
Právní forma
Obec, m. č. hl. m. Prahy
IČO 00303356
 B.Ú. anonymizováno</v>
      </c>
      <c r="D77" s="5" t="str">
        <f ca="1">IF(B76="","",OFFSET(List1!M$11,tisk!A75,0))</f>
        <v>Nákup nové CAS z důvodu nevyhovujícího technického stavu stávajícího  vozidla, jehož stáří je vyšší než 50 let.</v>
      </c>
      <c r="E77" s="95"/>
      <c r="F77" s="43"/>
      <c r="G77" s="96"/>
      <c r="H77" s="97"/>
      <c r="I77" s="94"/>
      <c r="J77" s="94"/>
      <c r="K77" s="94"/>
      <c r="L77" s="94"/>
      <c r="M77" s="98"/>
    </row>
    <row r="78" spans="1:13" s="2" customFormat="1" ht="30" customHeight="1" x14ac:dyDescent="0.3">
      <c r="A78" s="47">
        <f>ROW()/3-1</f>
        <v>25</v>
      </c>
      <c r="B78" s="94"/>
      <c r="C78" s="3" t="str">
        <f ca="1">IF(B76="","",CONCATENATE("Zástupce","
",OFFSET(List1!K$11,tisk!A75,0)))</f>
        <v xml:space="preserve">Zástupce
</v>
      </c>
      <c r="D78" s="5" t="str">
        <f ca="1">IF(B76="","",CONCATENATE("Dotace bude použita na:",OFFSET(List1!N$11,tisk!A75,0)))</f>
        <v>Dotace bude použita na:pořízení cisternové automobilové stříkačky
investiční dotace</v>
      </c>
      <c r="E78" s="95"/>
      <c r="F78" s="44" t="str">
        <f ca="1">IF(B76="","",OFFSET(List1!Q$11,tisk!A75,0))</f>
        <v>11/2020</v>
      </c>
      <c r="G78" s="96"/>
      <c r="H78" s="97"/>
      <c r="I78" s="94"/>
      <c r="J78" s="94"/>
      <c r="K78" s="94"/>
      <c r="L78" s="94"/>
      <c r="M78" s="98"/>
    </row>
    <row r="79" spans="1:13" s="2" customFormat="1" ht="64.2" customHeight="1" x14ac:dyDescent="0.3">
      <c r="A79" s="47"/>
      <c r="B79" s="94" t="str">
        <f ca="1">IF(OFFSET(List1!B$11,tisk!A78,0)&gt;0,OFFSET(List1!B$11,tisk!A78,0),"")</f>
        <v>121</v>
      </c>
      <c r="C79" s="3" t="str">
        <f ca="1">IF(B79="","",CONCATENATE(OFFSET(List1!C$11,tisk!A78,0),"
",OFFSET(List1!D$11,tisk!A78,0),"
",OFFSET(List1!E$11,tisk!A78,0),"
",OFFSET(List1!F$11,tisk!A78,0)))</f>
        <v>Obec Veselíčko
Veselíčko 68
Veselíčko
75125</v>
      </c>
      <c r="D79" s="65" t="str">
        <f ca="1">IF(B79="","",OFFSET(List1!L$11,tisk!A78,0))</f>
        <v>Pořízení, technické zhodnocení a oprava požární techniky a nákup věcného vybavení pro JSDH Veselíčko</v>
      </c>
      <c r="E79" s="95">
        <f ca="1">IF(B79="","",OFFSET(List1!O$11,tisk!A78,0))</f>
        <v>85000</v>
      </c>
      <c r="F79" s="44" t="str">
        <f ca="1">IF(B79="","",OFFSET(List1!P$11,tisk!A78,0))</f>
        <v>1/2020</v>
      </c>
      <c r="G79" s="96">
        <f ca="1">IF(B79="","",OFFSET(List1!R$11,tisk!A78,0))</f>
        <v>42500</v>
      </c>
      <c r="H79" s="97">
        <f ca="1">IF(B79="","",OFFSET(List1!S$11,tisk!A78,0))</f>
        <v>44176</v>
      </c>
      <c r="I79" s="94">
        <f ca="1">IF(B79="","",OFFSET(List1!T$11,tisk!A78,0))</f>
        <v>180</v>
      </c>
      <c r="J79" s="94">
        <f ca="1">IF(B79="","",OFFSET(List1!U$11,tisk!A78,0))</f>
        <v>180</v>
      </c>
      <c r="K79" s="94">
        <f ca="1">IF(B79="","",OFFSET(List1!V$11,tisk!A78,0))</f>
        <v>150</v>
      </c>
      <c r="L79" s="94">
        <f ca="1">IF(B79="","",OFFSET(List1!W$11,tisk!A78,0))</f>
        <v>510</v>
      </c>
      <c r="M79" s="98">
        <f ca="1">IF(B79="","",OFFSET(List1!X$11,tisk!A78,0))</f>
        <v>39600</v>
      </c>
    </row>
    <row r="80" spans="1:13" s="2" customFormat="1" ht="75" customHeight="1" x14ac:dyDescent="0.3">
      <c r="A80" s="47"/>
      <c r="B80" s="94"/>
      <c r="C80" s="3" t="str">
        <f ca="1">IF(B79="","",CONCATENATE("Okres ",OFFSET(List1!G$11,tisk!A78,0),"
","Právní forma","
",OFFSET(List1!H$11,tisk!A78,0),"
","IČO ",OFFSET(List1!I$11,tisk!A78,0),"
 ","B.Ú. ",OFFSET(List1!J$11,tisk!A78,0)))</f>
        <v>Okres Přerov
Právní forma
Obec, m. č. hl. m. Prahy
IČO 00302198
 B.Ú. anonymizováno</v>
      </c>
      <c r="D80" s="5" t="str">
        <f ca="1">IF(B79="","",OFFSET(List1!M$11,tisk!A78,0))</f>
        <v>Nákup elektrického navijáku s příslušenstvím na zásahové vozidlo</v>
      </c>
      <c r="E80" s="95"/>
      <c r="F80" s="43"/>
      <c r="G80" s="96"/>
      <c r="H80" s="97"/>
      <c r="I80" s="94"/>
      <c r="J80" s="94"/>
      <c r="K80" s="94"/>
      <c r="L80" s="94"/>
      <c r="M80" s="98"/>
    </row>
    <row r="81" spans="1:13" s="2" customFormat="1" ht="33.75" customHeight="1" x14ac:dyDescent="0.3">
      <c r="A81" s="47">
        <f>ROW()/3-1</f>
        <v>26</v>
      </c>
      <c r="B81" s="94"/>
      <c r="C81" s="3" t="str">
        <f ca="1">IF(B79="","",CONCATENATE("Zástupce","
",OFFSET(List1!K$11,tisk!A78,0)))</f>
        <v xml:space="preserve">Zástupce
</v>
      </c>
      <c r="D81" s="5" t="str">
        <f ca="1">IF(B79="","",CONCATENATE("Dotace bude použita na:",OFFSET(List1!N$11,tisk!A78,0)))</f>
        <v>Dotace bude použita na:pořízení elektronického navijáku s příslušenstvím   investiční dotace</v>
      </c>
      <c r="E81" s="95"/>
      <c r="F81" s="44" t="str">
        <f ca="1">IF(B79="","",OFFSET(List1!Q$11,tisk!A78,0))</f>
        <v>11/2020</v>
      </c>
      <c r="G81" s="96"/>
      <c r="H81" s="97"/>
      <c r="I81" s="94"/>
      <c r="J81" s="94"/>
      <c r="K81" s="94"/>
      <c r="L81" s="94"/>
      <c r="M81" s="98"/>
    </row>
    <row r="82" spans="1:13" s="2" customFormat="1" ht="57.6" customHeight="1" x14ac:dyDescent="0.3">
      <c r="A82" s="47"/>
      <c r="B82" s="94" t="str">
        <f ca="1">IF(OFFSET(List1!B$11,tisk!A81,0)&gt;0,OFFSET(List1!B$11,tisk!A81,0),"")</f>
        <v>71</v>
      </c>
      <c r="C82" s="3" t="str">
        <f ca="1">IF(B82="","",CONCATENATE(OFFSET(List1!C$11,tisk!A81,0),"
",OFFSET(List1!D$11,tisk!A81,0),"
",OFFSET(List1!E$11,tisk!A81,0),"
",OFFSET(List1!F$11,tisk!A81,0)))</f>
        <v>Město Hranice
Pernštejnské náměstí 1
Hranice
75301</v>
      </c>
      <c r="D82" s="65" t="str">
        <f ca="1">IF(B82="","",OFFSET(List1!L$11,tisk!A81,0))</f>
        <v>Pořízení, technické zhodnocení a oprava požární techniky a nákup věcného vybavení pro JSDH Hranice</v>
      </c>
      <c r="E82" s="95">
        <f ca="1">IF(B82="","",OFFSET(List1!O$11,tisk!A81,0))</f>
        <v>373500</v>
      </c>
      <c r="F82" s="44" t="str">
        <f ca="1">IF(B82="","",OFFSET(List1!P$11,tisk!A81,0))</f>
        <v>1/2020</v>
      </c>
      <c r="G82" s="96">
        <f ca="1">IF(B82="","",OFFSET(List1!R$11,tisk!A81,0))</f>
        <v>186500</v>
      </c>
      <c r="H82" s="97">
        <f ca="1">IF(B82="","",OFFSET(List1!S$11,tisk!A81,0))</f>
        <v>44176</v>
      </c>
      <c r="I82" s="94">
        <f ca="1">IF(B82="","",OFFSET(List1!T$11,tisk!A81,0))</f>
        <v>140</v>
      </c>
      <c r="J82" s="94">
        <f ca="1">IF(B82="","",OFFSET(List1!U$11,tisk!A81,0))</f>
        <v>165</v>
      </c>
      <c r="K82" s="94">
        <f ca="1">IF(B82="","",OFFSET(List1!V$11,tisk!A81,0))</f>
        <v>200</v>
      </c>
      <c r="L82" s="94">
        <f ca="1">IF(B82="","",OFFSET(List1!W$11,tisk!A81,0))</f>
        <v>505</v>
      </c>
      <c r="M82" s="98">
        <f ca="1">IF(B82="","",OFFSET(List1!X$11,tisk!A81,0))</f>
        <v>173900</v>
      </c>
    </row>
    <row r="83" spans="1:13" s="2" customFormat="1" ht="75" customHeight="1" x14ac:dyDescent="0.3">
      <c r="A83" s="47"/>
      <c r="B83" s="94"/>
      <c r="C83" s="3" t="str">
        <f ca="1">IF(B82="","",CONCATENATE("Okres ",OFFSET(List1!G$11,tisk!A81,0),"
","Právní forma","
",OFFSET(List1!H$11,tisk!A81,0),"
","IČO ",OFFSET(List1!I$11,tisk!A81,0),"
 ","B.Ú. ",OFFSET(List1!J$11,tisk!A81,0)))</f>
        <v>Okres Přerov
Právní forma
Obec, m. č. hl. m. Prahy
IČO 00301311
 B.Ú. anonymizováno</v>
      </c>
      <c r="D83" s="5" t="str">
        <f ca="1">IF(B82="","",OFFSET(List1!M$11,tisk!A81,0))</f>
        <v>Pořízení nového hydraulického vyprošťovacího zařízení pro jednotku předurčenou k zásahům na dopravní nehody.</v>
      </c>
      <c r="E83" s="95"/>
      <c r="F83" s="43"/>
      <c r="G83" s="96"/>
      <c r="H83" s="97"/>
      <c r="I83" s="94"/>
      <c r="J83" s="94"/>
      <c r="K83" s="94"/>
      <c r="L83" s="94"/>
      <c r="M83" s="98"/>
    </row>
    <row r="84" spans="1:13" s="2" customFormat="1" ht="33.75" customHeight="1" x14ac:dyDescent="0.3">
      <c r="A84" s="47">
        <f>ROW()/3-1</f>
        <v>27</v>
      </c>
      <c r="B84" s="94"/>
      <c r="C84" s="3" t="str">
        <f ca="1">IF(B82="","",CONCATENATE("Zástupce","
",OFFSET(List1!K$11,tisk!A81,0)))</f>
        <v xml:space="preserve">Zástupce
</v>
      </c>
      <c r="D84" s="5" t="str">
        <f ca="1">IF(B82="","",CONCATENATE("Dotace bude použita na:",OFFSET(List1!N$11,tisk!A81,0)))</f>
        <v>Dotace bude použita na:pořízení nového hydraulického vyprošťovacího zařízení   investiční dotace</v>
      </c>
      <c r="E84" s="95"/>
      <c r="F84" s="44" t="str">
        <f ca="1">IF(B82="","",OFFSET(List1!Q$11,tisk!A81,0))</f>
        <v>11/2020</v>
      </c>
      <c r="G84" s="96"/>
      <c r="H84" s="97"/>
      <c r="I84" s="94"/>
      <c r="J84" s="94"/>
      <c r="K84" s="94"/>
      <c r="L84" s="94"/>
      <c r="M84" s="98"/>
    </row>
    <row r="85" spans="1:13" s="2" customFormat="1" ht="62.4" customHeight="1" x14ac:dyDescent="0.3">
      <c r="A85" s="47"/>
      <c r="B85" s="94" t="str">
        <f ca="1">IF(OFFSET(List1!B$11,tisk!A84,0)&gt;0,OFFSET(List1!B$11,tisk!A84,0),"")</f>
        <v>10</v>
      </c>
      <c r="C85" s="3" t="str">
        <f ca="1">IF(B85="","",CONCATENATE(OFFSET(List1!C$11,tisk!A84,0),"
",OFFSET(List1!D$11,tisk!A84,0),"
",OFFSET(List1!E$11,tisk!A84,0),"
",OFFSET(List1!F$11,tisk!A84,0)))</f>
        <v>Městys Hustopeče nad Bečvou
náměstí Míru 21
Hustopeče nad Bečvou
75366</v>
      </c>
      <c r="D85" s="65" t="str">
        <f ca="1">IF(B85="","",OFFSET(List1!L$11,tisk!A84,0))</f>
        <v>Pořízení, technické zhodnocení a oprava požární techniky a nákup věcného vybavení pro JSDH Hustopeče nad Bečvou</v>
      </c>
      <c r="E85" s="95">
        <f ca="1">IF(B85="","",OFFSET(List1!O$11,tisk!A84,0))</f>
        <v>374000</v>
      </c>
      <c r="F85" s="44" t="str">
        <f ca="1">IF(B85="","",OFFSET(List1!P$11,tisk!A84,0))</f>
        <v>1/2020</v>
      </c>
      <c r="G85" s="96">
        <f ca="1">IF(B85="","",OFFSET(List1!R$11,tisk!A84,0))</f>
        <v>187000</v>
      </c>
      <c r="H85" s="97">
        <f ca="1">IF(B85="","",OFFSET(List1!S$11,tisk!A84,0))</f>
        <v>44176</v>
      </c>
      <c r="I85" s="94">
        <f ca="1">IF(B85="","",OFFSET(List1!T$11,tisk!A84,0))</f>
        <v>160</v>
      </c>
      <c r="J85" s="94">
        <f ca="1">IF(B85="","",OFFSET(List1!U$11,tisk!A84,0))</f>
        <v>145</v>
      </c>
      <c r="K85" s="94">
        <f ca="1">IF(B85="","",OFFSET(List1!V$11,tisk!A84,0))</f>
        <v>200</v>
      </c>
      <c r="L85" s="94">
        <f ca="1">IF(B85="","",OFFSET(List1!W$11,tisk!A84,0))</f>
        <v>505</v>
      </c>
      <c r="M85" s="98">
        <f ca="1">IF(B85="","",OFFSET(List1!X$11,tisk!A84,0))</f>
        <v>174400</v>
      </c>
    </row>
    <row r="86" spans="1:13" s="2" customFormat="1" ht="75" customHeight="1" x14ac:dyDescent="0.3">
      <c r="A86" s="47"/>
      <c r="B86" s="94"/>
      <c r="C86" s="3" t="str">
        <f ca="1">IF(B85="","",CONCATENATE("Okres ",OFFSET(List1!G$11,tisk!A84,0),"
","Právní forma","
",OFFSET(List1!H$11,tisk!A84,0),"
","IČO ",OFFSET(List1!I$11,tisk!A84,0),"
 ","B.Ú. ",OFFSET(List1!J$11,tisk!A84,0)))</f>
        <v>Okres Přerov
Právní forma
Obec, m. č. hl. m. Prahy
IČO 00301329
 B.Ú. anonymizováno</v>
      </c>
      <c r="D86" s="5" t="str">
        <f ca="1">IF(B85="","",OFFSET(List1!M$11,tisk!A84,0))</f>
        <v>Pořízení prostředků pro vyprošťování JSDH Hustopeče nad Bečvou, JPO III. , jež je předurčenou jednotkou pro systém záchranných prací při dopravních nehodách. Prostředky budou sloužit k dosažení a udržení akceschopnosti JSDH Hustopeče nad Bečvou.</v>
      </c>
      <c r="E86" s="95"/>
      <c r="F86" s="43"/>
      <c r="G86" s="96"/>
      <c r="H86" s="97"/>
      <c r="I86" s="94"/>
      <c r="J86" s="94"/>
      <c r="K86" s="94"/>
      <c r="L86" s="94"/>
      <c r="M86" s="98"/>
    </row>
    <row r="87" spans="1:13" s="2" customFormat="1" ht="30" customHeight="1" x14ac:dyDescent="0.3">
      <c r="A87" s="47">
        <f>ROW()/3-1</f>
        <v>28</v>
      </c>
      <c r="B87" s="94"/>
      <c r="C87" s="3" t="str">
        <f ca="1">IF(B85="","",CONCATENATE("Zástupce","
",OFFSET(List1!K$11,tisk!A84,0)))</f>
        <v xml:space="preserve">Zástupce
</v>
      </c>
      <c r="D87" s="5" t="str">
        <f ca="1">IF(B85="","",CONCATENATE("Dotace bude použita na:",OFFSET(List1!N$11,tisk!A84,0)))</f>
        <v>Dotace bude použita na:pořízení prostředků pro vyproštování
investiční dotace</v>
      </c>
      <c r="E87" s="95"/>
      <c r="F87" s="44" t="str">
        <f ca="1">IF(B85="","",OFFSET(List1!Q$11,tisk!A84,0))</f>
        <v>11/2020</v>
      </c>
      <c r="G87" s="96"/>
      <c r="H87" s="97"/>
      <c r="I87" s="94"/>
      <c r="J87" s="94"/>
      <c r="K87" s="94"/>
      <c r="L87" s="94"/>
      <c r="M87" s="98"/>
    </row>
    <row r="88" spans="1:13" s="2" customFormat="1" ht="57.6" customHeight="1" x14ac:dyDescent="0.3">
      <c r="A88" s="47"/>
      <c r="B88" s="94" t="str">
        <f ca="1">IF(OFFSET(List1!B$11,tisk!A87,0)&gt;0,OFFSET(List1!B$11,tisk!A87,0),"")</f>
        <v>108</v>
      </c>
      <c r="C88" s="3" t="str">
        <f ca="1">IF(B88="","",CONCATENATE(OFFSET(List1!C$11,tisk!A87,0),"
",OFFSET(List1!D$11,tisk!A87,0),"
",OFFSET(List1!E$11,tisk!A87,0),"
",OFFSET(List1!F$11,tisk!A87,0)))</f>
        <v>Obec Radslavice
Na Návsi 103
Radslavice
75111</v>
      </c>
      <c r="D88" s="65" t="str">
        <f ca="1">IF(B88="","",OFFSET(List1!L$11,tisk!A87,0))</f>
        <v>Pořízení, technické zhodnocení a oprava požární techniky a nákup věcného vybavení pro JSDH Radslavice</v>
      </c>
      <c r="E88" s="95">
        <f ca="1">IF(B88="","",OFFSET(List1!O$11,tisk!A87,0))</f>
        <v>120000</v>
      </c>
      <c r="F88" s="44" t="str">
        <f ca="1">IF(B88="","",OFFSET(List1!P$11,tisk!A87,0))</f>
        <v>1/2020</v>
      </c>
      <c r="G88" s="96">
        <f ca="1">IF(B88="","",OFFSET(List1!R$11,tisk!A87,0))</f>
        <v>60000</v>
      </c>
      <c r="H88" s="97">
        <f ca="1">IF(B88="","",OFFSET(List1!S$11,tisk!A87,0))</f>
        <v>44176</v>
      </c>
      <c r="I88" s="94">
        <f ca="1">IF(B88="","",OFFSET(List1!T$11,tisk!A87,0))</f>
        <v>160</v>
      </c>
      <c r="J88" s="94">
        <f ca="1">IF(B88="","",OFFSET(List1!U$11,tisk!A87,0))</f>
        <v>145</v>
      </c>
      <c r="K88" s="94">
        <f ca="1">IF(B88="","",OFFSET(List1!V$11,tisk!A87,0))</f>
        <v>200</v>
      </c>
      <c r="L88" s="94">
        <f ca="1">IF(B88="","",OFFSET(List1!W$11,tisk!A87,0))</f>
        <v>505</v>
      </c>
      <c r="M88" s="98">
        <f ca="1">IF(B88="","",OFFSET(List1!X$11,tisk!A87,0))</f>
        <v>56000</v>
      </c>
    </row>
    <row r="89" spans="1:13" s="2" customFormat="1" ht="75" customHeight="1" x14ac:dyDescent="0.3">
      <c r="A89" s="47"/>
      <c r="B89" s="94"/>
      <c r="C89" s="3" t="str">
        <f ca="1">IF(B88="","",CONCATENATE("Okres ",OFFSET(List1!G$11,tisk!A87,0),"
","Právní forma","
",OFFSET(List1!H$11,tisk!A87,0),"
","IČO ",OFFSET(List1!I$11,tisk!A87,0),"
 ","B.Ú. ",OFFSET(List1!J$11,tisk!A87,0)))</f>
        <v>Okres Přerov
Právní forma
Obec, m. č. hl. m. Prahy
IČO 00301884
 B.Ú. anonymizováno</v>
      </c>
      <c r="D89" s="5" t="str">
        <f ca="1">IF(B88="","",OFFSET(List1!M$11,tisk!A87,0))</f>
        <v>Současná osvětlovací technika nesplňuje požadavky pro zásah a stále vykazuje poruchovost. Pořízením nových prostředků pro osvětlení místa zásahu dojde k naplnění požadavků vyhlášky č. 53/2010 Sb. o tech. podmínkách požární techniky.</v>
      </c>
      <c r="E89" s="95"/>
      <c r="F89" s="43"/>
      <c r="G89" s="96"/>
      <c r="H89" s="97"/>
      <c r="I89" s="94"/>
      <c r="J89" s="94"/>
      <c r="K89" s="94"/>
      <c r="L89" s="94"/>
      <c r="M89" s="98"/>
    </row>
    <row r="90" spans="1:13" s="2" customFormat="1" ht="33.75" customHeight="1" x14ac:dyDescent="0.3">
      <c r="A90" s="47">
        <f>ROW()/3-1</f>
        <v>29</v>
      </c>
      <c r="B90" s="94"/>
      <c r="C90" s="3" t="str">
        <f ca="1">IF(B88="","",CONCATENATE("Zástupce","
",OFFSET(List1!K$11,tisk!A87,0)))</f>
        <v xml:space="preserve">Zástupce
</v>
      </c>
      <c r="D90" s="5" t="str">
        <f ca="1">IF(B88="","",CONCATENATE("Dotace bude použita na:",OFFSET(List1!N$11,tisk!A87,0)))</f>
        <v>Dotace bude použita na:pořízení prostředků pro osvětlení místa zásahu   investiční dotace</v>
      </c>
      <c r="E90" s="95"/>
      <c r="F90" s="44" t="str">
        <f ca="1">IF(B88="","",OFFSET(List1!Q$11,tisk!A87,0))</f>
        <v>11/2020</v>
      </c>
      <c r="G90" s="96"/>
      <c r="H90" s="97"/>
      <c r="I90" s="94"/>
      <c r="J90" s="94"/>
      <c r="K90" s="94"/>
      <c r="L90" s="94"/>
      <c r="M90" s="98"/>
    </row>
    <row r="91" spans="1:13" s="2" customFormat="1" ht="63.6" customHeight="1" x14ac:dyDescent="0.3">
      <c r="A91" s="47"/>
      <c r="B91" s="94" t="str">
        <f ca="1">IF(OFFSET(List1!B$11,tisk!A90,0)&gt;0,OFFSET(List1!B$11,tisk!A90,0),"")</f>
        <v>152</v>
      </c>
      <c r="C91" s="3" t="str">
        <f ca="1">IF(B91="","",CONCATENATE(OFFSET(List1!C$11,tisk!A90,0),"
",OFFSET(List1!D$11,tisk!A90,0),"
",OFFSET(List1!E$11,tisk!A90,0),"
",OFFSET(List1!F$11,tisk!A90,0)))</f>
        <v>Obec Senice na Hané
Jos. Vodičky 243
Senice na Hané
78345</v>
      </c>
      <c r="D91" s="65" t="str">
        <f ca="1">IF(B91="","",OFFSET(List1!L$11,tisk!A90,0))</f>
        <v>Pořízení, technické zhodnocení a oprava požární techniky a nákup věcného vybavení pro JSDH Senice na Hané</v>
      </c>
      <c r="E91" s="95">
        <f ca="1">IF(B91="","",OFFSET(List1!O$11,tisk!A90,0))</f>
        <v>560000</v>
      </c>
      <c r="F91" s="44" t="str">
        <f ca="1">IF(B91="","",OFFSET(List1!P$11,tisk!A90,0))</f>
        <v>1/2020</v>
      </c>
      <c r="G91" s="96">
        <f ca="1">IF(B91="","",OFFSET(List1!R$11,tisk!A90,0))</f>
        <v>200000</v>
      </c>
      <c r="H91" s="97">
        <f ca="1">IF(B91="","",OFFSET(List1!S$11,tisk!A90,0))</f>
        <v>44176</v>
      </c>
      <c r="I91" s="94">
        <f ca="1">IF(B91="","",OFFSET(List1!T$11,tisk!A90,0))</f>
        <v>160</v>
      </c>
      <c r="J91" s="94">
        <f ca="1">IF(B91="","",OFFSET(List1!U$11,tisk!A90,0))</f>
        <v>145</v>
      </c>
      <c r="K91" s="94">
        <f ca="1">IF(B91="","",OFFSET(List1!V$11,tisk!A90,0))</f>
        <v>200</v>
      </c>
      <c r="L91" s="94">
        <f ca="1">IF(B91="","",OFFSET(List1!W$11,tisk!A90,0))</f>
        <v>505</v>
      </c>
      <c r="M91" s="98">
        <f ca="1">IF(B91="","",OFFSET(List1!X$11,tisk!A90,0))</f>
        <v>186500</v>
      </c>
    </row>
    <row r="92" spans="1:13" s="2" customFormat="1" ht="75" customHeight="1" x14ac:dyDescent="0.3">
      <c r="A92" s="47"/>
      <c r="B92" s="94"/>
      <c r="C92" s="3" t="str">
        <f ca="1">IF(B91="","",CONCATENATE("Okres ",OFFSET(List1!G$11,tisk!A90,0),"
","Právní forma","
",OFFSET(List1!H$11,tisk!A90,0),"
","IČO ",OFFSET(List1!I$11,tisk!A90,0),"
 ","B.Ú. ",OFFSET(List1!J$11,tisk!A90,0)))</f>
        <v>Okres Olomouc
Právní forma
Obec, m. č. hl. m. Prahy
IČO 00299421
 B.Ú. anonymizováno</v>
      </c>
      <c r="D92" s="5" t="str">
        <f ca="1">IF(B91="","",OFFSET(List1!M$11,tisk!A90,0))</f>
        <v>Nákup hydraulického vyprošťovacího zařízení</v>
      </c>
      <c r="E92" s="95"/>
      <c r="F92" s="43"/>
      <c r="G92" s="96"/>
      <c r="H92" s="97"/>
      <c r="I92" s="94"/>
      <c r="J92" s="94"/>
      <c r="K92" s="94"/>
      <c r="L92" s="94"/>
      <c r="M92" s="98"/>
    </row>
    <row r="93" spans="1:13" s="2" customFormat="1" ht="30" customHeight="1" x14ac:dyDescent="0.3">
      <c r="A93" s="47">
        <f>ROW()/3-1</f>
        <v>30</v>
      </c>
      <c r="B93" s="94"/>
      <c r="C93" s="3" t="str">
        <f ca="1">IF(B91="","",CONCATENATE("Zástupce","
",OFFSET(List1!K$11,tisk!A90,0)))</f>
        <v xml:space="preserve">Zástupce
</v>
      </c>
      <c r="D93" s="5" t="str">
        <f ca="1">IF(B91="","",CONCATENATE("Dotace bude použita na:",OFFSET(List1!N$11,tisk!A90,0)))</f>
        <v>Dotace bude použita na:pořízení hydraulického vyprošťovacího zařízení  investiční dotace</v>
      </c>
      <c r="E93" s="95"/>
      <c r="F93" s="44" t="str">
        <f ca="1">IF(B91="","",OFFSET(List1!Q$11,tisk!A90,0))</f>
        <v>11/2020</v>
      </c>
      <c r="G93" s="96"/>
      <c r="H93" s="97"/>
      <c r="I93" s="94"/>
      <c r="J93" s="94"/>
      <c r="K93" s="94"/>
      <c r="L93" s="94"/>
      <c r="M93" s="98"/>
    </row>
    <row r="94" spans="1:13" s="2" customFormat="1" ht="64.95" customHeight="1" x14ac:dyDescent="0.3">
      <c r="A94" s="47"/>
      <c r="B94" s="94" t="str">
        <f ca="1">IF(OFFSET(List1!B$11,tisk!A93,0)&gt;0,OFFSET(List1!B$11,tisk!A93,0),"")</f>
        <v>47</v>
      </c>
      <c r="C94" s="3" t="str">
        <f ca="1">IF(B94="","",CONCATENATE(OFFSET(List1!C$11,tisk!A93,0),"
",OFFSET(List1!D$11,tisk!A93,0),"
",OFFSET(List1!E$11,tisk!A93,0),"
",OFFSET(List1!F$11,tisk!A93,0)))</f>
        <v>Město Jeseník
Masarykovo nám. 167/1
Jeseník
79001</v>
      </c>
      <c r="D94" s="65" t="str">
        <f ca="1">IF(B94="","",OFFSET(List1!L$11,tisk!A93,0))</f>
        <v>Pořízení, technické zhodnocení a oprava požární techniky a nákup věcného vybavení pro JSDH Jeseník</v>
      </c>
      <c r="E94" s="95">
        <f ca="1">IF(B94="","",OFFSET(List1!O$11,tisk!A93,0))</f>
        <v>121000</v>
      </c>
      <c r="F94" s="44" t="str">
        <f ca="1">IF(B94="","",OFFSET(List1!P$11,tisk!A93,0))</f>
        <v>1/2020</v>
      </c>
      <c r="G94" s="96">
        <f ca="1">IF(B94="","",OFFSET(List1!R$11,tisk!A93,0))</f>
        <v>60000</v>
      </c>
      <c r="H94" s="97">
        <f ca="1">IF(B94="","",OFFSET(List1!S$11,tisk!A93,0))</f>
        <v>44176</v>
      </c>
      <c r="I94" s="94">
        <f ca="1">IF(B94="","",OFFSET(List1!T$11,tisk!A93,0))</f>
        <v>140</v>
      </c>
      <c r="J94" s="94">
        <f ca="1">IF(B94="","",OFFSET(List1!U$11,tisk!A93,0))</f>
        <v>160</v>
      </c>
      <c r="K94" s="94">
        <f ca="1">IF(B94="","",OFFSET(List1!V$11,tisk!A93,0))</f>
        <v>200</v>
      </c>
      <c r="L94" s="94">
        <f ca="1">IF(B94="","",OFFSET(List1!W$11,tisk!A93,0))</f>
        <v>500</v>
      </c>
      <c r="M94" s="98">
        <f ca="1">IF(B94="","",OFFSET(List1!X$11,tisk!A93,0))</f>
        <v>56000</v>
      </c>
    </row>
    <row r="95" spans="1:13" s="2" customFormat="1" ht="75" customHeight="1" x14ac:dyDescent="0.3">
      <c r="A95" s="47"/>
      <c r="B95" s="94"/>
      <c r="C95" s="3" t="str">
        <f ca="1">IF(B94="","",CONCATENATE("Okres ",OFFSET(List1!G$11,tisk!A93,0),"
","Právní forma","
",OFFSET(List1!H$11,tisk!A93,0),"
","IČO ",OFFSET(List1!I$11,tisk!A93,0),"
 ","B.Ú. ",OFFSET(List1!J$11,tisk!A93,0)))</f>
        <v>Okres Jeseník
Právní forma
Obec, m. č. hl. m. Prahy
IČO 00302724
 B.Ú. anonymizováno</v>
      </c>
      <c r="D95" s="5" t="str">
        <f ca="1">IF(B94="","",OFFSET(List1!M$11,tisk!A93,0))</f>
        <v>Zajištění zvýšení akceschopnosti jednotky sboru dobrovolných hasičů v Jeseníku obměnou zastaralé dýchací techniky.</v>
      </c>
      <c r="E95" s="95"/>
      <c r="F95" s="43"/>
      <c r="G95" s="96"/>
      <c r="H95" s="97"/>
      <c r="I95" s="94"/>
      <c r="J95" s="94"/>
      <c r="K95" s="94"/>
      <c r="L95" s="94"/>
      <c r="M95" s="98"/>
    </row>
    <row r="96" spans="1:13" s="2" customFormat="1" ht="48.75" customHeight="1" x14ac:dyDescent="0.3">
      <c r="A96" s="47">
        <f>ROW()/3-1</f>
        <v>31</v>
      </c>
      <c r="B96" s="94"/>
      <c r="C96" s="3" t="str">
        <f ca="1">IF(B94="","",CONCATENATE("Zástupce","
",OFFSET(List1!K$11,tisk!A93,0)))</f>
        <v xml:space="preserve">Zástupce
</v>
      </c>
      <c r="D96" s="5" t="str">
        <f ca="1">IF(B94="","",CONCATENATE("Dotace bude použita na:",OFFSET(List1!N$11,tisk!A93,0)))</f>
        <v>Dotace bude použita na:pořízení dýchacích přístrojů skládajících se ze 2 ks nosičů, 2 ks držáků plicní automatiky, 2 ks plicních automatik, 2 ks masek, 4 ks tlakových lahví, včetně příslušenství.</v>
      </c>
      <c r="E96" s="95"/>
      <c r="F96" s="44" t="str">
        <f ca="1">IF(B94="","",OFFSET(List1!Q$11,tisk!A93,0))</f>
        <v>11/2020</v>
      </c>
      <c r="G96" s="96"/>
      <c r="H96" s="97"/>
      <c r="I96" s="94"/>
      <c r="J96" s="94"/>
      <c r="K96" s="94"/>
      <c r="L96" s="94"/>
      <c r="M96" s="98"/>
    </row>
    <row r="97" spans="1:13" s="2" customFormat="1" ht="59.4" customHeight="1" x14ac:dyDescent="0.3">
      <c r="A97" s="47"/>
      <c r="B97" s="94" t="str">
        <f ca="1">IF(OFFSET(List1!B$11,tisk!A96,0)&gt;0,OFFSET(List1!B$11,tisk!A96,0),"")</f>
        <v>125</v>
      </c>
      <c r="C97" s="3" t="str">
        <f ca="1">IF(B97="","",CONCATENATE(OFFSET(List1!C$11,tisk!A96,0),"
",OFFSET(List1!D$11,tisk!A96,0),"
",OFFSET(List1!E$11,tisk!A96,0),"
",OFFSET(List1!F$11,tisk!A96,0)))</f>
        <v>Statutární město Olomouc
Horní náměstí 583
Olomouc
77900</v>
      </c>
      <c r="D97" s="65" t="str">
        <f ca="1">IF(B97="","",OFFSET(List1!L$11,tisk!A96,0))</f>
        <v>Pořízení, technické zhodnocení a oprava požární techniky a nákup věcného vybavení pro JSDH Olomouc</v>
      </c>
      <c r="E97" s="95">
        <f ca="1">IF(B97="","",OFFSET(List1!O$11,tisk!A96,0))</f>
        <v>226000</v>
      </c>
      <c r="F97" s="44" t="str">
        <f ca="1">IF(B97="","",OFFSET(List1!P$11,tisk!A96,0))</f>
        <v>1/2020</v>
      </c>
      <c r="G97" s="96">
        <f ca="1">IF(B97="","",OFFSET(List1!R$11,tisk!A96,0))</f>
        <v>113000</v>
      </c>
      <c r="H97" s="97">
        <f ca="1">IF(B97="","",OFFSET(List1!S$11,tisk!A96,0))</f>
        <v>44176</v>
      </c>
      <c r="I97" s="94">
        <f ca="1">IF(B97="","",OFFSET(List1!T$11,tisk!A96,0))</f>
        <v>120</v>
      </c>
      <c r="J97" s="94">
        <f ca="1">IF(B97="","",OFFSET(List1!U$11,tisk!A96,0))</f>
        <v>180</v>
      </c>
      <c r="K97" s="94">
        <f ca="1">IF(B97="","",OFFSET(List1!V$11,tisk!A96,0))</f>
        <v>200</v>
      </c>
      <c r="L97" s="94">
        <f ca="1">IF(B97="","",OFFSET(List1!W$11,tisk!A96,0))</f>
        <v>500</v>
      </c>
      <c r="M97" s="98">
        <f ca="1">IF(B97="","",OFFSET(List1!X$11,tisk!A96,0))</f>
        <v>105400</v>
      </c>
    </row>
    <row r="98" spans="1:13" s="2" customFormat="1" ht="75" customHeight="1" x14ac:dyDescent="0.3">
      <c r="A98" s="47"/>
      <c r="B98" s="94"/>
      <c r="C98" s="3" t="str">
        <f ca="1">IF(B97="","",CONCATENATE("Okres ",OFFSET(List1!G$11,tisk!A96,0),"
","Právní forma","
",OFFSET(List1!H$11,tisk!A96,0),"
","IČO ",OFFSET(List1!I$11,tisk!A96,0),"
 ","B.Ú. ",OFFSET(List1!J$11,tisk!A96,0)))</f>
        <v>Okres Olomouc
Právní forma
Obec, m. č. hl. m. Prahy
IČO 00299308
 B.Ú. anonymizováno</v>
      </c>
      <c r="D98" s="5" t="str">
        <f ca="1">IF(B97="","",OFFSET(List1!M$11,tisk!A96,0))</f>
        <v>Pořízení dýchací techniky vč. příslušenství pro zajištění akceschopnosti JSDH Olomouc.</v>
      </c>
      <c r="E98" s="95"/>
      <c r="F98" s="43"/>
      <c r="G98" s="96"/>
      <c r="H98" s="97"/>
      <c r="I98" s="94"/>
      <c r="J98" s="94"/>
      <c r="K98" s="94"/>
      <c r="L98" s="94"/>
      <c r="M98" s="98"/>
    </row>
    <row r="99" spans="1:13" s="2" customFormat="1" ht="36" customHeight="1" x14ac:dyDescent="0.3">
      <c r="A99" s="47">
        <f>ROW()/3-1</f>
        <v>32</v>
      </c>
      <c r="B99" s="94"/>
      <c r="C99" s="3" t="str">
        <f ca="1">IF(B97="","",CONCATENATE("Zástupce","
",OFFSET(List1!K$11,tisk!A96,0)))</f>
        <v xml:space="preserve">Zástupce
</v>
      </c>
      <c r="D99" s="5" t="str">
        <f ca="1">IF(B97="","",CONCATENATE("Dotace bude použita na:",OFFSET(List1!N$11,tisk!A96,0)))</f>
        <v>Dotace bude použita na:pořízení dýchací techniky včetně příslušenství</v>
      </c>
      <c r="E99" s="95"/>
      <c r="F99" s="44" t="str">
        <f ca="1">IF(B97="","",OFFSET(List1!Q$11,tisk!A96,0))</f>
        <v>11/2020</v>
      </c>
      <c r="G99" s="96"/>
      <c r="H99" s="97"/>
      <c r="I99" s="94"/>
      <c r="J99" s="94"/>
      <c r="K99" s="94"/>
      <c r="L99" s="94"/>
      <c r="M99" s="98"/>
    </row>
    <row r="100" spans="1:13" s="2" customFormat="1" ht="65.400000000000006" customHeight="1" x14ac:dyDescent="0.3">
      <c r="A100" s="47"/>
      <c r="B100" s="94" t="str">
        <f ca="1">IF(OFFSET(List1!B$11,tisk!A99,0)&gt;0,OFFSET(List1!B$11,tisk!A99,0),"")</f>
        <v>43</v>
      </c>
      <c r="C100" s="3" t="str">
        <f ca="1">IF(B100="","",CONCATENATE(OFFSET(List1!C$11,tisk!A99,0),"
",OFFSET(List1!D$11,tisk!A99,0),"
",OFFSET(List1!E$11,tisk!A99,0),"
",OFFSET(List1!F$11,tisk!A99,0)))</f>
        <v>Obec Osek nad Bečvou
Osek nad Bečvou 65
Osek nad Bečvou
75122</v>
      </c>
      <c r="D100" s="65" t="str">
        <f ca="1">IF(B100="","",OFFSET(List1!L$11,tisk!A99,0))</f>
        <v>Pořízení, technické zhodnocení a oprava požární techniky a nákup věcného vybavení pro JSDH Osek nad Bečvou</v>
      </c>
      <c r="E100" s="95">
        <f ca="1">IF(B100="","",OFFSET(List1!O$11,tisk!A99,0))</f>
        <v>90000</v>
      </c>
      <c r="F100" s="44" t="str">
        <f ca="1">IF(B100="","",OFFSET(List1!P$11,tisk!A99,0))</f>
        <v>1/2020</v>
      </c>
      <c r="G100" s="96">
        <f ca="1">IF(B100="","",OFFSET(List1!R$11,tisk!A99,0))</f>
        <v>45000</v>
      </c>
      <c r="H100" s="97">
        <f ca="1">IF(B100="","",OFFSET(List1!S$11,tisk!A99,0))</f>
        <v>44176</v>
      </c>
      <c r="I100" s="94">
        <f ca="1">IF(B100="","",OFFSET(List1!T$11,tisk!A99,0))</f>
        <v>160</v>
      </c>
      <c r="J100" s="94">
        <f ca="1">IF(B100="","",OFFSET(List1!U$11,tisk!A99,0))</f>
        <v>140</v>
      </c>
      <c r="K100" s="94">
        <f ca="1">IF(B100="","",OFFSET(List1!V$11,tisk!A99,0))</f>
        <v>200</v>
      </c>
      <c r="L100" s="94">
        <f ca="1">IF(B100="","",OFFSET(List1!W$11,tisk!A99,0))</f>
        <v>500</v>
      </c>
      <c r="M100" s="98">
        <f ca="1">IF(B100="","",OFFSET(List1!X$11,tisk!A99,0))</f>
        <v>42000</v>
      </c>
    </row>
    <row r="101" spans="1:13" s="2" customFormat="1" ht="75" customHeight="1" x14ac:dyDescent="0.3">
      <c r="A101" s="47"/>
      <c r="B101" s="94"/>
      <c r="C101" s="3" t="str">
        <f ca="1">IF(B100="","",CONCATENATE("Okres ",OFFSET(List1!G$11,tisk!A99,0),"
","Právní forma","
",OFFSET(List1!H$11,tisk!A99,0),"
","IČO ",OFFSET(List1!I$11,tisk!A99,0),"
 ","B.Ú. ",OFFSET(List1!J$11,tisk!A99,0)))</f>
        <v>Okres Přerov
Právní forma
Obec, m. č. hl. m. Prahy
IČO 00301680
 B.Ú. anonymizováno</v>
      </c>
      <c r="D101" s="5" t="str">
        <f ca="1">IF(B100="","",OFFSET(List1!M$11,tisk!A99,0))</f>
        <v>lodní motor na člun s příslušenstvím</v>
      </c>
      <c r="E101" s="95"/>
      <c r="F101" s="43"/>
      <c r="G101" s="96"/>
      <c r="H101" s="97"/>
      <c r="I101" s="94"/>
      <c r="J101" s="94"/>
      <c r="K101" s="94"/>
      <c r="L101" s="94"/>
      <c r="M101" s="98"/>
    </row>
    <row r="102" spans="1:13" s="2" customFormat="1" ht="29.25" customHeight="1" x14ac:dyDescent="0.3">
      <c r="A102" s="47">
        <f>ROW()/3-1</f>
        <v>33</v>
      </c>
      <c r="B102" s="94"/>
      <c r="C102" s="3" t="str">
        <f ca="1">IF(B100="","",CONCATENATE("Zástupce","
",OFFSET(List1!K$11,tisk!A99,0)))</f>
        <v xml:space="preserve">Zástupce
</v>
      </c>
      <c r="D102" s="5" t="str">
        <f ca="1">IF(B100="","",CONCATENATE("Dotace bude použita na:",OFFSET(List1!N$11,tisk!A99,0)))</f>
        <v>Dotace bude použita na:pořízení lodního motoru na člun s příslušenstvím   investiční dotace</v>
      </c>
      <c r="E102" s="95"/>
      <c r="F102" s="44" t="str">
        <f ca="1">IF(B100="","",OFFSET(List1!Q$11,tisk!A99,0))</f>
        <v>11/2020</v>
      </c>
      <c r="G102" s="96"/>
      <c r="H102" s="97"/>
      <c r="I102" s="94"/>
      <c r="J102" s="94"/>
      <c r="K102" s="94"/>
      <c r="L102" s="94"/>
      <c r="M102" s="98"/>
    </row>
    <row r="103" spans="1:13" s="2" customFormat="1" ht="63" customHeight="1" x14ac:dyDescent="0.3">
      <c r="A103" s="47"/>
      <c r="B103" s="94" t="str">
        <f ca="1">IF(OFFSET(List1!B$11,tisk!A102,0)&gt;0,OFFSET(List1!B$11,tisk!A102,0),"")</f>
        <v>142</v>
      </c>
      <c r="C103" s="3" t="str">
        <f ca="1">IF(B103="","",CONCATENATE(OFFSET(List1!C$11,tisk!A102,0),"
",OFFSET(List1!D$11,tisk!A102,0),"
",OFFSET(List1!E$11,tisk!A102,0),"
",OFFSET(List1!F$11,tisk!A102,0)))</f>
        <v>Obec Česká Ves
Jánského 341
Česká Ves
79081</v>
      </c>
      <c r="D103" s="65" t="str">
        <f ca="1">IF(B103="","",OFFSET(List1!L$11,tisk!A102,0))</f>
        <v>Pořízení, technické zhodnocení a oprava požární techniky a nákup věcného vybavení pro JSDH Česká Ves</v>
      </c>
      <c r="E103" s="95">
        <f ca="1">IF(B103="","",OFFSET(List1!O$11,tisk!A102,0))</f>
        <v>76000</v>
      </c>
      <c r="F103" s="44" t="str">
        <f ca="1">IF(B103="","",OFFSET(List1!P$11,tisk!A102,0))</f>
        <v>1/2020</v>
      </c>
      <c r="G103" s="96">
        <f ca="1">IF(B103="","",OFFSET(List1!R$11,tisk!A102,0))</f>
        <v>37000</v>
      </c>
      <c r="H103" s="97">
        <f ca="1">IF(B103="","",OFFSET(List1!S$11,tisk!A102,0))</f>
        <v>44176</v>
      </c>
      <c r="I103" s="94">
        <f ca="1">IF(B103="","",OFFSET(List1!T$11,tisk!A102,0))</f>
        <v>160</v>
      </c>
      <c r="J103" s="94">
        <f ca="1">IF(B103="","",OFFSET(List1!U$11,tisk!A102,0))</f>
        <v>135</v>
      </c>
      <c r="K103" s="94">
        <f ca="1">IF(B103="","",OFFSET(List1!V$11,tisk!A102,0))</f>
        <v>200</v>
      </c>
      <c r="L103" s="94">
        <f ca="1">IF(B103="","",OFFSET(List1!W$11,tisk!A102,0))</f>
        <v>495</v>
      </c>
      <c r="M103" s="98">
        <f ca="1">IF(B103="","",OFFSET(List1!X$11,tisk!A102,0))</f>
        <v>34500</v>
      </c>
    </row>
    <row r="104" spans="1:13" s="2" customFormat="1" ht="75" customHeight="1" x14ac:dyDescent="0.3">
      <c r="A104" s="47"/>
      <c r="B104" s="94"/>
      <c r="C104" s="3" t="str">
        <f ca="1">IF(B103="","",CONCATENATE("Okres ",OFFSET(List1!G$11,tisk!A102,0),"
","Právní forma","
",OFFSET(List1!H$11,tisk!A102,0),"
","IČO ",OFFSET(List1!I$11,tisk!A102,0),"
 ","B.Ú. ",OFFSET(List1!J$11,tisk!A102,0)))</f>
        <v>Okres Jeseník
Právní forma
Obec, m. č. hl. m. Prahy
IČO 00636037
 B.Ú. anonymizováno</v>
      </c>
      <c r="D104" s="5" t="str">
        <f ca="1">IF(B103="","",OFFSET(List1!M$11,tisk!A102,0))</f>
        <v>Žádáme o vysavač na mokré vysávání pro rozšíření činností JSDH.</v>
      </c>
      <c r="E104" s="95"/>
      <c r="F104" s="43"/>
      <c r="G104" s="96"/>
      <c r="H104" s="97"/>
      <c r="I104" s="94"/>
      <c r="J104" s="94"/>
      <c r="K104" s="94"/>
      <c r="L104" s="94"/>
      <c r="M104" s="98"/>
    </row>
    <row r="105" spans="1:13" s="2" customFormat="1" ht="30" customHeight="1" x14ac:dyDescent="0.3">
      <c r="A105" s="47">
        <f>ROW()/3-1</f>
        <v>34</v>
      </c>
      <c r="B105" s="94"/>
      <c r="C105" s="3" t="str">
        <f ca="1">IF(B103="","",CONCATENATE("Zástupce","
",OFFSET(List1!K$11,tisk!A102,0)))</f>
        <v xml:space="preserve">Zástupce
</v>
      </c>
      <c r="D105" s="5" t="str">
        <f ca="1">IF(B103="","",CONCATENATE("Dotace bude použita na:",OFFSET(List1!N$11,tisk!A102,0)))</f>
        <v>Dotace bude použita na:pořízení vysavače na mokré vysávání  investiční dotace</v>
      </c>
      <c r="E105" s="95"/>
      <c r="F105" s="44" t="str">
        <f ca="1">IF(B103="","",OFFSET(List1!Q$11,tisk!A102,0))</f>
        <v>11/2020</v>
      </c>
      <c r="G105" s="96"/>
      <c r="H105" s="97"/>
      <c r="I105" s="94"/>
      <c r="J105" s="94"/>
      <c r="K105" s="94"/>
      <c r="L105" s="94"/>
      <c r="M105" s="98"/>
    </row>
    <row r="106" spans="1:13" s="2" customFormat="1" ht="61.2" customHeight="1" x14ac:dyDescent="0.3">
      <c r="A106" s="47"/>
      <c r="B106" s="94" t="str">
        <f ca="1">IF(OFFSET(List1!B$11,tisk!A105,0)&gt;0,OFFSET(List1!B$11,tisk!A105,0),"")</f>
        <v>111</v>
      </c>
      <c r="C106" s="3" t="str">
        <f ca="1">IF(B106="","",CONCATENATE(OFFSET(List1!C$11,tisk!A105,0),"
",OFFSET(List1!D$11,tisk!A105,0),"
",OFFSET(List1!E$11,tisk!A105,0),"
",OFFSET(List1!F$11,tisk!A105,0)))</f>
        <v>Statutární město Prostějov
nám. T. G. Masaryka 130/14
Prostějov
79601</v>
      </c>
      <c r="D106" s="65" t="str">
        <f ca="1">IF(B106="","",OFFSET(List1!L$11,tisk!A105,0))</f>
        <v>Pořízení, technické zhodnocení a oprava požární techniky a nákup věcného vybavení pro JSDH Prostějov</v>
      </c>
      <c r="E106" s="95">
        <f ca="1">IF(B106="","",OFFSET(List1!O$11,tisk!A105,0))</f>
        <v>97000</v>
      </c>
      <c r="F106" s="44" t="str">
        <f ca="1">IF(B106="","",OFFSET(List1!P$11,tisk!A105,0))</f>
        <v>1/2020</v>
      </c>
      <c r="G106" s="96">
        <f ca="1">IF(B106="","",OFFSET(List1!R$11,tisk!A105,0))</f>
        <v>48500</v>
      </c>
      <c r="H106" s="97">
        <f ca="1">IF(B106="","",OFFSET(List1!S$11,tisk!A105,0))</f>
        <v>44176</v>
      </c>
      <c r="I106" s="94">
        <f ca="1">IF(B106="","",OFFSET(List1!T$11,tisk!A105,0))</f>
        <v>120</v>
      </c>
      <c r="J106" s="94">
        <f ca="1">IF(B106="","",OFFSET(List1!U$11,tisk!A105,0))</f>
        <v>175</v>
      </c>
      <c r="K106" s="94">
        <f ca="1">IF(B106="","",OFFSET(List1!V$11,tisk!A105,0))</f>
        <v>200</v>
      </c>
      <c r="L106" s="94">
        <f ca="1">IF(B106="","",OFFSET(List1!W$11,tisk!A105,0))</f>
        <v>495</v>
      </c>
      <c r="M106" s="98">
        <f ca="1">IF(B106="","",OFFSET(List1!X$11,tisk!A105,0))</f>
        <v>45200</v>
      </c>
    </row>
    <row r="107" spans="1:13" s="2" customFormat="1" ht="75" customHeight="1" x14ac:dyDescent="0.3">
      <c r="A107" s="47"/>
      <c r="B107" s="94"/>
      <c r="C107" s="3" t="str">
        <f ca="1">IF(B106="","",CONCATENATE("Okres ",OFFSET(List1!G$11,tisk!A105,0),"
","Právní forma","
",OFFSET(List1!H$11,tisk!A105,0),"
","IČO ",OFFSET(List1!I$11,tisk!A105,0),"
 ","B.Ú. ",OFFSET(List1!J$11,tisk!A105,0)))</f>
        <v>Okres Prostějov
Právní forma
Obec, m. č. hl. m. Prahy
IČO 00288659
 B.Ú. anonymizováno</v>
      </c>
      <c r="D107" s="5" t="str">
        <f ca="1">IF(B106="","",OFFSET(List1!M$11,tisk!A105,0))</f>
        <v>Pořízení ochranných prostředků pro obměnu stávajícího vybavení hasičů JSDH města Prostějova.</v>
      </c>
      <c r="E107" s="95"/>
      <c r="F107" s="43"/>
      <c r="G107" s="96"/>
      <c r="H107" s="97"/>
      <c r="I107" s="94"/>
      <c r="J107" s="94"/>
      <c r="K107" s="94"/>
      <c r="L107" s="94"/>
      <c r="M107" s="98"/>
    </row>
    <row r="108" spans="1:13" s="2" customFormat="1" ht="30" customHeight="1" x14ac:dyDescent="0.3">
      <c r="A108" s="47">
        <f>ROW()/3-1</f>
        <v>35</v>
      </c>
      <c r="B108" s="94"/>
      <c r="C108" s="3" t="str">
        <f ca="1">IF(B106="","",CONCATENATE("Zástupce","
",OFFSET(List1!K$11,tisk!A105,0)))</f>
        <v xml:space="preserve">Zástupce
</v>
      </c>
      <c r="D108" s="5" t="str">
        <f ca="1">IF(B106="","",CONCATENATE("Dotace bude použita na:",OFFSET(List1!N$11,tisk!A105,0)))</f>
        <v>Dotace bude použita na:pořízení ochranných prostředků pro hasiče.</v>
      </c>
      <c r="E108" s="95"/>
      <c r="F108" s="44" t="str">
        <f ca="1">IF(B106="","",OFFSET(List1!Q$11,tisk!A105,0))</f>
        <v>11/2020</v>
      </c>
      <c r="G108" s="96"/>
      <c r="H108" s="97"/>
      <c r="I108" s="94"/>
      <c r="J108" s="94"/>
      <c r="K108" s="94"/>
      <c r="L108" s="94"/>
      <c r="M108" s="98"/>
    </row>
    <row r="109" spans="1:13" s="2" customFormat="1" ht="64.95" customHeight="1" x14ac:dyDescent="0.3">
      <c r="A109" s="47"/>
      <c r="B109" s="94" t="str">
        <f ca="1">IF(OFFSET(List1!B$11,tisk!A108,0)&gt;0,OFFSET(List1!B$11,tisk!A108,0),"")</f>
        <v>34</v>
      </c>
      <c r="C109" s="3" t="str">
        <f ca="1">IF(B109="","",CONCATENATE(OFFSET(List1!C$11,tisk!A108,0),"
",OFFSET(List1!D$11,tisk!A108,0),"
",OFFSET(List1!E$11,tisk!A108,0),"
",OFFSET(List1!F$11,tisk!A108,0)))</f>
        <v>Obec Dzbel
Dzbel 23
Dzbel
79853</v>
      </c>
      <c r="D109" s="65" t="str">
        <f ca="1">IF(B109="","",OFFSET(List1!L$11,tisk!A108,0))</f>
        <v>Pořízení, technické zhodnocení a oprava požární techniky a nákup věcného vybavení pro JSDH Dzbel</v>
      </c>
      <c r="E109" s="95">
        <f ca="1">IF(B109="","",OFFSET(List1!O$11,tisk!A108,0))</f>
        <v>100000</v>
      </c>
      <c r="F109" s="44" t="str">
        <f ca="1">IF(B109="","",OFFSET(List1!P$11,tisk!A108,0))</f>
        <v>1/2020</v>
      </c>
      <c r="G109" s="96">
        <f ca="1">IF(B109="","",OFFSET(List1!R$11,tisk!A108,0))</f>
        <v>50000</v>
      </c>
      <c r="H109" s="97">
        <f ca="1">IF(B109="","",OFFSET(List1!S$11,tisk!A108,0))</f>
        <v>44176</v>
      </c>
      <c r="I109" s="94">
        <f ca="1">IF(B109="","",OFFSET(List1!T$11,tisk!A108,0))</f>
        <v>200</v>
      </c>
      <c r="J109" s="94">
        <f ca="1">IF(B109="","",OFFSET(List1!U$11,tisk!A108,0))</f>
        <v>140</v>
      </c>
      <c r="K109" s="94">
        <f ca="1">IF(B109="","",OFFSET(List1!V$11,tisk!A108,0))</f>
        <v>150</v>
      </c>
      <c r="L109" s="94">
        <f ca="1">IF(B109="","",OFFSET(List1!W$11,tisk!A108,0))</f>
        <v>490</v>
      </c>
      <c r="M109" s="98">
        <f ca="1">IF(B109="","",OFFSET(List1!X$11,tisk!A108,0))</f>
        <v>46600</v>
      </c>
    </row>
    <row r="110" spans="1:13" s="2" customFormat="1" ht="75" customHeight="1" x14ac:dyDescent="0.3">
      <c r="A110" s="47"/>
      <c r="B110" s="94"/>
      <c r="C110" s="3" t="str">
        <f ca="1">IF(B109="","",CONCATENATE("Okres ",OFFSET(List1!G$11,tisk!A108,0),"
","Právní forma","
",OFFSET(List1!H$11,tisk!A108,0),"
","IČO ",OFFSET(List1!I$11,tisk!A108,0),"
 ","B.Ú. ",OFFSET(List1!J$11,tisk!A108,0)))</f>
        <v>Okres Prostějov
Právní forma
Obec, m. č. hl. m. Prahy
IČO 47922575
 B.Ú. anonymizováno</v>
      </c>
      <c r="D110" s="5" t="str">
        <f ca="1">IF(B109="","",OFFSET(List1!M$11,tisk!A108,0))</f>
        <v>V letošním roce bychom chtěli pořídit starší hasičské devítimístné vozidlo.
Hasiči jezdí k mnoha zásahům a nemají vozidlo na přepravu osob.
Cisterna je jen třímístná a členů je v zásahové jednotce 12. členů.</v>
      </c>
      <c r="E110" s="95"/>
      <c r="F110" s="43"/>
      <c r="G110" s="96"/>
      <c r="H110" s="97"/>
      <c r="I110" s="94"/>
      <c r="J110" s="94"/>
      <c r="K110" s="94"/>
      <c r="L110" s="94"/>
      <c r="M110" s="98"/>
    </row>
    <row r="111" spans="1:13" s="2" customFormat="1" ht="30" customHeight="1" x14ac:dyDescent="0.3">
      <c r="A111" s="47">
        <f>ROW()/3-1</f>
        <v>36</v>
      </c>
      <c r="B111" s="94"/>
      <c r="C111" s="3" t="str">
        <f ca="1">IF(B109="","",CONCATENATE("Zástupce","
",OFFSET(List1!K$11,tisk!A108,0)))</f>
        <v xml:space="preserve">Zástupce
</v>
      </c>
      <c r="D111" s="5" t="str">
        <f ca="1">IF(B109="","",CONCATENATE("Dotace bude použita na:",OFFSET(List1!N$11,tisk!A108,0)))</f>
        <v>Dotace bude použita na:pořízení hasičského vozidla
investiční dotace</v>
      </c>
      <c r="E111" s="95"/>
      <c r="F111" s="44" t="str">
        <f ca="1">IF(B109="","",OFFSET(List1!Q$11,tisk!A108,0))</f>
        <v>11/2020</v>
      </c>
      <c r="G111" s="96"/>
      <c r="H111" s="97"/>
      <c r="I111" s="94"/>
      <c r="J111" s="94"/>
      <c r="K111" s="94"/>
      <c r="L111" s="94"/>
      <c r="M111" s="98"/>
    </row>
    <row r="112" spans="1:13" s="2" customFormat="1" ht="63" customHeight="1" x14ac:dyDescent="0.3">
      <c r="A112" s="47"/>
      <c r="B112" s="94" t="str">
        <f ca="1">IF(OFFSET(List1!B$11,tisk!A111,0)&gt;0,OFFSET(List1!B$11,tisk!A111,0),"")</f>
        <v>238</v>
      </c>
      <c r="C112" s="3" t="str">
        <f ca="1">IF(B112="","",CONCATENATE(OFFSET(List1!C$11,tisk!A111,0),"
",OFFSET(List1!D$11,tisk!A111,0),"
",OFFSET(List1!E$11,tisk!A111,0),"
",OFFSET(List1!F$11,tisk!A111,0)))</f>
        <v>Obec Ptení
Ptení 36
Ptení
79843</v>
      </c>
      <c r="D112" s="65" t="str">
        <f ca="1">IF(B112="","",OFFSET(List1!L$11,tisk!A111,0))</f>
        <v>Pořízení, technické zhodnocení a oprava požární techniky a nákup věcného vybavení pro JSDH Ptení</v>
      </c>
      <c r="E112" s="95">
        <f ca="1">IF(B112="","",OFFSET(List1!O$11,tisk!A111,0))</f>
        <v>90000</v>
      </c>
      <c r="F112" s="44" t="str">
        <f ca="1">IF(B112="","",OFFSET(List1!P$11,tisk!A111,0))</f>
        <v>1/2020</v>
      </c>
      <c r="G112" s="96">
        <f ca="1">IF(B112="","",OFFSET(List1!R$11,tisk!A111,0))</f>
        <v>45000</v>
      </c>
      <c r="H112" s="97">
        <f ca="1">IF(B112="","",OFFSET(List1!S$11,tisk!A111,0))</f>
        <v>44176</v>
      </c>
      <c r="I112" s="94">
        <f ca="1">IF(B112="","",OFFSET(List1!T$11,tisk!A111,0))</f>
        <v>160</v>
      </c>
      <c r="J112" s="94">
        <f ca="1">IF(B112="","",OFFSET(List1!U$11,tisk!A111,0))</f>
        <v>180</v>
      </c>
      <c r="K112" s="94">
        <f ca="1">IF(B112="","",OFFSET(List1!V$11,tisk!A111,0))</f>
        <v>150</v>
      </c>
      <c r="L112" s="94">
        <f ca="1">IF(B112="","",OFFSET(List1!W$11,tisk!A111,0))</f>
        <v>490</v>
      </c>
      <c r="M112" s="98">
        <f ca="1">IF(B112="","",OFFSET(List1!X$11,tisk!A111,0))</f>
        <v>42000</v>
      </c>
    </row>
    <row r="113" spans="1:13" s="2" customFormat="1" ht="75" customHeight="1" x14ac:dyDescent="0.3">
      <c r="A113" s="47"/>
      <c r="B113" s="94"/>
      <c r="C113" s="3" t="str">
        <f ca="1">IF(B112="","",CONCATENATE("Okres ",OFFSET(List1!G$11,tisk!A111,0),"
","Právní forma","
",OFFSET(List1!H$11,tisk!A111,0),"
","IČO ",OFFSET(List1!I$11,tisk!A111,0),"
 ","B.Ú. ",OFFSET(List1!J$11,tisk!A111,0)))</f>
        <v>Okres Prostějov
Právní forma
Obec, m. č. hl. m. Prahy
IČO 00288691
 B.Ú. anonymizováno</v>
      </c>
      <c r="D113" s="5" t="str">
        <f ca="1">IF(B112="","",OFFSET(List1!M$11,tisk!A111,0))</f>
        <v>Vybavení zásahového vozidla SCANIA CAS 20 a zajištění akceschopnosti zásahové jednotky obce Ptení.</v>
      </c>
      <c r="E113" s="95"/>
      <c r="F113" s="43"/>
      <c r="G113" s="96"/>
      <c r="H113" s="97"/>
      <c r="I113" s="94"/>
      <c r="J113" s="94"/>
      <c r="K113" s="94"/>
      <c r="L113" s="94"/>
      <c r="M113" s="98"/>
    </row>
    <row r="114" spans="1:13" s="2" customFormat="1" ht="38.25" customHeight="1" x14ac:dyDescent="0.3">
      <c r="A114" s="47">
        <f>ROW()/3-1</f>
        <v>37</v>
      </c>
      <c r="B114" s="94"/>
      <c r="C114" s="3" t="str">
        <f ca="1">IF(B112="","",CONCATENATE("Zástupce","
",OFFSET(List1!K$11,tisk!A111,0)))</f>
        <v xml:space="preserve">Zástupce
</v>
      </c>
      <c r="D114" s="5" t="str">
        <f ca="1">IF(B112="","",CONCATENATE("Dotace bude použita na:",OFFSET(List1!N$11,tisk!A111,0)))</f>
        <v>Dotace bude použita na:pořízení elektrického lanového navijáku na cisternovou automobilovou stříkačku  investiční dotace</v>
      </c>
      <c r="E114" s="95"/>
      <c r="F114" s="44" t="str">
        <f ca="1">IF(B112="","",OFFSET(List1!Q$11,tisk!A111,0))</f>
        <v>11/2020</v>
      </c>
      <c r="G114" s="96"/>
      <c r="H114" s="97"/>
      <c r="I114" s="94"/>
      <c r="J114" s="94"/>
      <c r="K114" s="94"/>
      <c r="L114" s="94"/>
      <c r="M114" s="98"/>
    </row>
    <row r="115" spans="1:13" s="2" customFormat="1" ht="58.95" customHeight="1" x14ac:dyDescent="0.3">
      <c r="A115" s="47"/>
      <c r="B115" s="94" t="str">
        <f ca="1">IF(OFFSET(List1!B$11,tisk!A114,0)&gt;0,OFFSET(List1!B$11,tisk!A114,0),"")</f>
        <v>237</v>
      </c>
      <c r="C115" s="3" t="str">
        <f ca="1">IF(B115="","",CONCATENATE(OFFSET(List1!C$11,tisk!A114,0),"
",OFFSET(List1!D$11,tisk!A114,0),"
",OFFSET(List1!E$11,tisk!A114,0),"
",OFFSET(List1!F$11,tisk!A114,0)))</f>
        <v>Obec Babice
Babice 65
Babice
78501</v>
      </c>
      <c r="D115" s="65" t="str">
        <f ca="1">IF(B115="","",OFFSET(List1!L$11,tisk!A114,0))</f>
        <v>Pořízení, technické zhodnocení a oprava požární techniky a nákup věcného vybavení pro JSDH Babice</v>
      </c>
      <c r="E115" s="95">
        <f ca="1">IF(B115="","",OFFSET(List1!O$11,tisk!A114,0))</f>
        <v>116200</v>
      </c>
      <c r="F115" s="44" t="str">
        <f ca="1">IF(B115="","",OFFSET(List1!P$11,tisk!A114,0))</f>
        <v>1/2020</v>
      </c>
      <c r="G115" s="96">
        <f ca="1">IF(B115="","",OFFSET(List1!R$11,tisk!A114,0))</f>
        <v>58100</v>
      </c>
      <c r="H115" s="97">
        <f ca="1">IF(B115="","",OFFSET(List1!S$11,tisk!A114,0))</f>
        <v>44176</v>
      </c>
      <c r="I115" s="94">
        <f ca="1">IF(B115="","",OFFSET(List1!T$11,tisk!A114,0))</f>
        <v>180</v>
      </c>
      <c r="J115" s="94">
        <f ca="1">IF(B115="","",OFFSET(List1!U$11,tisk!A114,0))</f>
        <v>105</v>
      </c>
      <c r="K115" s="94">
        <f ca="1">IF(B115="","",OFFSET(List1!V$11,tisk!A114,0))</f>
        <v>200</v>
      </c>
      <c r="L115" s="94">
        <f ca="1">IF(B115="","",OFFSET(List1!W$11,tisk!A114,0))</f>
        <v>485</v>
      </c>
      <c r="M115" s="98">
        <f ca="1">IF(B115="","",OFFSET(List1!X$11,tisk!A114,0))</f>
        <v>54200</v>
      </c>
    </row>
    <row r="116" spans="1:13" s="2" customFormat="1" ht="75" customHeight="1" x14ac:dyDescent="0.3">
      <c r="A116" s="47"/>
      <c r="B116" s="94"/>
      <c r="C116" s="3" t="str">
        <f ca="1">IF(B115="","",CONCATENATE("Okres ",OFFSET(List1!G$11,tisk!A114,0),"
","Právní forma","
",OFFSET(List1!H$11,tisk!A114,0),"
","IČO ",OFFSET(List1!I$11,tisk!A114,0),"
 ","B.Ú. ",OFFSET(List1!J$11,tisk!A114,0)))</f>
        <v>Okres Olomouc
Právní forma
Obec, m. č. hl. m. Prahy
IČO 00635260
 B.Ú. anonymizováno</v>
      </c>
      <c r="D116" s="5" t="str">
        <f ca="1">IF(B115="","",OFFSET(List1!M$11,tisk!A114,0))</f>
        <v>Obměna a doplnění vybavení CAS20, prostředky na hašení a čerpání</v>
      </c>
      <c r="E116" s="95"/>
      <c r="F116" s="43"/>
      <c r="G116" s="96"/>
      <c r="H116" s="97"/>
      <c r="I116" s="94"/>
      <c r="J116" s="94"/>
      <c r="K116" s="94"/>
      <c r="L116" s="94"/>
      <c r="M116" s="98"/>
    </row>
    <row r="117" spans="1:13" s="2" customFormat="1" ht="30" customHeight="1" x14ac:dyDescent="0.3">
      <c r="A117" s="47">
        <f>ROW()/3-1</f>
        <v>38</v>
      </c>
      <c r="B117" s="94"/>
      <c r="C117" s="3" t="str">
        <f ca="1">IF(B115="","",CONCATENATE("Zástupce","
",OFFSET(List1!K$11,tisk!A114,0)))</f>
        <v xml:space="preserve">Zástupce
</v>
      </c>
      <c r="D117" s="5" t="str">
        <f ca="1">IF(B115="","",CONCATENATE("Dotace bude použita na:",OFFSET(List1!N$11,tisk!A114,0)))</f>
        <v>Dotace bude použita na:pořízení prostředků na hašení a čerpání</v>
      </c>
      <c r="E117" s="95"/>
      <c r="F117" s="44" t="str">
        <f ca="1">IF(B115="","",OFFSET(List1!Q$11,tisk!A114,0))</f>
        <v>11/2020</v>
      </c>
      <c r="G117" s="96"/>
      <c r="H117" s="97"/>
      <c r="I117" s="94"/>
      <c r="J117" s="94"/>
      <c r="K117" s="94"/>
      <c r="L117" s="94"/>
      <c r="M117" s="98"/>
    </row>
    <row r="118" spans="1:13" s="2" customFormat="1" ht="62.4" customHeight="1" x14ac:dyDescent="0.3">
      <c r="A118" s="47"/>
      <c r="B118" s="94" t="str">
        <f ca="1">IF(OFFSET(List1!B$11,tisk!A117,0)&gt;0,OFFSET(List1!B$11,tisk!A117,0),"")</f>
        <v>134</v>
      </c>
      <c r="C118" s="3" t="str">
        <f ca="1">IF(B118="","",CONCATENATE(OFFSET(List1!C$11,tisk!A117,0),"
",OFFSET(List1!D$11,tisk!A117,0),"
",OFFSET(List1!E$11,tisk!A117,0),"
",OFFSET(List1!F$11,tisk!A117,0)))</f>
        <v>Obec Hvozd
Hvozd 90
Hvozd
79855</v>
      </c>
      <c r="D118" s="65" t="str">
        <f ca="1">IF(B118="","",OFFSET(List1!L$11,tisk!A117,0))</f>
        <v>Pořízení, technické zhodnocení a oprava požární techniky a nákup věcného vybavení pro JSDH Hvozd</v>
      </c>
      <c r="E118" s="95">
        <f ca="1">IF(B118="","",OFFSET(List1!O$11,tisk!A117,0))</f>
        <v>110000</v>
      </c>
      <c r="F118" s="44" t="str">
        <f ca="1">IF(B118="","",OFFSET(List1!P$11,tisk!A117,0))</f>
        <v>1/2020</v>
      </c>
      <c r="G118" s="96">
        <f ca="1">IF(B118="","",OFFSET(List1!R$11,tisk!A117,0))</f>
        <v>55000</v>
      </c>
      <c r="H118" s="97">
        <f ca="1">IF(B118="","",OFFSET(List1!S$11,tisk!A117,0))</f>
        <v>44176</v>
      </c>
      <c r="I118" s="94">
        <f ca="1">IF(B118="","",OFFSET(List1!T$11,tisk!A117,0))</f>
        <v>180</v>
      </c>
      <c r="J118" s="94">
        <f ca="1">IF(B118="","",OFFSET(List1!U$11,tisk!A117,0))</f>
        <v>155</v>
      </c>
      <c r="K118" s="94">
        <f ca="1">IF(B118="","",OFFSET(List1!V$11,tisk!A117,0))</f>
        <v>150</v>
      </c>
      <c r="L118" s="94">
        <f ca="1">IF(B118="","",OFFSET(List1!W$11,tisk!A117,0))</f>
        <v>485</v>
      </c>
      <c r="M118" s="98">
        <f ca="1">IF(B118="","",OFFSET(List1!X$11,tisk!A117,0))</f>
        <v>51300</v>
      </c>
    </row>
    <row r="119" spans="1:13" s="2" customFormat="1" ht="75" customHeight="1" x14ac:dyDescent="0.3">
      <c r="A119" s="47"/>
      <c r="B119" s="94"/>
      <c r="C119" s="3" t="str">
        <f ca="1">IF(B118="","",CONCATENATE("Okres ",OFFSET(List1!G$11,tisk!A117,0),"
","Právní forma","
",OFFSET(List1!H$11,tisk!A117,0),"
","IČO ",OFFSET(List1!I$11,tisk!A117,0),"
 ","B.Ú. ",OFFSET(List1!J$11,tisk!A117,0)))</f>
        <v>Okres Prostějov
Právní forma
Obec, m. č. hl. m. Prahy
IČO 00288306
 B.Ú. anonymizováno</v>
      </c>
      <c r="D119" s="5" t="str">
        <f ca="1">IF(B118="","",OFFSET(List1!M$11,tisk!A117,0))</f>
        <v>Nákup ochranných prostředků</v>
      </c>
      <c r="E119" s="95"/>
      <c r="F119" s="43"/>
      <c r="G119" s="96"/>
      <c r="H119" s="97"/>
      <c r="I119" s="94"/>
      <c r="J119" s="94"/>
      <c r="K119" s="94"/>
      <c r="L119" s="94"/>
      <c r="M119" s="98"/>
    </row>
    <row r="120" spans="1:13" s="2" customFormat="1" ht="45.6" customHeight="1" x14ac:dyDescent="0.3">
      <c r="A120" s="47">
        <f>ROW()/3-1</f>
        <v>39</v>
      </c>
      <c r="B120" s="94"/>
      <c r="C120" s="3" t="str">
        <f ca="1">IF(B118="","",CONCATENATE("Zástupce","
",OFFSET(List1!K$11,tisk!A117,0)))</f>
        <v xml:space="preserve">Zástupce
</v>
      </c>
      <c r="D120" s="5" t="str">
        <f ca="1">IF(B118="","",CONCATENATE("Dotace bude použita na:",OFFSET(List1!N$11,tisk!A117,0)))</f>
        <v>Dotace bude použita na:pořízení 3 ks zásahových obleků, 6 ks přileb, 10 ks zásahových rukavic, 10 ks kukel, 6 ks výstražných vest</v>
      </c>
      <c r="E120" s="95"/>
      <c r="F120" s="44" t="str">
        <f ca="1">IF(B118="","",OFFSET(List1!Q$11,tisk!A117,0))</f>
        <v>11/2020</v>
      </c>
      <c r="G120" s="96"/>
      <c r="H120" s="97"/>
      <c r="I120" s="94"/>
      <c r="J120" s="94"/>
      <c r="K120" s="94"/>
      <c r="L120" s="94"/>
      <c r="M120" s="98"/>
    </row>
    <row r="121" spans="1:13" s="2" customFormat="1" ht="65.400000000000006" customHeight="1" x14ac:dyDescent="0.3">
      <c r="A121" s="47"/>
      <c r="B121" s="94" t="str">
        <f ca="1">IF(OFFSET(List1!B$11,tisk!A120,0)&gt;0,OFFSET(List1!B$11,tisk!A120,0),"")</f>
        <v>203</v>
      </c>
      <c r="C121" s="3" t="str">
        <f ca="1">IF(B121="","",CONCATENATE(OFFSET(List1!C$11,tisk!A120,0),"
",OFFSET(List1!D$11,tisk!A120,0),"
",OFFSET(List1!E$11,tisk!A120,0),"
",OFFSET(List1!F$11,tisk!A120,0)))</f>
        <v>Obec Hrubčice
Hrubčice 10
Hrubčice
79821</v>
      </c>
      <c r="D121" s="65" t="str">
        <f ca="1">IF(B121="","",OFFSET(List1!L$11,tisk!A120,0))</f>
        <v>Pořízení, technické zhodnocení a oprava požární techniky a nákup věcného vybavení pro JSDH Hrubčice</v>
      </c>
      <c r="E121" s="95">
        <f ca="1">IF(B121="","",OFFSET(List1!O$11,tisk!A120,0))</f>
        <v>2050000</v>
      </c>
      <c r="F121" s="44" t="str">
        <f ca="1">IF(B121="","",OFFSET(List1!P$11,tisk!A120,0))</f>
        <v>1/2020</v>
      </c>
      <c r="G121" s="96">
        <f ca="1">IF(B121="","",OFFSET(List1!R$11,tisk!A120,0))</f>
        <v>200000</v>
      </c>
      <c r="H121" s="97">
        <f ca="1">IF(B121="","",OFFSET(List1!S$11,tisk!A120,0))</f>
        <v>44176</v>
      </c>
      <c r="I121" s="94">
        <f ca="1">IF(B121="","",OFFSET(List1!T$11,tisk!A120,0))</f>
        <v>180</v>
      </c>
      <c r="J121" s="94">
        <f ca="1">IF(B121="","",OFFSET(List1!U$11,tisk!A120,0))</f>
        <v>150</v>
      </c>
      <c r="K121" s="94">
        <f ca="1">IF(B121="","",OFFSET(List1!V$11,tisk!A120,0))</f>
        <v>150</v>
      </c>
      <c r="L121" s="94">
        <f ca="1">IF(B121="","",OFFSET(List1!W$11,tisk!A120,0))</f>
        <v>480</v>
      </c>
      <c r="M121" s="98">
        <f ca="1">IF(B121="","",OFFSET(List1!X$11,tisk!A120,0))</f>
        <v>186500</v>
      </c>
    </row>
    <row r="122" spans="1:13" s="2" customFormat="1" ht="75" customHeight="1" x14ac:dyDescent="0.3">
      <c r="A122" s="47"/>
      <c r="B122" s="94"/>
      <c r="C122" s="3" t="str">
        <f ca="1">IF(B121="","",CONCATENATE("Okres ",OFFSET(List1!G$11,tisk!A120,0),"
","Právní forma","
",OFFSET(List1!H$11,tisk!A120,0),"
","IČO ",OFFSET(List1!I$11,tisk!A120,0),"
 ","B.Ú. ",OFFSET(List1!J$11,tisk!A120,0)))</f>
        <v>Okres Prostějov
Právní forma
Obec, m. č. hl. m. Prahy
IČO 00288284
 B.Ú. anonymizováno</v>
      </c>
      <c r="D122" s="5" t="str">
        <f ca="1">IF(B121="","",OFFSET(List1!M$11,tisk!A120,0))</f>
        <v>Pořízení cisternové automobilové stříkačky.</v>
      </c>
      <c r="E122" s="95"/>
      <c r="F122" s="43"/>
      <c r="G122" s="96"/>
      <c r="H122" s="97"/>
      <c r="I122" s="94"/>
      <c r="J122" s="94"/>
      <c r="K122" s="94"/>
      <c r="L122" s="94"/>
      <c r="M122" s="98"/>
    </row>
    <row r="123" spans="1:13" s="2" customFormat="1" ht="30" customHeight="1" x14ac:dyDescent="0.3">
      <c r="A123" s="47">
        <f>ROW()/3-1</f>
        <v>40</v>
      </c>
      <c r="B123" s="94"/>
      <c r="C123" s="3" t="str">
        <f ca="1">IF(B121="","",CONCATENATE("Zástupce","
",OFFSET(List1!K$11,tisk!A120,0)))</f>
        <v xml:space="preserve">Zástupce
</v>
      </c>
      <c r="D123" s="5" t="str">
        <f ca="1">IF(B121="","",CONCATENATE("Dotace bude použita na:",OFFSET(List1!N$11,tisk!A120,0)))</f>
        <v>Dotace bude použita na:pořízení starší cisternové automobilové stříkačky  investiční dotace</v>
      </c>
      <c r="E123" s="95"/>
      <c r="F123" s="44" t="str">
        <f ca="1">IF(B121="","",OFFSET(List1!Q$11,tisk!A120,0))</f>
        <v>11/2020</v>
      </c>
      <c r="G123" s="96"/>
      <c r="H123" s="97"/>
      <c r="I123" s="94"/>
      <c r="J123" s="94"/>
      <c r="K123" s="94"/>
      <c r="L123" s="94"/>
      <c r="M123" s="98"/>
    </row>
    <row r="124" spans="1:13" s="2" customFormat="1" ht="60.6" customHeight="1" x14ac:dyDescent="0.3">
      <c r="A124" s="47"/>
      <c r="B124" s="94" t="str">
        <f ca="1">IF(OFFSET(List1!B$11,tisk!A123,0)&gt;0,OFFSET(List1!B$11,tisk!A123,0),"")</f>
        <v>250</v>
      </c>
      <c r="C124" s="3" t="str">
        <f ca="1">IF(B124="","",CONCATENATE(OFFSET(List1!C$11,tisk!A123,0),"
",OFFSET(List1!D$11,tisk!A123,0),"
",OFFSET(List1!E$11,tisk!A123,0),"
",OFFSET(List1!F$11,tisk!A123,0)))</f>
        <v>Obec Lobodice
Lobodice 39
Lobodice
75101</v>
      </c>
      <c r="D124" s="65" t="str">
        <f ca="1">IF(B124="","",OFFSET(List1!L$11,tisk!A123,0))</f>
        <v>Pořízení, technické zhodnocení a oprava požární techniky a nákup věcného vybavení pro JSDH Lobodice</v>
      </c>
      <c r="E124" s="95">
        <f ca="1">IF(B124="","",OFFSET(List1!O$11,tisk!A123,0))</f>
        <v>300000</v>
      </c>
      <c r="F124" s="44" t="str">
        <f ca="1">IF(B124="","",OFFSET(List1!P$11,tisk!A123,0))</f>
        <v>1/2020</v>
      </c>
      <c r="G124" s="96">
        <f ca="1">IF(B124="","",OFFSET(List1!R$11,tisk!A123,0))</f>
        <v>150000</v>
      </c>
      <c r="H124" s="97">
        <f ca="1">IF(B124="","",OFFSET(List1!S$11,tisk!A123,0))</f>
        <v>44176</v>
      </c>
      <c r="I124" s="94">
        <f ca="1">IF(B124="","",OFFSET(List1!T$11,tisk!A123,0))</f>
        <v>180</v>
      </c>
      <c r="J124" s="94">
        <f ca="1">IF(B124="","",OFFSET(List1!U$11,tisk!A123,0))</f>
        <v>150</v>
      </c>
      <c r="K124" s="94">
        <f ca="1">IF(B124="","",OFFSET(List1!V$11,tisk!A123,0))</f>
        <v>150</v>
      </c>
      <c r="L124" s="94">
        <f ca="1">IF(B124="","",OFFSET(List1!W$11,tisk!A123,0))</f>
        <v>480</v>
      </c>
      <c r="M124" s="98">
        <f ca="1">IF(B124="","",OFFSET(List1!X$11,tisk!A123,0))</f>
        <v>139900</v>
      </c>
    </row>
    <row r="125" spans="1:13" s="2" customFormat="1" ht="75" customHeight="1" x14ac:dyDescent="0.3">
      <c r="A125" s="47"/>
      <c r="B125" s="94"/>
      <c r="C125" s="3" t="str">
        <f ca="1">IF(B124="","",CONCATENATE("Okres ",OFFSET(List1!G$11,tisk!A123,0),"
","Právní forma","
",OFFSET(List1!H$11,tisk!A123,0),"
","IČO ",OFFSET(List1!I$11,tisk!A123,0),"
 ","B.Ú. ",OFFSET(List1!J$11,tisk!A123,0)))</f>
        <v>Okres Přerov
Právní forma
Obec, m. č. hl. m. Prahy
IČO 00301523
 B.Ú. anonymizováno</v>
      </c>
      <c r="D125" s="5" t="str">
        <f ca="1">IF(B124="","",OFFSET(List1!M$11,tisk!A123,0))</f>
        <v>Oprava Tatry 138 CAS 32, nejpoužívanější aktivní zásahové vozidlo, jehož technický stav odpovídá stáří a tedy je neodpovídající. Vzhledem k finančním možnostem obce musíme přistoupit k opravě tohoto vozidla. Vozidlo asi neprojde technickou kontrolou.</v>
      </c>
      <c r="E125" s="95"/>
      <c r="F125" s="43"/>
      <c r="G125" s="96"/>
      <c r="H125" s="97"/>
      <c r="I125" s="94"/>
      <c r="J125" s="94"/>
      <c r="K125" s="94"/>
      <c r="L125" s="94"/>
      <c r="M125" s="98"/>
    </row>
    <row r="126" spans="1:13" s="2" customFormat="1" ht="30" customHeight="1" x14ac:dyDescent="0.3">
      <c r="A126" s="47">
        <f>ROW()/3-1</f>
        <v>41</v>
      </c>
      <c r="B126" s="94"/>
      <c r="C126" s="3" t="str">
        <f ca="1">IF(B124="","",CONCATENATE("Zástupce","
",OFFSET(List1!K$11,tisk!A123,0)))</f>
        <v xml:space="preserve">Zástupce
</v>
      </c>
      <c r="D126" s="5" t="str">
        <f ca="1">IF(B124="","",CONCATENATE("Dotace bude použita na:",OFFSET(List1!N$11,tisk!A123,0)))</f>
        <v>Dotace bude použita na:opravu zastaralé cisternové Tatry</v>
      </c>
      <c r="E126" s="95"/>
      <c r="F126" s="44" t="str">
        <f ca="1">IF(B124="","",OFFSET(List1!Q$11,tisk!A123,0))</f>
        <v>11/2020</v>
      </c>
      <c r="G126" s="96"/>
      <c r="H126" s="97"/>
      <c r="I126" s="94"/>
      <c r="J126" s="94"/>
      <c r="K126" s="94"/>
      <c r="L126" s="94"/>
      <c r="M126" s="98"/>
    </row>
    <row r="127" spans="1:13" s="2" customFormat="1" ht="61.2" customHeight="1" x14ac:dyDescent="0.3">
      <c r="A127" s="47"/>
      <c r="B127" s="94" t="str">
        <f ca="1">IF(OFFSET(List1!B$11,tisk!A126,0)&gt;0,OFFSET(List1!B$11,tisk!A126,0),"")</f>
        <v>256</v>
      </c>
      <c r="C127" s="3" t="str">
        <f ca="1">IF(B127="","",CONCATENATE(OFFSET(List1!C$11,tisk!A126,0),"
",OFFSET(List1!D$11,tisk!A126,0),"
",OFFSET(List1!E$11,tisk!A126,0),"
",OFFSET(List1!F$11,tisk!A126,0)))</f>
        <v>Obec Písečná
Písečná 123
Písečná
79082</v>
      </c>
      <c r="D127" s="65" t="str">
        <f ca="1">IF(B127="","",OFFSET(List1!L$11,tisk!A126,0))</f>
        <v>Pořízení, technické zhodnocení a oprava požární techniky a nákup věcného vybavení pro JSDH Písečná</v>
      </c>
      <c r="E127" s="95">
        <f ca="1">IF(B127="","",OFFSET(List1!O$11,tisk!A126,0))</f>
        <v>220000</v>
      </c>
      <c r="F127" s="44" t="str">
        <f ca="1">IF(B127="","",OFFSET(List1!P$11,tisk!A126,0))</f>
        <v>1/2020</v>
      </c>
      <c r="G127" s="96">
        <f ca="1">IF(B127="","",OFFSET(List1!R$11,tisk!A126,0))</f>
        <v>100000</v>
      </c>
      <c r="H127" s="97">
        <f ca="1">IF(B127="","",OFFSET(List1!S$11,tisk!A126,0))</f>
        <v>44176</v>
      </c>
      <c r="I127" s="94">
        <f ca="1">IF(B127="","",OFFSET(List1!T$11,tisk!A126,0))</f>
        <v>180</v>
      </c>
      <c r="J127" s="94">
        <f ca="1">IF(B127="","",OFFSET(List1!U$11,tisk!A126,0))</f>
        <v>150</v>
      </c>
      <c r="K127" s="94">
        <f ca="1">IF(B127="","",OFFSET(List1!V$11,tisk!A126,0))</f>
        <v>150</v>
      </c>
      <c r="L127" s="94">
        <f ca="1">IF(B127="","",OFFSET(List1!W$11,tisk!A126,0))</f>
        <v>480</v>
      </c>
      <c r="M127" s="98">
        <f ca="1">IF(B127="","",OFFSET(List1!X$11,tisk!A126,0))</f>
        <v>93300</v>
      </c>
    </row>
    <row r="128" spans="1:13" s="2" customFormat="1" ht="75" customHeight="1" x14ac:dyDescent="0.3">
      <c r="A128" s="47"/>
      <c r="B128" s="94"/>
      <c r="C128" s="3" t="str">
        <f ca="1">IF(B127="","",CONCATENATE("Okres ",OFFSET(List1!G$11,tisk!A126,0),"
","Právní forma","
",OFFSET(List1!H$11,tisk!A126,0),"
","IČO ",OFFSET(List1!I$11,tisk!A126,0),"
 ","B.Ú. ",OFFSET(List1!J$11,tisk!A126,0)))</f>
        <v>Okres Jeseník
Právní forma
Obec, m. č. hl. m. Prahy
IČO 00303160
 B.Ú. anonymizováno</v>
      </c>
      <c r="D128" s="5" t="str">
        <f ca="1">IF(B127="","",OFFSET(List1!M$11,tisk!A126,0))</f>
        <v>Cisternová automobilová stříkačka Tatra 138, kterou disponuje JSDH obce Písečná je ve špatném technickém stavu. V nejhorším stavu je nádrž na vodu. Je prorezlá, jmísty popraskaná, prasklinami prosakuje voda.</v>
      </c>
      <c r="E128" s="95"/>
      <c r="F128" s="43"/>
      <c r="G128" s="96"/>
      <c r="H128" s="97"/>
      <c r="I128" s="94"/>
      <c r="J128" s="94"/>
      <c r="K128" s="94"/>
      <c r="L128" s="94"/>
      <c r="M128" s="98"/>
    </row>
    <row r="129" spans="1:13" s="2" customFormat="1" ht="30" customHeight="1" x14ac:dyDescent="0.3">
      <c r="A129" s="47">
        <f>ROW()/3-1</f>
        <v>42</v>
      </c>
      <c r="B129" s="94"/>
      <c r="C129" s="3" t="str">
        <f ca="1">IF(B127="","",CONCATENATE("Zástupce","
",OFFSET(List1!K$11,tisk!A126,0)))</f>
        <v xml:space="preserve">Zástupce
</v>
      </c>
      <c r="D129" s="5" t="str">
        <f ca="1">IF(B127="","",CONCATENATE("Dotace bude použita na:",OFFSET(List1!N$11,tisk!A126,0)))</f>
        <v>Dotace bude použita na:opravu cisternové automobilové stříkačky</v>
      </c>
      <c r="E129" s="95"/>
      <c r="F129" s="44" t="str">
        <f ca="1">IF(B127="","",OFFSET(List1!Q$11,tisk!A126,0))</f>
        <v>11/2020</v>
      </c>
      <c r="G129" s="96"/>
      <c r="H129" s="97"/>
      <c r="I129" s="94"/>
      <c r="J129" s="94"/>
      <c r="K129" s="94"/>
      <c r="L129" s="94"/>
      <c r="M129" s="98"/>
    </row>
    <row r="130" spans="1:13" s="2" customFormat="1" ht="63.6" customHeight="1" x14ac:dyDescent="0.3">
      <c r="A130" s="47"/>
      <c r="B130" s="94" t="str">
        <f ca="1">IF(OFFSET(List1!B$11,tisk!A129,0)&gt;0,OFFSET(List1!B$11,tisk!A129,0),"")</f>
        <v>77</v>
      </c>
      <c r="C130" s="3" t="str">
        <f ca="1">IF(B130="","",CONCATENATE(OFFSET(List1!C$11,tisk!A129,0),"
",OFFSET(List1!D$11,tisk!A129,0),"
",OFFSET(List1!E$11,tisk!A129,0),"
",OFFSET(List1!F$11,tisk!A129,0)))</f>
        <v>Obec Lipinka
Lipinka 82
Lipinka
78383</v>
      </c>
      <c r="D130" s="65" t="str">
        <f ca="1">IF(B130="","",OFFSET(List1!L$11,tisk!A129,0))</f>
        <v>Pořízení, technické zhodnocení a oprava požární techniky a nákup věcného vybavení pro JSDH Lipinka</v>
      </c>
      <c r="E130" s="95">
        <f ca="1">IF(B130="","",OFFSET(List1!O$11,tisk!A129,0))</f>
        <v>75000</v>
      </c>
      <c r="F130" s="44" t="str">
        <f ca="1">IF(B130="","",OFFSET(List1!P$11,tisk!A129,0))</f>
        <v>1/2020</v>
      </c>
      <c r="G130" s="96">
        <f ca="1">IF(B130="","",OFFSET(List1!R$11,tisk!A129,0))</f>
        <v>37000</v>
      </c>
      <c r="H130" s="97">
        <f ca="1">IF(B130="","",OFFSET(List1!S$11,tisk!A129,0))</f>
        <v>44176</v>
      </c>
      <c r="I130" s="94">
        <f ca="1">IF(B130="","",OFFSET(List1!T$11,tisk!A129,0))</f>
        <v>200</v>
      </c>
      <c r="J130" s="94">
        <f ca="1">IF(B130="","",OFFSET(List1!U$11,tisk!A129,0))</f>
        <v>125</v>
      </c>
      <c r="K130" s="94">
        <f ca="1">IF(B130="","",OFFSET(List1!V$11,tisk!A129,0))</f>
        <v>150</v>
      </c>
      <c r="L130" s="94">
        <f ca="1">IF(B130="","",OFFSET(List1!W$11,tisk!A129,0))</f>
        <v>475</v>
      </c>
      <c r="M130" s="98">
        <f ca="1">IF(B130="","",OFFSET(List1!X$11,tisk!A129,0))</f>
        <v>34500</v>
      </c>
    </row>
    <row r="131" spans="1:13" s="2" customFormat="1" ht="75" customHeight="1" x14ac:dyDescent="0.3">
      <c r="A131" s="47"/>
      <c r="B131" s="94"/>
      <c r="C131" s="3" t="str">
        <f ca="1">IF(B130="","",CONCATENATE("Okres ",OFFSET(List1!G$11,tisk!A129,0),"
","Právní forma","
",OFFSET(List1!H$11,tisk!A129,0),"
","IČO ",OFFSET(List1!I$11,tisk!A129,0),"
 ","B.Ú. ",OFFSET(List1!J$11,tisk!A129,0)))</f>
        <v>Okres Olomouc
Právní forma
Obec, m. č. hl. m. Prahy
IČO 00302911
 B.Ú. anonymizováno</v>
      </c>
      <c r="D131" s="5" t="str">
        <f ca="1">IF(B130="","",OFFSET(List1!M$11,tisk!A129,0))</f>
        <v>Pořízení základního vybavení členů Jednotky SDH Lipinka ochrannými pomůckami. Takže se bude moci v případě zásahu zúčastnit záchranných prací samostatně nebo pod vedením profesionální jednotky.</v>
      </c>
      <c r="E131" s="95"/>
      <c r="F131" s="43"/>
      <c r="G131" s="96"/>
      <c r="H131" s="97"/>
      <c r="I131" s="94"/>
      <c r="J131" s="94"/>
      <c r="K131" s="94"/>
      <c r="L131" s="94"/>
      <c r="M131" s="98"/>
    </row>
    <row r="132" spans="1:13" s="2" customFormat="1" ht="30" customHeight="1" x14ac:dyDescent="0.3">
      <c r="A132" s="47">
        <f>ROW()/3-1</f>
        <v>43</v>
      </c>
      <c r="B132" s="94"/>
      <c r="C132" s="3" t="str">
        <f ca="1">IF(B130="","",CONCATENATE("Zástupce","
",OFFSET(List1!K$11,tisk!A129,0)))</f>
        <v xml:space="preserve">Zástupce
</v>
      </c>
      <c r="D132" s="5" t="str">
        <f ca="1">IF(B130="","",CONCATENATE("Dotace bude použita na:",OFFSET(List1!N$11,tisk!A129,0)))</f>
        <v>Dotace bude použita na:pořízení osobních ochranných prostředků pro hasiče JSDH Lipinka.</v>
      </c>
      <c r="E132" s="95"/>
      <c r="F132" s="44" t="str">
        <f ca="1">IF(B130="","",OFFSET(List1!Q$11,tisk!A129,0))</f>
        <v>11/2020</v>
      </c>
      <c r="G132" s="96"/>
      <c r="H132" s="97"/>
      <c r="I132" s="94"/>
      <c r="J132" s="94"/>
      <c r="K132" s="94"/>
      <c r="L132" s="94"/>
      <c r="M132" s="98"/>
    </row>
    <row r="133" spans="1:13" s="2" customFormat="1" ht="57" customHeight="1" x14ac:dyDescent="0.3">
      <c r="A133" s="47"/>
      <c r="B133" s="94" t="str">
        <f ca="1">IF(OFFSET(List1!B$11,tisk!A132,0)&gt;0,OFFSET(List1!B$11,tisk!A132,0),"")</f>
        <v>16</v>
      </c>
      <c r="C133" s="3" t="str">
        <f ca="1">IF(B133="","",CONCATENATE(OFFSET(List1!C$11,tisk!A132,0),"
",OFFSET(List1!D$11,tisk!A132,0),"
",OFFSET(List1!E$11,tisk!A132,0),"
",OFFSET(List1!F$11,tisk!A132,0)))</f>
        <v>Obec Ostružná
Ostružná 135
Ostružná
78825</v>
      </c>
      <c r="D133" s="65" t="str">
        <f ca="1">IF(B133="","",OFFSET(List1!L$11,tisk!A132,0))</f>
        <v>Pořízení, technické zhodnocení a oprava požární techniky a nákup věcného vybavení pro JSDH Ostružná</v>
      </c>
      <c r="E133" s="95">
        <f ca="1">IF(B133="","",OFFSET(List1!O$11,tisk!A132,0))</f>
        <v>112000</v>
      </c>
      <c r="F133" s="44" t="str">
        <f ca="1">IF(B133="","",OFFSET(List1!P$11,tisk!A132,0))</f>
        <v>1/2020</v>
      </c>
      <c r="G133" s="96">
        <f ca="1">IF(B133="","",OFFSET(List1!R$11,tisk!A132,0))</f>
        <v>56000</v>
      </c>
      <c r="H133" s="97">
        <f ca="1">IF(B133="","",OFFSET(List1!S$11,tisk!A132,0))</f>
        <v>44176</v>
      </c>
      <c r="I133" s="94">
        <f ca="1">IF(B133="","",OFFSET(List1!T$11,tisk!A132,0))</f>
        <v>200</v>
      </c>
      <c r="J133" s="94">
        <f ca="1">IF(B133="","",OFFSET(List1!U$11,tisk!A132,0))</f>
        <v>125</v>
      </c>
      <c r="K133" s="94">
        <f ca="1">IF(B133="","",OFFSET(List1!V$11,tisk!A132,0))</f>
        <v>150</v>
      </c>
      <c r="L133" s="94">
        <f ca="1">IF(B133="","",OFFSET(List1!W$11,tisk!A132,0))</f>
        <v>475</v>
      </c>
      <c r="M133" s="98">
        <f ca="1">IF(B133="","",OFFSET(List1!X$11,tisk!A132,0))</f>
        <v>52200</v>
      </c>
    </row>
    <row r="134" spans="1:13" s="2" customFormat="1" ht="75" customHeight="1" x14ac:dyDescent="0.3">
      <c r="A134" s="47"/>
      <c r="B134" s="94"/>
      <c r="C134" s="3" t="str">
        <f ca="1">IF(B133="","",CONCATENATE("Okres ",OFFSET(List1!G$11,tisk!A132,0),"
","Právní forma","
",OFFSET(List1!H$11,tisk!A132,0),"
","IČO ",OFFSET(List1!I$11,tisk!A132,0),"
 ","B.Ú. ",OFFSET(List1!J$11,tisk!A132,0)))</f>
        <v>Okres Jeseník
Právní forma
Obec, m. č. hl. m. Prahy
IČO 00636096
 B.Ú. anonymizováno</v>
      </c>
      <c r="D134" s="5" t="str">
        <f ca="1">IF(B133="","",OFFSET(List1!M$11,tisk!A132,0))</f>
        <v>Pořízení ochranných prostředků pro dovybavení JSDH Ostružná.</v>
      </c>
      <c r="E134" s="95"/>
      <c r="F134" s="43"/>
      <c r="G134" s="96"/>
      <c r="H134" s="97"/>
      <c r="I134" s="94"/>
      <c r="J134" s="94"/>
      <c r="K134" s="94"/>
      <c r="L134" s="94"/>
      <c r="M134" s="98"/>
    </row>
    <row r="135" spans="1:13" s="2" customFormat="1" ht="30" customHeight="1" x14ac:dyDescent="0.3">
      <c r="A135" s="47">
        <f>ROW()/3-1</f>
        <v>44</v>
      </c>
      <c r="B135" s="94"/>
      <c r="C135" s="3" t="str">
        <f ca="1">IF(B133="","",CONCATENATE("Zástupce","
",OFFSET(List1!K$11,tisk!A132,0)))</f>
        <v xml:space="preserve">Zástupce
</v>
      </c>
      <c r="D135" s="5" t="str">
        <f ca="1">IF(B133="","",CONCATENATE("Dotace bude použita na:",OFFSET(List1!N$11,tisk!A132,0)))</f>
        <v>Dotace bude použita na:pořízení ochranných prostředků pro hasiče.</v>
      </c>
      <c r="E135" s="95"/>
      <c r="F135" s="44" t="str">
        <f ca="1">IF(B133="","",OFFSET(List1!Q$11,tisk!A132,0))</f>
        <v>11/2020</v>
      </c>
      <c r="G135" s="96"/>
      <c r="H135" s="97"/>
      <c r="I135" s="94"/>
      <c r="J135" s="94"/>
      <c r="K135" s="94"/>
      <c r="L135" s="94"/>
      <c r="M135" s="98"/>
    </row>
    <row r="136" spans="1:13" s="2" customFormat="1" ht="65.400000000000006" customHeight="1" x14ac:dyDescent="0.3">
      <c r="A136" s="47"/>
      <c r="B136" s="94" t="str">
        <f ca="1">IF(OFFSET(List1!B$11,tisk!A135,0)&gt;0,OFFSET(List1!B$11,tisk!A135,0),"")</f>
        <v>153</v>
      </c>
      <c r="C136" s="3" t="str">
        <f ca="1">IF(B136="","",CONCATENATE(OFFSET(List1!C$11,tisk!A135,0),"
",OFFSET(List1!D$11,tisk!A135,0),"
",OFFSET(List1!E$11,tisk!A135,0),"
",OFFSET(List1!F$11,tisk!A135,0)))</f>
        <v>Obec Raková u Konice
Raková u Konice 34
Raková u Konice
79857</v>
      </c>
      <c r="D136" s="65" t="str">
        <f ca="1">IF(B136="","",OFFSET(List1!L$11,tisk!A135,0))</f>
        <v>Pořízení, technické zhodnocení a oprava požární techniky a nákup věcného vybavení pro JSDH Raková u Konice</v>
      </c>
      <c r="E136" s="95">
        <f ca="1">IF(B136="","",OFFSET(List1!O$11,tisk!A135,0))</f>
        <v>99480</v>
      </c>
      <c r="F136" s="44" t="str">
        <f ca="1">IF(B136="","",OFFSET(List1!P$11,tisk!A135,0))</f>
        <v>1/2020</v>
      </c>
      <c r="G136" s="96">
        <f ca="1">IF(B136="","",OFFSET(List1!R$11,tisk!A135,0))</f>
        <v>49700</v>
      </c>
      <c r="H136" s="97">
        <f ca="1">IF(B136="","",OFFSET(List1!S$11,tisk!A135,0))</f>
        <v>44176</v>
      </c>
      <c r="I136" s="94">
        <f ca="1">IF(B136="","",OFFSET(List1!T$11,tisk!A135,0))</f>
        <v>200</v>
      </c>
      <c r="J136" s="94">
        <f ca="1">IF(B136="","",OFFSET(List1!U$11,tisk!A135,0))</f>
        <v>125</v>
      </c>
      <c r="K136" s="94">
        <f ca="1">IF(B136="","",OFFSET(List1!V$11,tisk!A135,0))</f>
        <v>150</v>
      </c>
      <c r="L136" s="94">
        <f ca="1">IF(B136="","",OFFSET(List1!W$11,tisk!A135,0))</f>
        <v>475</v>
      </c>
      <c r="M136" s="98">
        <f ca="1">IF(B136="","",OFFSET(List1!X$11,tisk!A135,0))</f>
        <v>46300</v>
      </c>
    </row>
    <row r="137" spans="1:13" s="2" customFormat="1" ht="75" customHeight="1" x14ac:dyDescent="0.3">
      <c r="A137" s="47"/>
      <c r="B137" s="94"/>
      <c r="C137" s="3" t="str">
        <f ca="1">IF(B136="","",CONCATENATE("Okres ",OFFSET(List1!G$11,tisk!A135,0),"
","Právní forma","
",OFFSET(List1!H$11,tisk!A135,0),"
","IČO ",OFFSET(List1!I$11,tisk!A135,0),"
 ","B.Ú. ",OFFSET(List1!J$11,tisk!A135,0)))</f>
        <v>Okres Prostějov
Právní forma
Obec, m. č. hl. m. Prahy
IČO 00600067
 B.Ú. anonymizováno</v>
      </c>
      <c r="D137" s="5" t="str">
        <f ca="1">IF(B136="","",OFFSET(List1!M$11,tisk!A135,0))</f>
        <v>nákup ochranných prostředků pro hasiče</v>
      </c>
      <c r="E137" s="95"/>
      <c r="F137" s="43"/>
      <c r="G137" s="96"/>
      <c r="H137" s="97"/>
      <c r="I137" s="94"/>
      <c r="J137" s="94"/>
      <c r="K137" s="94"/>
      <c r="L137" s="94"/>
      <c r="M137" s="98"/>
    </row>
    <row r="138" spans="1:13" s="2" customFormat="1" ht="30" customHeight="1" x14ac:dyDescent="0.3">
      <c r="A138" s="47">
        <f>ROW()/3-1</f>
        <v>45</v>
      </c>
      <c r="B138" s="94"/>
      <c r="C138" s="3" t="str">
        <f ca="1">IF(B136="","",CONCATENATE("Zástupce","
",OFFSET(List1!K$11,tisk!A135,0)))</f>
        <v xml:space="preserve">Zástupce
</v>
      </c>
      <c r="D138" s="5" t="str">
        <f ca="1">IF(B136="","",CONCATENATE("Dotace bude použita na:",OFFSET(List1!N$11,tisk!A135,0)))</f>
        <v>Dotace bude použita na:pořízení ochranných prostředků pro hasiče</v>
      </c>
      <c r="E138" s="95"/>
      <c r="F138" s="44" t="str">
        <f ca="1">IF(B136="","",OFFSET(List1!Q$11,tisk!A135,0))</f>
        <v>11/2020</v>
      </c>
      <c r="G138" s="96"/>
      <c r="H138" s="97"/>
      <c r="I138" s="94"/>
      <c r="J138" s="94"/>
      <c r="K138" s="94"/>
      <c r="L138" s="94"/>
      <c r="M138" s="98"/>
    </row>
    <row r="139" spans="1:13" s="2" customFormat="1" ht="63.6" customHeight="1" x14ac:dyDescent="0.3">
      <c r="A139" s="47"/>
      <c r="B139" s="94" t="str">
        <f ca="1">IF(OFFSET(List1!B$11,tisk!A138,0)&gt;0,OFFSET(List1!B$11,tisk!A138,0),"")</f>
        <v>72</v>
      </c>
      <c r="C139" s="3" t="str">
        <f ca="1">IF(B139="","",CONCATENATE(OFFSET(List1!C$11,tisk!A138,0),"
",OFFSET(List1!D$11,tisk!A138,0),"
",OFFSET(List1!E$11,tisk!A138,0),"
",OFFSET(List1!F$11,tisk!A138,0)))</f>
        <v>Obec Stínava
Stínava 20
Stínava
79803</v>
      </c>
      <c r="D139" s="65" t="str">
        <f ca="1">IF(B139="","",OFFSET(List1!L$11,tisk!A138,0))</f>
        <v>Pořízení, technické zhodnocení a oprava požární techniky a nákup věcného vybavení pro JSDH Stínava</v>
      </c>
      <c r="E139" s="95">
        <f ca="1">IF(B139="","",OFFSET(List1!O$11,tisk!A138,0))</f>
        <v>170000</v>
      </c>
      <c r="F139" s="44" t="str">
        <f ca="1">IF(B139="","",OFFSET(List1!P$11,tisk!A138,0))</f>
        <v>1/2020</v>
      </c>
      <c r="G139" s="96">
        <f ca="1">IF(B139="","",OFFSET(List1!R$11,tisk!A138,0))</f>
        <v>85000</v>
      </c>
      <c r="H139" s="97">
        <f ca="1">IF(B139="","",OFFSET(List1!S$11,tisk!A138,0))</f>
        <v>44176</v>
      </c>
      <c r="I139" s="94">
        <f ca="1">IF(B139="","",OFFSET(List1!T$11,tisk!A138,0))</f>
        <v>200</v>
      </c>
      <c r="J139" s="94">
        <f ca="1">IF(B139="","",OFFSET(List1!U$11,tisk!A138,0))</f>
        <v>125</v>
      </c>
      <c r="K139" s="94">
        <f ca="1">IF(B139="","",OFFSET(List1!V$11,tisk!A138,0))</f>
        <v>150</v>
      </c>
      <c r="L139" s="94">
        <f ca="1">IF(B139="","",OFFSET(List1!W$11,tisk!A138,0))</f>
        <v>475</v>
      </c>
      <c r="M139" s="98">
        <f ca="1">IF(B139="","",OFFSET(List1!X$11,tisk!A138,0))</f>
        <v>79300</v>
      </c>
    </row>
    <row r="140" spans="1:13" s="2" customFormat="1" ht="75" customHeight="1" x14ac:dyDescent="0.3">
      <c r="A140" s="47"/>
      <c r="B140" s="94"/>
      <c r="C140" s="3" t="str">
        <f ca="1">IF(B139="","",CONCATENATE("Okres ",OFFSET(List1!G$11,tisk!A138,0),"
","Právní forma","
",OFFSET(List1!H$11,tisk!A138,0),"
","IČO ",OFFSET(List1!I$11,tisk!A138,0),"
 ","B.Ú. ",OFFSET(List1!J$11,tisk!A138,0)))</f>
        <v>Okres Prostějov
Právní forma
Obec, m. č. hl. m. Prahy
IČO 62858297
 B.Ú. anonymizováno</v>
      </c>
      <c r="D140" s="5" t="str">
        <f ca="1">IF(B139="","",OFFSET(List1!M$11,tisk!A138,0))</f>
        <v>Pořízení ochranných prostředků pro hasiče, povinných pro každý zásah JSDH</v>
      </c>
      <c r="E140" s="95"/>
      <c r="F140" s="43"/>
      <c r="G140" s="96"/>
      <c r="H140" s="97"/>
      <c r="I140" s="94"/>
      <c r="J140" s="94"/>
      <c r="K140" s="94"/>
      <c r="L140" s="94"/>
      <c r="M140" s="98"/>
    </row>
    <row r="141" spans="1:13" s="2" customFormat="1" ht="30" customHeight="1" x14ac:dyDescent="0.3">
      <c r="A141" s="47">
        <f>ROW()/3-1</f>
        <v>46</v>
      </c>
      <c r="B141" s="94"/>
      <c r="C141" s="3" t="str">
        <f ca="1">IF(B139="","",CONCATENATE("Zástupce","
",OFFSET(List1!K$11,tisk!A138,0)))</f>
        <v xml:space="preserve">Zástupce
</v>
      </c>
      <c r="D141" s="5" t="str">
        <f ca="1">IF(B139="","",CONCATENATE("Dotace bude použita na:",OFFSET(List1!N$11,tisk!A138,0)))</f>
        <v>Dotace bude použita na:pořízení ochranných prostředků pro hasiče</v>
      </c>
      <c r="E141" s="95"/>
      <c r="F141" s="44" t="str">
        <f ca="1">IF(B139="","",OFFSET(List1!Q$11,tisk!A138,0))</f>
        <v>11/2020</v>
      </c>
      <c r="G141" s="96"/>
      <c r="H141" s="97"/>
      <c r="I141" s="94"/>
      <c r="J141" s="94"/>
      <c r="K141" s="94"/>
      <c r="L141" s="94"/>
      <c r="M141" s="98"/>
    </row>
    <row r="142" spans="1:13" s="2" customFormat="1" ht="62.4" customHeight="1" x14ac:dyDescent="0.3">
      <c r="A142" s="47"/>
      <c r="B142" s="94" t="str">
        <f ca="1">IF(OFFSET(List1!B$11,tisk!A141,0)&gt;0,OFFSET(List1!B$11,tisk!A141,0),"")</f>
        <v>60</v>
      </c>
      <c r="C142" s="3" t="str">
        <f ca="1">IF(B142="","",CONCATENATE(OFFSET(List1!C$11,tisk!A141,0),"
",OFFSET(List1!D$11,tisk!A141,0),"
",OFFSET(List1!E$11,tisk!A141,0),"
",OFFSET(List1!F$11,tisk!A141,0)))</f>
        <v>Obec Bělá pod Pradědem
Domašov 381
Bělá pod Pradědem
79001</v>
      </c>
      <c r="D142" s="65" t="str">
        <f ca="1">IF(B142="","",OFFSET(List1!L$11,tisk!A141,0))</f>
        <v>Pořízení, technické zhodnocení a oprava požární techniky a nákup věcného vybavení pro JSDH Bělá pod Pradědem</v>
      </c>
      <c r="E142" s="95">
        <f ca="1">IF(B142="","",OFFSET(List1!O$11,tisk!A141,0))</f>
        <v>113000</v>
      </c>
      <c r="F142" s="44" t="str">
        <f ca="1">IF(B142="","",OFFSET(List1!P$11,tisk!A141,0))</f>
        <v>1/2020</v>
      </c>
      <c r="G142" s="96">
        <f ca="1">IF(B142="","",OFFSET(List1!R$11,tisk!A141,0))</f>
        <v>55000</v>
      </c>
      <c r="H142" s="97">
        <f ca="1">IF(B142="","",OFFSET(List1!S$11,tisk!A141,0))</f>
        <v>44176</v>
      </c>
      <c r="I142" s="94">
        <f ca="1">IF(B142="","",OFFSET(List1!T$11,tisk!A141,0))</f>
        <v>160</v>
      </c>
      <c r="J142" s="94">
        <f ca="1">IF(B142="","",OFFSET(List1!U$11,tisk!A141,0))</f>
        <v>160</v>
      </c>
      <c r="K142" s="94">
        <f ca="1">IF(B142="","",OFFSET(List1!V$11,tisk!A141,0))</f>
        <v>150</v>
      </c>
      <c r="L142" s="94">
        <f ca="1">IF(B142="","",OFFSET(List1!W$11,tisk!A141,0))</f>
        <v>470</v>
      </c>
      <c r="M142" s="98">
        <f ca="1">IF(B142="","",OFFSET(List1!X$11,tisk!A141,0))</f>
        <v>51300</v>
      </c>
    </row>
    <row r="143" spans="1:13" s="2" customFormat="1" ht="75" customHeight="1" x14ac:dyDescent="0.3">
      <c r="A143" s="47"/>
      <c r="B143" s="94"/>
      <c r="C143" s="3" t="str">
        <f ca="1">IF(B142="","",CONCATENATE("Okres ",OFFSET(List1!G$11,tisk!A141,0),"
","Právní forma","
",OFFSET(List1!H$11,tisk!A141,0),"
","IČO ",OFFSET(List1!I$11,tisk!A141,0),"
 ","B.Ú. ",OFFSET(List1!J$11,tisk!A141,0)))</f>
        <v>Okres Jeseník
Právní forma
Obec, m. č. hl. m. Prahy
IČO 00302333
 B.Ú. anonymizováno</v>
      </c>
      <c r="D143" s="5" t="str">
        <f ca="1">IF(B142="","",OFFSET(List1!M$11,tisk!A141,0))</f>
        <v>Žádáme o novou dýchací techniku s příslušenstvím pro členy výjezdové jednotky z důvodu obnovy současné zastaralé techniky.</v>
      </c>
      <c r="E143" s="95"/>
      <c r="F143" s="43"/>
      <c r="G143" s="96"/>
      <c r="H143" s="97"/>
      <c r="I143" s="94"/>
      <c r="J143" s="94"/>
      <c r="K143" s="94"/>
      <c r="L143" s="94"/>
      <c r="M143" s="98"/>
    </row>
    <row r="144" spans="1:13" s="2" customFormat="1" ht="30" customHeight="1" x14ac:dyDescent="0.3">
      <c r="A144" s="47">
        <f>ROW()/3-1</f>
        <v>47</v>
      </c>
      <c r="B144" s="94"/>
      <c r="C144" s="3" t="str">
        <f ca="1">IF(B142="","",CONCATENATE("Zástupce","
",OFFSET(List1!K$11,tisk!A141,0)))</f>
        <v xml:space="preserve">Zástupce
</v>
      </c>
      <c r="D144" s="5" t="str">
        <f ca="1">IF(B142="","",CONCATENATE("Dotace bude použita na:",OFFSET(List1!N$11,tisk!A141,0)))</f>
        <v>Dotace bude použita na:pořízení dýchací techniky s příslušenstvím
investiční dotace</v>
      </c>
      <c r="E144" s="95"/>
      <c r="F144" s="44" t="str">
        <f ca="1">IF(B142="","",OFFSET(List1!Q$11,tisk!A141,0))</f>
        <v>11/2020</v>
      </c>
      <c r="G144" s="96"/>
      <c r="H144" s="97"/>
      <c r="I144" s="94"/>
      <c r="J144" s="94"/>
      <c r="K144" s="94"/>
      <c r="L144" s="94"/>
      <c r="M144" s="98"/>
    </row>
    <row r="145" spans="1:13" s="2" customFormat="1" ht="61.2" customHeight="1" x14ac:dyDescent="0.3">
      <c r="A145" s="47"/>
      <c r="B145" s="94" t="str">
        <f ca="1">IF(OFFSET(List1!B$11,tisk!A144,0)&gt;0,OFFSET(List1!B$11,tisk!A144,0),"")</f>
        <v>31</v>
      </c>
      <c r="C145" s="3" t="str">
        <f ca="1">IF(B145="","",CONCATENATE(OFFSET(List1!C$11,tisk!A144,0),"
",OFFSET(List1!D$11,tisk!A144,0),"
",OFFSET(List1!E$11,tisk!A144,0),"
",OFFSET(List1!F$11,tisk!A144,0)))</f>
        <v>Obec Doloplazy
Doloplazy 15
Doloplazy
79826</v>
      </c>
      <c r="D145" s="65" t="str">
        <f ca="1">IF(B145="","",OFFSET(List1!L$11,tisk!A144,0))</f>
        <v>Pořízení, technické zhodnocení a oprava požární techniky a nákup věcného vybavení pro JSDH Doloplazy</v>
      </c>
      <c r="E145" s="95">
        <f ca="1">IF(B145="","",OFFSET(List1!O$11,tisk!A144,0))</f>
        <v>485950</v>
      </c>
      <c r="F145" s="44" t="str">
        <f ca="1">IF(B145="","",OFFSET(List1!P$11,tisk!A144,0))</f>
        <v>1/2020</v>
      </c>
      <c r="G145" s="96">
        <f ca="1">IF(B145="","",OFFSET(List1!R$11,tisk!A144,0))</f>
        <v>200000</v>
      </c>
      <c r="H145" s="97">
        <f ca="1">IF(B145="","",OFFSET(List1!S$11,tisk!A144,0))</f>
        <v>44176</v>
      </c>
      <c r="I145" s="94">
        <f ca="1">IF(B145="","",OFFSET(List1!T$11,tisk!A144,0))</f>
        <v>180</v>
      </c>
      <c r="J145" s="94">
        <f ca="1">IF(B145="","",OFFSET(List1!U$11,tisk!A144,0))</f>
        <v>140</v>
      </c>
      <c r="K145" s="94">
        <f ca="1">IF(B145="","",OFFSET(List1!V$11,tisk!A144,0))</f>
        <v>150</v>
      </c>
      <c r="L145" s="94">
        <f ca="1">IF(B145="","",OFFSET(List1!W$11,tisk!A144,0))</f>
        <v>470</v>
      </c>
      <c r="M145" s="98">
        <f ca="1">IF(B145="","",OFFSET(List1!X$11,tisk!A144,0))</f>
        <v>186500</v>
      </c>
    </row>
    <row r="146" spans="1:13" s="2" customFormat="1" ht="75" customHeight="1" x14ac:dyDescent="0.3">
      <c r="A146" s="47"/>
      <c r="B146" s="94"/>
      <c r="C146" s="3" t="str">
        <f ca="1">IF(B145="","",CONCATENATE("Okres ",OFFSET(List1!G$11,tisk!A144,0),"
","Právní forma","
",OFFSET(List1!H$11,tisk!A144,0),"
","IČO ",OFFSET(List1!I$11,tisk!A144,0),"
 ","B.Ú. ",OFFSET(List1!J$11,tisk!A144,0)))</f>
        <v>Okres Prostějov
Právní forma
Obec, m. č. hl. m. Prahy
IČO 00288195
 B.Ú. anonymizováno</v>
      </c>
      <c r="D146" s="5" t="str">
        <f ca="1">IF(B145="","",OFFSET(List1!M$11,tisk!A144,0))</f>
        <v>Nákup ojetého dopravního automobilu včetně úpravy pro hasiče.
Zajištění výjezdu jednotky k zásahu.</v>
      </c>
      <c r="E146" s="95"/>
      <c r="F146" s="43"/>
      <c r="G146" s="96"/>
      <c r="H146" s="97"/>
      <c r="I146" s="94"/>
      <c r="J146" s="94"/>
      <c r="K146" s="94"/>
      <c r="L146" s="94"/>
      <c r="M146" s="98"/>
    </row>
    <row r="147" spans="1:13" s="2" customFormat="1" ht="30" customHeight="1" x14ac:dyDescent="0.3">
      <c r="A147" s="47">
        <f>ROW()/3-1</f>
        <v>48</v>
      </c>
      <c r="B147" s="94"/>
      <c r="C147" s="3" t="str">
        <f ca="1">IF(B145="","",CONCATENATE("Zástupce","
",OFFSET(List1!K$11,tisk!A144,0)))</f>
        <v xml:space="preserve">Zástupce
</v>
      </c>
      <c r="D147" s="5" t="str">
        <f ca="1">IF(B145="","",CONCATENATE("Dotace bude použita na:",OFFSET(List1!N$11,tisk!A144,0)))</f>
        <v>Dotace bude použita na:pořízení dopravního automobilu
investiční dotace</v>
      </c>
      <c r="E147" s="95"/>
      <c r="F147" s="44" t="str">
        <f ca="1">IF(B145="","",OFFSET(List1!Q$11,tisk!A144,0))</f>
        <v>11/2020</v>
      </c>
      <c r="G147" s="96"/>
      <c r="H147" s="97"/>
      <c r="I147" s="94"/>
      <c r="J147" s="94"/>
      <c r="K147" s="94"/>
      <c r="L147" s="94"/>
      <c r="M147" s="98"/>
    </row>
    <row r="148" spans="1:13" s="2" customFormat="1" ht="63" customHeight="1" x14ac:dyDescent="0.3">
      <c r="A148" s="47"/>
      <c r="B148" s="94" t="str">
        <f ca="1">IF(OFFSET(List1!B$11,tisk!A147,0)&gt;0,OFFSET(List1!B$11,tisk!A147,0),"")</f>
        <v>141</v>
      </c>
      <c r="C148" s="3" t="str">
        <f ca="1">IF(B148="","",CONCATENATE(OFFSET(List1!C$11,tisk!A147,0),"
",OFFSET(List1!D$11,tisk!A147,0),"
",OFFSET(List1!E$11,tisk!A147,0),"
",OFFSET(List1!F$11,tisk!A147,0)))</f>
        <v>Obec Dřevnovice
Dřevnovice 44
Dřevnovice
798 26</v>
      </c>
      <c r="D148" s="65" t="str">
        <f ca="1">IF(B148="","",OFFSET(List1!L$11,tisk!A147,0))</f>
        <v>Pořízení, technické zhodnocení a oprava požární techniky a nákup věcného vybavení pro JSDH Dřevnovice</v>
      </c>
      <c r="E148" s="95">
        <f ca="1">IF(B148="","",OFFSET(List1!O$11,tisk!A147,0))</f>
        <v>950000</v>
      </c>
      <c r="F148" s="44" t="str">
        <f ca="1">IF(B148="","",OFFSET(List1!P$11,tisk!A147,0))</f>
        <v>1/2020</v>
      </c>
      <c r="G148" s="96">
        <f ca="1">IF(B148="","",OFFSET(List1!R$11,tisk!A147,0))</f>
        <v>200000</v>
      </c>
      <c r="H148" s="97">
        <f ca="1">IF(B148="","",OFFSET(List1!S$11,tisk!A147,0))</f>
        <v>44176</v>
      </c>
      <c r="I148" s="94">
        <f ca="1">IF(B148="","",OFFSET(List1!T$11,tisk!A147,0))</f>
        <v>180</v>
      </c>
      <c r="J148" s="94">
        <f ca="1">IF(B148="","",OFFSET(List1!U$11,tisk!A147,0))</f>
        <v>140</v>
      </c>
      <c r="K148" s="94">
        <f ca="1">IF(B148="","",OFFSET(List1!V$11,tisk!A147,0))</f>
        <v>150</v>
      </c>
      <c r="L148" s="94">
        <f ca="1">IF(B148="","",OFFSET(List1!W$11,tisk!A147,0))</f>
        <v>470</v>
      </c>
      <c r="M148" s="98">
        <f ca="1">IF(B148="","",OFFSET(List1!X$11,tisk!A147,0))</f>
        <v>186500</v>
      </c>
    </row>
    <row r="149" spans="1:13" s="2" customFormat="1" ht="75" customHeight="1" x14ac:dyDescent="0.3">
      <c r="A149" s="47"/>
      <c r="B149" s="94"/>
      <c r="C149" s="3" t="str">
        <f ca="1">IF(B148="","",CONCATENATE("Okres ",OFFSET(List1!G$11,tisk!A147,0),"
","Právní forma","
",OFFSET(List1!H$11,tisk!A147,0),"
","IČO ",OFFSET(List1!I$11,tisk!A147,0),"
 ","B.Ú. ",OFFSET(List1!J$11,tisk!A147,0)))</f>
        <v>Okres Prostějov
Právní forma
Obec, m. č. hl. m. Prahy
IČO 00547905
 B.Ú. anonymizováno</v>
      </c>
      <c r="D149" s="5" t="str">
        <f ca="1">IF(B148="","",OFFSET(List1!M$11,tisk!A147,0))</f>
        <v>Nákup nového dopravního automobilu pro JSDH Dřevnovice z důvodu zabezpečení její akceschopnosti. Stávající dopravní automobil byl na konci roku 2019 odstaven z důvodu špatného technického stavu a stáří vozidla.</v>
      </c>
      <c r="E149" s="95"/>
      <c r="F149" s="43"/>
      <c r="G149" s="96"/>
      <c r="H149" s="97"/>
      <c r="I149" s="94"/>
      <c r="J149" s="94"/>
      <c r="K149" s="94"/>
      <c r="L149" s="94"/>
      <c r="M149" s="98"/>
    </row>
    <row r="150" spans="1:13" s="2" customFormat="1" ht="30" customHeight="1" x14ac:dyDescent="0.3">
      <c r="A150" s="47">
        <f>ROW()/3-1</f>
        <v>49</v>
      </c>
      <c r="B150" s="94"/>
      <c r="C150" s="3" t="str">
        <f ca="1">IF(B148="","",CONCATENATE("Zástupce","
",OFFSET(List1!K$11,tisk!A147,0)))</f>
        <v xml:space="preserve">Zástupce
</v>
      </c>
      <c r="D150" s="5" t="str">
        <f ca="1">IF(B148="","",CONCATENATE("Dotace bude použita na:",OFFSET(List1!N$11,tisk!A147,0)))</f>
        <v>Dotace bude použita na:pořízení dopravního automobilu  investiční dotace</v>
      </c>
      <c r="E150" s="95"/>
      <c r="F150" s="44" t="str">
        <f ca="1">IF(B148="","",OFFSET(List1!Q$11,tisk!A147,0))</f>
        <v>11/2020</v>
      </c>
      <c r="G150" s="96"/>
      <c r="H150" s="97"/>
      <c r="I150" s="94"/>
      <c r="J150" s="94"/>
      <c r="K150" s="94"/>
      <c r="L150" s="94"/>
      <c r="M150" s="98"/>
    </row>
    <row r="151" spans="1:13" s="2" customFormat="1" ht="67.2" customHeight="1" x14ac:dyDescent="0.3">
      <c r="A151" s="47"/>
      <c r="B151" s="94" t="str">
        <f ca="1">IF(OFFSET(List1!B$11,tisk!A150,0)&gt;0,OFFSET(List1!B$11,tisk!A150,0),"")</f>
        <v>15</v>
      </c>
      <c r="C151" s="3" t="str">
        <f ca="1">IF(B151="","",CONCATENATE(OFFSET(List1!C$11,tisk!A150,0),"
",OFFSET(List1!D$11,tisk!A150,0),"
",OFFSET(List1!E$11,tisk!A150,0),"
",OFFSET(List1!F$11,tisk!A150,0)))</f>
        <v>Obec Horka nad Moravou
nám. Osvobození 16/46
Horka nad Moravou
78335</v>
      </c>
      <c r="D151" s="65" t="str">
        <f ca="1">IF(B151="","",OFFSET(List1!L$11,tisk!A150,0))</f>
        <v>Pořízení, technické zhodnocení a oprava požární techniky a nákup věcného vybavení pro JSDH Horka nad Moravou</v>
      </c>
      <c r="E151" s="95">
        <f ca="1">IF(B151="","",OFFSET(List1!O$11,tisk!A150,0))</f>
        <v>120000</v>
      </c>
      <c r="F151" s="44" t="str">
        <f ca="1">IF(B151="","",OFFSET(List1!P$11,tisk!A150,0))</f>
        <v>1/2020</v>
      </c>
      <c r="G151" s="96">
        <f ca="1">IF(B151="","",OFFSET(List1!R$11,tisk!A150,0))</f>
        <v>60000</v>
      </c>
      <c r="H151" s="97">
        <f ca="1">IF(B151="","",OFFSET(List1!S$11,tisk!A150,0))</f>
        <v>44176</v>
      </c>
      <c r="I151" s="94">
        <f ca="1">IF(B151="","",OFFSET(List1!T$11,tisk!A150,0))</f>
        <v>160</v>
      </c>
      <c r="J151" s="94">
        <f ca="1">IF(B151="","",OFFSET(List1!U$11,tisk!A150,0))</f>
        <v>110</v>
      </c>
      <c r="K151" s="94">
        <f ca="1">IF(B151="","",OFFSET(List1!V$11,tisk!A150,0))</f>
        <v>200</v>
      </c>
      <c r="L151" s="94">
        <f ca="1">IF(B151="","",OFFSET(List1!W$11,tisk!A150,0))</f>
        <v>470</v>
      </c>
      <c r="M151" s="98">
        <f ca="1">IF(B151="","",OFFSET(List1!X$11,tisk!A150,0))</f>
        <v>56000</v>
      </c>
    </row>
    <row r="152" spans="1:13" s="2" customFormat="1" ht="75" customHeight="1" x14ac:dyDescent="0.3">
      <c r="A152" s="47"/>
      <c r="B152" s="94"/>
      <c r="C152" s="3" t="str">
        <f ca="1">IF(B151="","",CONCATENATE("Okres ",OFFSET(List1!G$11,tisk!A150,0),"
","Právní forma","
",OFFSET(List1!H$11,tisk!A150,0),"
","IČO ",OFFSET(List1!I$11,tisk!A150,0),"
 ","B.Ú. ",OFFSET(List1!J$11,tisk!A150,0)))</f>
        <v>Okres Olomouc
Právní forma
Obec, m. č. hl. m. Prahy
IČO 00298948
 B.Ú. anonymizováno</v>
      </c>
      <c r="D152" s="5" t="str">
        <f ca="1">IF(B151="","",OFFSET(List1!M$11,tisk!A150,0))</f>
        <v>Důvodem pořízení je zvýšení akceschopnosti jednotky pro práci na vodní hladině a při živelných pohromách, pořízením kompletního vybavení a prostředků pro tento druh zásahů. Obec se nachází v územím postihovaném opakujícími se povodněmi.</v>
      </c>
      <c r="E152" s="95"/>
      <c r="F152" s="43"/>
      <c r="G152" s="96"/>
      <c r="H152" s="97"/>
      <c r="I152" s="94"/>
      <c r="J152" s="94"/>
      <c r="K152" s="94"/>
      <c r="L152" s="94"/>
      <c r="M152" s="98"/>
    </row>
    <row r="153" spans="1:13" s="2" customFormat="1" ht="37.5" customHeight="1" x14ac:dyDescent="0.3">
      <c r="A153" s="47">
        <f>ROW()/3-1</f>
        <v>50</v>
      </c>
      <c r="B153" s="94"/>
      <c r="C153" s="3" t="str">
        <f ca="1">IF(B151="","",CONCATENATE("Zástupce","
",OFFSET(List1!K$11,tisk!A150,0)))</f>
        <v xml:space="preserve">Zástupce
</v>
      </c>
      <c r="D153" s="5" t="str">
        <f ca="1">IF(B151="","",CONCATENATE("Dotace bude použita na:",OFFSET(List1!N$11,tisk!A150,0)))</f>
        <v>Dotace bude použita na:pořízení prostředků pro práci na vodní hladině a přívěsný vozík pro přepravu nafukovacího člunu</v>
      </c>
      <c r="E153" s="95"/>
      <c r="F153" s="44" t="str">
        <f ca="1">IF(B151="","",OFFSET(List1!Q$11,tisk!A150,0))</f>
        <v>11/2020</v>
      </c>
      <c r="G153" s="96"/>
      <c r="H153" s="97"/>
      <c r="I153" s="94"/>
      <c r="J153" s="94"/>
      <c r="K153" s="94"/>
      <c r="L153" s="94"/>
      <c r="M153" s="98"/>
    </row>
    <row r="154" spans="1:13" s="2" customFormat="1" ht="63.6" customHeight="1" x14ac:dyDescent="0.3">
      <c r="A154" s="47"/>
      <c r="B154" s="94" t="str">
        <f ca="1">IF(OFFSET(List1!B$11,tisk!A153,0)&gt;0,OFFSET(List1!B$11,tisk!A153,0),"")</f>
        <v>2</v>
      </c>
      <c r="C154" s="3" t="str">
        <f ca="1">IF(B154="","",CONCATENATE(OFFSET(List1!C$11,tisk!A153,0),"
",OFFSET(List1!D$11,tisk!A153,0),"
",OFFSET(List1!E$11,tisk!A153,0),"
",OFFSET(List1!F$11,tisk!A153,0)))</f>
        <v>Obec Hradec-Nová Ves
Hradec-Nová Ves 12
Hradec-Nová Ves
79084</v>
      </c>
      <c r="D154" s="65" t="str">
        <f ca="1">IF(B154="","",OFFSET(List1!L$11,tisk!A153,0))</f>
        <v>Pořízení, technické zhodnocení a oprava požární techniky a nákup věcného vybavení pro JSDH Hradec-Nová Ves</v>
      </c>
      <c r="E154" s="95">
        <f ca="1">IF(B154="","",OFFSET(List1!O$11,tisk!A153,0))</f>
        <v>120000</v>
      </c>
      <c r="F154" s="44" t="str">
        <f ca="1">IF(B154="","",OFFSET(List1!P$11,tisk!A153,0))</f>
        <v>1/2020</v>
      </c>
      <c r="G154" s="96">
        <f ca="1">IF(B154="","",OFFSET(List1!R$11,tisk!A153,0))</f>
        <v>60000</v>
      </c>
      <c r="H154" s="97">
        <f ca="1">IF(B154="","",OFFSET(List1!S$11,tisk!A153,0))</f>
        <v>44176</v>
      </c>
      <c r="I154" s="94">
        <f ca="1">IF(B154="","",OFFSET(List1!T$11,tisk!A153,0))</f>
        <v>180</v>
      </c>
      <c r="J154" s="94">
        <f ca="1">IF(B154="","",OFFSET(List1!U$11,tisk!A153,0))</f>
        <v>140</v>
      </c>
      <c r="K154" s="94">
        <f ca="1">IF(B154="","",OFFSET(List1!V$11,tisk!A153,0))</f>
        <v>150</v>
      </c>
      <c r="L154" s="94">
        <f ca="1">IF(B154="","",OFFSET(List1!W$11,tisk!A153,0))</f>
        <v>470</v>
      </c>
      <c r="M154" s="98">
        <f ca="1">IF(B154="","",OFFSET(List1!X$11,tisk!A153,0))</f>
        <v>56000</v>
      </c>
    </row>
    <row r="155" spans="1:13" s="2" customFormat="1" ht="75" customHeight="1" x14ac:dyDescent="0.3">
      <c r="A155" s="47"/>
      <c r="B155" s="94"/>
      <c r="C155" s="3" t="str">
        <f ca="1">IF(B154="","",CONCATENATE("Okres ",OFFSET(List1!G$11,tisk!A153,0),"
","Právní forma","
",OFFSET(List1!H$11,tisk!A153,0),"
","IČO ",OFFSET(List1!I$11,tisk!A153,0),"
 ","B.Ú. ",OFFSET(List1!J$11,tisk!A153,0)))</f>
        <v>Okres Jeseník
Právní forma
Obec, m. č. hl. m. Prahy
IČO 00636011
 B.Ú. anonymizováno</v>
      </c>
      <c r="D155" s="5" t="str">
        <f ca="1">IF(B154="","",OFFSET(List1!M$11,tisk!A153,0))</f>
        <v>Akce řeší pořízení jednonápravového nebrzděného zásahového přívěsu za dopravní automobil JSDH Hradec-Nová Ves.</v>
      </c>
      <c r="E155" s="95"/>
      <c r="F155" s="43"/>
      <c r="G155" s="96"/>
      <c r="H155" s="97"/>
      <c r="I155" s="94"/>
      <c r="J155" s="94"/>
      <c r="K155" s="94"/>
      <c r="L155" s="94"/>
      <c r="M155" s="98"/>
    </row>
    <row r="156" spans="1:13" s="2" customFormat="1" ht="36.75" customHeight="1" x14ac:dyDescent="0.3">
      <c r="A156" s="47">
        <f>ROW()/3-1</f>
        <v>51</v>
      </c>
      <c r="B156" s="94"/>
      <c r="C156" s="3" t="str">
        <f ca="1">IF(B154="","",CONCATENATE("Zástupce","
",OFFSET(List1!K$11,tisk!A153,0)))</f>
        <v xml:space="preserve">Zástupce
</v>
      </c>
      <c r="D156" s="5" t="str">
        <f ca="1">IF(B154="","",CONCATENATE("Dotace bude použita na:",OFFSET(List1!N$11,tisk!A153,0)))</f>
        <v>Dotace bude použita na:pořízení zásahového přívěsu za dopravní automobil pro JSDH Hradec-Nová Ves   investiční dotace</v>
      </c>
      <c r="E156" s="95"/>
      <c r="F156" s="44" t="str">
        <f ca="1">IF(B154="","",OFFSET(List1!Q$11,tisk!A153,0))</f>
        <v>11/2020</v>
      </c>
      <c r="G156" s="96"/>
      <c r="H156" s="97"/>
      <c r="I156" s="94"/>
      <c r="J156" s="94"/>
      <c r="K156" s="94"/>
      <c r="L156" s="94"/>
      <c r="M156" s="98"/>
    </row>
    <row r="157" spans="1:13" s="2" customFormat="1" ht="65.400000000000006" customHeight="1" x14ac:dyDescent="0.3">
      <c r="A157" s="47"/>
      <c r="B157" s="94" t="str">
        <f ca="1">IF(OFFSET(List1!B$11,tisk!A156,0)&gt;0,OFFSET(List1!B$11,tisk!A156,0),"")</f>
        <v>135</v>
      </c>
      <c r="C157" s="3" t="str">
        <f ca="1">IF(B157="","",CONCATENATE(OFFSET(List1!C$11,tisk!A156,0),"
",OFFSET(List1!D$11,tisk!A156,0),"
",OFFSET(List1!E$11,tisk!A156,0),"
",OFFSET(List1!F$11,tisk!A156,0)))</f>
        <v>Obec Lazníky
Lazníky 116
Lazníky
75125</v>
      </c>
      <c r="D157" s="65" t="str">
        <f ca="1">IF(B157="","",OFFSET(List1!L$11,tisk!A156,0))</f>
        <v>Pořízení, technické zhodnocení a oprava požární techniky a nákup věcného vybavení pro JSDH Lazníky</v>
      </c>
      <c r="E157" s="95">
        <f ca="1">IF(B157="","",OFFSET(List1!O$11,tisk!A156,0))</f>
        <v>400000</v>
      </c>
      <c r="F157" s="44" t="str">
        <f ca="1">IF(B157="","",OFFSET(List1!P$11,tisk!A156,0))</f>
        <v>1/2020</v>
      </c>
      <c r="G157" s="96">
        <f ca="1">IF(B157="","",OFFSET(List1!R$11,tisk!A156,0))</f>
        <v>200000</v>
      </c>
      <c r="H157" s="97">
        <f ca="1">IF(B157="","",OFFSET(List1!S$11,tisk!A156,0))</f>
        <v>44176</v>
      </c>
      <c r="I157" s="94">
        <f ca="1">IF(B157="","",OFFSET(List1!T$11,tisk!A156,0))</f>
        <v>180</v>
      </c>
      <c r="J157" s="94">
        <f ca="1">IF(B157="","",OFFSET(List1!U$11,tisk!A156,0))</f>
        <v>140</v>
      </c>
      <c r="K157" s="94">
        <f ca="1">IF(B157="","",OFFSET(List1!V$11,tisk!A156,0))</f>
        <v>150</v>
      </c>
      <c r="L157" s="94">
        <f ca="1">IF(B157="","",OFFSET(List1!W$11,tisk!A156,0))</f>
        <v>470</v>
      </c>
      <c r="M157" s="98">
        <f ca="1">IF(B157="","",OFFSET(List1!X$11,tisk!A156,0))</f>
        <v>186500</v>
      </c>
    </row>
    <row r="158" spans="1:13" s="2" customFormat="1" ht="75" customHeight="1" x14ac:dyDescent="0.3">
      <c r="A158" s="47"/>
      <c r="B158" s="94"/>
      <c r="C158" s="3" t="str">
        <f ca="1">IF(B157="","",CONCATENATE("Okres ",OFFSET(List1!G$11,tisk!A156,0),"
","Právní forma","
",OFFSET(List1!H$11,tisk!A156,0),"
","IČO ",OFFSET(List1!I$11,tisk!A156,0),"
 ","B.Ú. ",OFFSET(List1!J$11,tisk!A156,0)))</f>
        <v>Okres Přerov
Právní forma
Obec, m. č. hl. m. Prahy
IČO 00301451
 B.Ú. anonymizováno</v>
      </c>
      <c r="D158" s="5" t="str">
        <f ca="1">IF(B157="","",OFFSET(List1!M$11,tisk!A156,0))</f>
        <v>pořízení dopravního automobilu pro JSDH Lazníky z důvodu nefunkčnosti a nepojízdnosti stávajícího vozidla</v>
      </c>
      <c r="E158" s="95"/>
      <c r="F158" s="43"/>
      <c r="G158" s="96"/>
      <c r="H158" s="97"/>
      <c r="I158" s="94"/>
      <c r="J158" s="94"/>
      <c r="K158" s="94"/>
      <c r="L158" s="94"/>
      <c r="M158" s="98"/>
    </row>
    <row r="159" spans="1:13" s="2" customFormat="1" ht="30" customHeight="1" x14ac:dyDescent="0.3">
      <c r="A159" s="47">
        <f>ROW()/3-1</f>
        <v>52</v>
      </c>
      <c r="B159" s="94"/>
      <c r="C159" s="3" t="str">
        <f ca="1">IF(B157="","",CONCATENATE("Zástupce","
",OFFSET(List1!K$11,tisk!A156,0)))</f>
        <v xml:space="preserve">Zástupce
</v>
      </c>
      <c r="D159" s="5" t="str">
        <f ca="1">IF(B157="","",CONCATENATE("Dotace bude použita na:",OFFSET(List1!N$11,tisk!A156,0)))</f>
        <v>Dotace bude použita na:pořízení dopravního automobilu       investiční dotace</v>
      </c>
      <c r="E159" s="95"/>
      <c r="F159" s="44" t="str">
        <f ca="1">IF(B157="","",OFFSET(List1!Q$11,tisk!A156,0))</f>
        <v>11/2020</v>
      </c>
      <c r="G159" s="96"/>
      <c r="H159" s="97"/>
      <c r="I159" s="94"/>
      <c r="J159" s="94"/>
      <c r="K159" s="94"/>
      <c r="L159" s="94"/>
      <c r="M159" s="98"/>
    </row>
    <row r="160" spans="1:13" s="2" customFormat="1" ht="63.6" customHeight="1" x14ac:dyDescent="0.3">
      <c r="A160" s="47"/>
      <c r="B160" s="94" t="str">
        <f ca="1">IF(OFFSET(List1!B$11,tisk!A159,0)&gt;0,OFFSET(List1!B$11,tisk!A159,0),"")</f>
        <v>145</v>
      </c>
      <c r="C160" s="3" t="str">
        <f ca="1">IF(B160="","",CONCATENATE(OFFSET(List1!C$11,tisk!A159,0),"
",OFFSET(List1!D$11,tisk!A159,0),"
",OFFSET(List1!E$11,tisk!A159,0),"
",OFFSET(List1!F$11,tisk!A159,0)))</f>
        <v>Obec Písařov
Písařov 80
Písařov
78991</v>
      </c>
      <c r="D160" s="65" t="str">
        <f ca="1">IF(B160="","",OFFSET(List1!L$11,tisk!A159,0))</f>
        <v>Pořízení, technické zhodnocení a oprava požární techniky a nákup věcného vybavení pro JSDH Písařov</v>
      </c>
      <c r="E160" s="95">
        <f ca="1">IF(B160="","",OFFSET(List1!O$11,tisk!A159,0))</f>
        <v>500000</v>
      </c>
      <c r="F160" s="44" t="str">
        <f ca="1">IF(B160="","",OFFSET(List1!P$11,tisk!A159,0))</f>
        <v>1/2020</v>
      </c>
      <c r="G160" s="96">
        <f ca="1">IF(B160="","",OFFSET(List1!R$11,tisk!A159,0))</f>
        <v>200000</v>
      </c>
      <c r="H160" s="97">
        <f ca="1">IF(B160="","",OFFSET(List1!S$11,tisk!A159,0))</f>
        <v>44176</v>
      </c>
      <c r="I160" s="94">
        <f ca="1">IF(B160="","",OFFSET(List1!T$11,tisk!A159,0))</f>
        <v>180</v>
      </c>
      <c r="J160" s="94">
        <f ca="1">IF(B160="","",OFFSET(List1!U$11,tisk!A159,0))</f>
        <v>140</v>
      </c>
      <c r="K160" s="94">
        <f ca="1">IF(B160="","",OFFSET(List1!V$11,tisk!A159,0))</f>
        <v>150</v>
      </c>
      <c r="L160" s="94">
        <f ca="1">IF(B160="","",OFFSET(List1!W$11,tisk!A159,0))</f>
        <v>470</v>
      </c>
      <c r="M160" s="98">
        <f ca="1">IF(B160="","",OFFSET(List1!X$11,tisk!A159,0))</f>
        <v>186500</v>
      </c>
    </row>
    <row r="161" spans="1:13" s="2" customFormat="1" ht="75" customHeight="1" x14ac:dyDescent="0.3">
      <c r="A161" s="47"/>
      <c r="B161" s="94"/>
      <c r="C161" s="3" t="str">
        <f ca="1">IF(B160="","",CONCATENATE("Okres ",OFFSET(List1!G$11,tisk!A159,0),"
","Právní forma","
",OFFSET(List1!H$11,tisk!A159,0),"
","IČO ",OFFSET(List1!I$11,tisk!A159,0),"
 ","B.Ú. ",OFFSET(List1!J$11,tisk!A159,0)))</f>
        <v>Okres Šumperk
Právní forma
Obec, m. č. hl. m. Prahy
IČO 00303151
 B.Ú. anonymizováno</v>
      </c>
      <c r="D161" s="5" t="str">
        <f ca="1">IF(B160="","",OFFSET(List1!M$11,tisk!A159,0))</f>
        <v>Cílem je pořídit dopravní automobil pro JSDH Písařov, který je v současné době nevyhovující. Nákupem automobilu hodláme standardizovat vybavení jednotky na odpovídající úroveň pro JPO V.</v>
      </c>
      <c r="E161" s="95"/>
      <c r="F161" s="43"/>
      <c r="G161" s="96"/>
      <c r="H161" s="97"/>
      <c r="I161" s="94"/>
      <c r="J161" s="94"/>
      <c r="K161" s="94"/>
      <c r="L161" s="94"/>
      <c r="M161" s="98"/>
    </row>
    <row r="162" spans="1:13" s="2" customFormat="1" ht="30" customHeight="1" x14ac:dyDescent="0.3">
      <c r="A162" s="47">
        <f>ROW()/3-1</f>
        <v>53</v>
      </c>
      <c r="B162" s="94"/>
      <c r="C162" s="3" t="str">
        <f ca="1">IF(B160="","",CONCATENATE("Zástupce","
",OFFSET(List1!K$11,tisk!A159,0)))</f>
        <v xml:space="preserve">Zástupce
</v>
      </c>
      <c r="D162" s="5" t="str">
        <f ca="1">IF(B160="","",CONCATENATE("Dotace bude použita na:",OFFSET(List1!N$11,tisk!A159,0)))</f>
        <v>Dotace bude použita na:pořízení dopravního automobilu  investiční dotace</v>
      </c>
      <c r="E162" s="95"/>
      <c r="F162" s="44" t="str">
        <f ca="1">IF(B160="","",OFFSET(List1!Q$11,tisk!A159,0))</f>
        <v>11/2020</v>
      </c>
      <c r="G162" s="96"/>
      <c r="H162" s="97"/>
      <c r="I162" s="94"/>
      <c r="J162" s="94"/>
      <c r="K162" s="94"/>
      <c r="L162" s="94"/>
      <c r="M162" s="98"/>
    </row>
    <row r="163" spans="1:13" s="2" customFormat="1" ht="60.6" customHeight="1" x14ac:dyDescent="0.3">
      <c r="A163" s="47"/>
      <c r="B163" s="94" t="str">
        <f ca="1">IF(OFFSET(List1!B$11,tisk!A162,0)&gt;0,OFFSET(List1!B$11,tisk!A162,0),"")</f>
        <v>104</v>
      </c>
      <c r="C163" s="3" t="str">
        <f ca="1">IF(B163="","",CONCATENATE(OFFSET(List1!C$11,tisk!A162,0),"
",OFFSET(List1!D$11,tisk!A162,0),"
",OFFSET(List1!E$11,tisk!A162,0),"
",OFFSET(List1!F$11,tisk!A162,0)))</f>
        <v>Obec Přemyslovice
Přemyslovice 281
Přemyslovice
79851</v>
      </c>
      <c r="D163" s="65" t="str">
        <f ca="1">IF(B163="","",OFFSET(List1!L$11,tisk!A162,0))</f>
        <v>Pořízení, technické zhodnocení a oprava požární techniky a nákup věcného vybavení pro JSDH Přemyslovice</v>
      </c>
      <c r="E163" s="95">
        <f ca="1">IF(B163="","",OFFSET(List1!O$11,tisk!A162,0))</f>
        <v>122000</v>
      </c>
      <c r="F163" s="44" t="str">
        <f ca="1">IF(B163="","",OFFSET(List1!P$11,tisk!A162,0))</f>
        <v>1/2020</v>
      </c>
      <c r="G163" s="96">
        <f ca="1">IF(B163="","",OFFSET(List1!R$11,tisk!A162,0))</f>
        <v>61000</v>
      </c>
      <c r="H163" s="97">
        <f ca="1">IF(B163="","",OFFSET(List1!S$11,tisk!A162,0))</f>
        <v>44176</v>
      </c>
      <c r="I163" s="94">
        <f ca="1">IF(B163="","",OFFSET(List1!T$11,tisk!A162,0))</f>
        <v>160</v>
      </c>
      <c r="J163" s="94">
        <f ca="1">IF(B163="","",OFFSET(List1!U$11,tisk!A162,0))</f>
        <v>160</v>
      </c>
      <c r="K163" s="94">
        <f ca="1">IF(B163="","",OFFSET(List1!V$11,tisk!A162,0))</f>
        <v>150</v>
      </c>
      <c r="L163" s="94">
        <f ca="1">IF(B163="","",OFFSET(List1!W$11,tisk!A162,0))</f>
        <v>470</v>
      </c>
      <c r="M163" s="98">
        <f ca="1">IF(B163="","",OFFSET(List1!X$11,tisk!A162,0))</f>
        <v>56900</v>
      </c>
    </row>
    <row r="164" spans="1:13" s="2" customFormat="1" ht="75" customHeight="1" x14ac:dyDescent="0.3">
      <c r="A164" s="47"/>
      <c r="B164" s="94"/>
      <c r="C164" s="3" t="str">
        <f ca="1">IF(B163="","",CONCATENATE("Okres ",OFFSET(List1!G$11,tisk!A162,0),"
","Právní forma","
",OFFSET(List1!H$11,tisk!A162,0),"
","IČO ",OFFSET(List1!I$11,tisk!A162,0),"
 ","B.Ú. ",OFFSET(List1!J$11,tisk!A162,0)))</f>
        <v>Okres Prostějov
Právní forma
Obec, m. č. hl. m. Prahy
IČO 00288683
 B.Ú. anonymizováno</v>
      </c>
      <c r="D164" s="5" t="str">
        <f ca="1">IF(B163="","",OFFSET(List1!M$11,tisk!A162,0))</f>
        <v>Obnova dýchací techniky pro JSDH Přemyslovice.</v>
      </c>
      <c r="E164" s="95"/>
      <c r="F164" s="43"/>
      <c r="G164" s="96"/>
      <c r="H164" s="97"/>
      <c r="I164" s="94"/>
      <c r="J164" s="94"/>
      <c r="K164" s="94"/>
      <c r="L164" s="94"/>
      <c r="M164" s="98"/>
    </row>
    <row r="165" spans="1:13" s="2" customFormat="1" ht="45" customHeight="1" x14ac:dyDescent="0.3">
      <c r="A165" s="47">
        <f>ROW()/3-1</f>
        <v>54</v>
      </c>
      <c r="B165" s="94"/>
      <c r="C165" s="3" t="str">
        <f ca="1">IF(B163="","",CONCATENATE("Zástupce","
",OFFSET(List1!K$11,tisk!A162,0)))</f>
        <v xml:space="preserve">Zástupce
</v>
      </c>
      <c r="D165" s="5" t="str">
        <f ca="1">IF(B163="","",CONCATENATE("Dotace bude použita na:",OFFSET(List1!N$11,tisk!A162,0)))</f>
        <v>Dotace bude použita na:pořízení  dvou dýchacích přístrojů s příslušenstvím, dvou náhradních tlakových lahví a dvou vyváděcích masek.</v>
      </c>
      <c r="E165" s="95"/>
      <c r="F165" s="44" t="str">
        <f ca="1">IF(B163="","",OFFSET(List1!Q$11,tisk!A162,0))</f>
        <v>11/2020</v>
      </c>
      <c r="G165" s="96"/>
      <c r="H165" s="97"/>
      <c r="I165" s="94"/>
      <c r="J165" s="94"/>
      <c r="K165" s="94"/>
      <c r="L165" s="94"/>
      <c r="M165" s="98"/>
    </row>
    <row r="166" spans="1:13" s="2" customFormat="1" ht="63.6" customHeight="1" x14ac:dyDescent="0.3">
      <c r="A166" s="47"/>
      <c r="B166" s="94" t="str">
        <f ca="1">IF(OFFSET(List1!B$11,tisk!A165,0)&gt;0,OFFSET(List1!B$11,tisk!A165,0),"")</f>
        <v>84</v>
      </c>
      <c r="C166" s="3" t="str">
        <f ca="1">IF(B166="","",CONCATENATE(OFFSET(List1!C$11,tisk!A165,0),"
",OFFSET(List1!D$11,tisk!A165,0),"
",OFFSET(List1!E$11,tisk!A165,0),"
",OFFSET(List1!F$11,tisk!A165,0)))</f>
        <v>Obec Dlouhá Loučka
1. máje 116
Dlouhá Loučka
78386</v>
      </c>
      <c r="D166" s="65" t="str">
        <f ca="1">IF(B166="","",OFFSET(List1!L$11,tisk!A165,0))</f>
        <v>Pořízení, technické zhodnocení a oprava požární techniky a nákup věcného vybavení pro JSDH Dlouhá Loučka</v>
      </c>
      <c r="E166" s="95">
        <f ca="1">IF(B166="","",OFFSET(List1!O$11,tisk!A165,0))</f>
        <v>98000</v>
      </c>
      <c r="F166" s="44" t="str">
        <f ca="1">IF(B166="","",OFFSET(List1!P$11,tisk!A165,0))</f>
        <v>1/2020</v>
      </c>
      <c r="G166" s="96">
        <f ca="1">IF(B166="","",OFFSET(List1!R$11,tisk!A165,0))</f>
        <v>49000</v>
      </c>
      <c r="H166" s="97">
        <f ca="1">IF(B166="","",OFFSET(List1!S$11,tisk!A165,0))</f>
        <v>44176</v>
      </c>
      <c r="I166" s="94">
        <f ca="1">IF(B166="","",OFFSET(List1!T$11,tisk!A165,0))</f>
        <v>160</v>
      </c>
      <c r="J166" s="94">
        <f ca="1">IF(B166="","",OFFSET(List1!U$11,tisk!A165,0))</f>
        <v>155</v>
      </c>
      <c r="K166" s="94">
        <f ca="1">IF(B166="","",OFFSET(List1!V$11,tisk!A165,0))</f>
        <v>150</v>
      </c>
      <c r="L166" s="94">
        <f ca="1">IF(B166="","",OFFSET(List1!W$11,tisk!A165,0))</f>
        <v>465</v>
      </c>
      <c r="M166" s="98">
        <f ca="1">IF(B166="","",OFFSET(List1!X$11,tisk!A165,0))</f>
        <v>45700</v>
      </c>
    </row>
    <row r="167" spans="1:13" s="2" customFormat="1" ht="75" customHeight="1" x14ac:dyDescent="0.3">
      <c r="A167" s="47"/>
      <c r="B167" s="94"/>
      <c r="C167" s="3" t="str">
        <f ca="1">IF(B166="","",CONCATENATE("Okres ",OFFSET(List1!G$11,tisk!A165,0),"
","Právní forma","
",OFFSET(List1!H$11,tisk!A165,0),"
","IČO ",OFFSET(List1!I$11,tisk!A165,0),"
 ","B.Ú. ",OFFSET(List1!J$11,tisk!A165,0)))</f>
        <v>Okres Olomouc
Právní forma
Obec, m. č. hl. m. Prahy
IČO 00298794
 B.Ú. anonymizováno</v>
      </c>
      <c r="D167" s="5" t="str">
        <f ca="1">IF(B166="","",OFFSET(List1!M$11,tisk!A165,0))</f>
        <v>Z  důvodu částečné obměny výjezdové jednotky je nutné pořídit zásahové ochranné pomůcky pro výjezdovou techniku.</v>
      </c>
      <c r="E167" s="95"/>
      <c r="F167" s="43"/>
      <c r="G167" s="96"/>
      <c r="H167" s="97"/>
      <c r="I167" s="94"/>
      <c r="J167" s="94"/>
      <c r="K167" s="94"/>
      <c r="L167" s="94"/>
      <c r="M167" s="98"/>
    </row>
    <row r="168" spans="1:13" s="2" customFormat="1" ht="30" customHeight="1" x14ac:dyDescent="0.3">
      <c r="A168" s="47">
        <f>ROW()/3-1</f>
        <v>55</v>
      </c>
      <c r="B168" s="94"/>
      <c r="C168" s="3" t="str">
        <f ca="1">IF(B166="","",CONCATENATE("Zástupce","
",OFFSET(List1!K$11,tisk!A165,0)))</f>
        <v xml:space="preserve">Zástupce
</v>
      </c>
      <c r="D168" s="5" t="str">
        <f ca="1">IF(B166="","",CONCATENATE("Dotace bude použita na:",OFFSET(List1!N$11,tisk!A165,0)))</f>
        <v>Dotace bude použita na:pořízení ochranných pomůcek pro hasiče</v>
      </c>
      <c r="E168" s="95"/>
      <c r="F168" s="44" t="str">
        <f ca="1">IF(B166="","",OFFSET(List1!Q$11,tisk!A165,0))</f>
        <v>11/2020</v>
      </c>
      <c r="G168" s="96"/>
      <c r="H168" s="97"/>
      <c r="I168" s="94"/>
      <c r="J168" s="94"/>
      <c r="K168" s="94"/>
      <c r="L168" s="94"/>
      <c r="M168" s="98"/>
    </row>
    <row r="169" spans="1:13" s="2" customFormat="1" ht="67.2" customHeight="1" x14ac:dyDescent="0.3">
      <c r="A169" s="47"/>
      <c r="B169" s="94" t="str">
        <f ca="1">IF(OFFSET(List1!B$11,tisk!A168,0)&gt;0,OFFSET(List1!B$11,tisk!A168,0),"")</f>
        <v>6</v>
      </c>
      <c r="C169" s="3" t="str">
        <f ca="1">IF(B169="","",CONCATENATE(OFFSET(List1!C$11,tisk!A168,0),"
",OFFSET(List1!D$11,tisk!A168,0),"
",OFFSET(List1!E$11,tisk!A168,0),"
",OFFSET(List1!F$11,tisk!A168,0)))</f>
        <v>Obec Lutín
Školní 203
Lutín
78349</v>
      </c>
      <c r="D169" s="65" t="str">
        <f ca="1">IF(B169="","",OFFSET(List1!L$11,tisk!A168,0))</f>
        <v>Pořízení, technické zhodnocení a oprava požární techniky a nákup věcného vybavení pro JSDH Třebčín</v>
      </c>
      <c r="E169" s="95">
        <f ca="1">IF(B169="","",OFFSET(List1!O$11,tisk!A168,0))</f>
        <v>80000</v>
      </c>
      <c r="F169" s="44" t="str">
        <f ca="1">IF(B169="","",OFFSET(List1!P$11,tisk!A168,0))</f>
        <v>1/2020</v>
      </c>
      <c r="G169" s="96">
        <f ca="1">IF(B169="","",OFFSET(List1!R$11,tisk!A168,0))</f>
        <v>40000</v>
      </c>
      <c r="H169" s="97">
        <f ca="1">IF(B169="","",OFFSET(List1!S$11,tisk!A168,0))</f>
        <v>44176</v>
      </c>
      <c r="I169" s="94">
        <f ca="1">IF(B169="","",OFFSET(List1!T$11,tisk!A168,0))</f>
        <v>160</v>
      </c>
      <c r="J169" s="94">
        <f ca="1">IF(B169="","",OFFSET(List1!U$11,tisk!A168,0))</f>
        <v>155</v>
      </c>
      <c r="K169" s="94">
        <f ca="1">IF(B169="","",OFFSET(List1!V$11,tisk!A168,0))</f>
        <v>150</v>
      </c>
      <c r="L169" s="94">
        <f ca="1">IF(B169="","",OFFSET(List1!W$11,tisk!A168,0))</f>
        <v>465</v>
      </c>
      <c r="M169" s="98">
        <f ca="1">IF(B169="","",OFFSET(List1!X$11,tisk!A168,0))</f>
        <v>37300</v>
      </c>
    </row>
    <row r="170" spans="1:13" s="2" customFormat="1" ht="75" customHeight="1" x14ac:dyDescent="0.3">
      <c r="A170" s="47"/>
      <c r="B170" s="94"/>
      <c r="C170" s="3" t="str">
        <f ca="1">IF(B169="","",CONCATENATE("Okres ",OFFSET(List1!G$11,tisk!A168,0),"
","Právní forma","
",OFFSET(List1!H$11,tisk!A168,0),"
","IČO ",OFFSET(List1!I$11,tisk!A168,0),"
 ","B.Ú. ",OFFSET(List1!J$11,tisk!A168,0)))</f>
        <v>Okres Olomouc
Právní forma
Obec, m. č. hl. m. Prahy
IČO 00299189
 B.Ú. anonymizováno</v>
      </c>
      <c r="D170" s="5" t="str">
        <f ca="1">IF(B169="","",OFFSET(List1!M$11,tisk!A168,0))</f>
        <v>Dovybavení členů jednotky osobními ochrannými prostředky, obnova osobních ochranných prostředků s prošlou lhůtou použitelnosti</v>
      </c>
      <c r="E170" s="95"/>
      <c r="F170" s="43"/>
      <c r="G170" s="96"/>
      <c r="H170" s="97"/>
      <c r="I170" s="94"/>
      <c r="J170" s="94"/>
      <c r="K170" s="94"/>
      <c r="L170" s="94"/>
      <c r="M170" s="98"/>
    </row>
    <row r="171" spans="1:13" s="2" customFormat="1" ht="30" customHeight="1" x14ac:dyDescent="0.3">
      <c r="A171" s="47">
        <f>ROW()/3-1</f>
        <v>56</v>
      </c>
      <c r="B171" s="94"/>
      <c r="C171" s="3" t="str">
        <f ca="1">IF(B169="","",CONCATENATE("Zástupce","
",OFFSET(List1!K$11,tisk!A168,0)))</f>
        <v xml:space="preserve">Zástupce
</v>
      </c>
      <c r="D171" s="5" t="str">
        <f ca="1">IF(B169="","",CONCATENATE("Dotace bude použita na:",OFFSET(List1!N$11,tisk!A168,0)))</f>
        <v>Dotace bude použita na:pořízení osobních ochranných prostředků pro hasiče</v>
      </c>
      <c r="E171" s="95"/>
      <c r="F171" s="44" t="str">
        <f ca="1">IF(B169="","",OFFSET(List1!Q$11,tisk!A168,0))</f>
        <v>11/2020</v>
      </c>
      <c r="G171" s="96"/>
      <c r="H171" s="97"/>
      <c r="I171" s="94"/>
      <c r="J171" s="94"/>
      <c r="K171" s="94"/>
      <c r="L171" s="94"/>
      <c r="M171" s="98"/>
    </row>
    <row r="172" spans="1:13" s="2" customFormat="1" ht="63" customHeight="1" x14ac:dyDescent="0.3">
      <c r="A172" s="47"/>
      <c r="B172" s="94" t="str">
        <f ca="1">IF(OFFSET(List1!B$11,tisk!A171,0)&gt;0,OFFSET(List1!B$11,tisk!A171,0),"")</f>
        <v>22</v>
      </c>
      <c r="C172" s="3" t="str">
        <f ca="1">IF(B172="","",CONCATENATE(OFFSET(List1!C$11,tisk!A171,0),"
",OFFSET(List1!D$11,tisk!A171,0),"
",OFFSET(List1!E$11,tisk!A171,0),"
",OFFSET(List1!F$11,tisk!A171,0)))</f>
        <v>Obec Nový Malín
Nový Malín 240
Nový Malín
78803</v>
      </c>
      <c r="D172" s="65" t="str">
        <f ca="1">IF(B172="","",OFFSET(List1!L$11,tisk!A171,0))</f>
        <v>Pořízení, technické zhodnocení a oprava požární techniky a nákup věcného vybavení pro JSDH Nový Malín</v>
      </c>
      <c r="E172" s="95">
        <f ca="1">IF(B172="","",OFFSET(List1!O$11,tisk!A171,0))</f>
        <v>290000</v>
      </c>
      <c r="F172" s="44" t="str">
        <f ca="1">IF(B172="","",OFFSET(List1!P$11,tisk!A171,0))</f>
        <v>1/2020</v>
      </c>
      <c r="G172" s="96">
        <f ca="1">IF(B172="","",OFFSET(List1!R$11,tisk!A171,0))</f>
        <v>145000</v>
      </c>
      <c r="H172" s="97">
        <f ca="1">IF(B172="","",OFFSET(List1!S$11,tisk!A171,0))</f>
        <v>44176</v>
      </c>
      <c r="I172" s="94">
        <f ca="1">IF(B172="","",OFFSET(List1!T$11,tisk!A171,0))</f>
        <v>160</v>
      </c>
      <c r="J172" s="94">
        <f ca="1">IF(B172="","",OFFSET(List1!U$11,tisk!A171,0))</f>
        <v>155</v>
      </c>
      <c r="K172" s="94">
        <f ca="1">IF(B172="","",OFFSET(List1!V$11,tisk!A171,0))</f>
        <v>150</v>
      </c>
      <c r="L172" s="94">
        <f ca="1">IF(B172="","",OFFSET(List1!W$11,tisk!A171,0))</f>
        <v>465</v>
      </c>
      <c r="M172" s="98">
        <f ca="1">IF(B172="","",OFFSET(List1!X$11,tisk!A171,0))</f>
        <v>135200</v>
      </c>
    </row>
    <row r="173" spans="1:13" s="2" customFormat="1" ht="75" customHeight="1" x14ac:dyDescent="0.3">
      <c r="A173" s="47"/>
      <c r="B173" s="94"/>
      <c r="C173" s="3" t="str">
        <f ca="1">IF(B172="","",CONCATENATE("Okres ",OFFSET(List1!G$11,tisk!A171,0),"
","Právní forma","
",OFFSET(List1!H$11,tisk!A171,0),"
","IČO ",OFFSET(List1!I$11,tisk!A171,0),"
 ","B.Ú. ",OFFSET(List1!J$11,tisk!A171,0)))</f>
        <v>Okres Šumperk
Právní forma
Obec, m. č. hl. m. Prahy
IČO 00303089
 B.Ú. anonymizováno</v>
      </c>
      <c r="D173" s="5" t="str">
        <f ca="1">IF(B172="","",OFFSET(List1!M$11,tisk!A171,0))</f>
        <v>Zajištění akceschopnosti jednotky SDH Nový Malín.</v>
      </c>
      <c r="E173" s="95"/>
      <c r="F173" s="43"/>
      <c r="G173" s="96"/>
      <c r="H173" s="97"/>
      <c r="I173" s="94"/>
      <c r="J173" s="94"/>
      <c r="K173" s="94"/>
      <c r="L173" s="94"/>
      <c r="M173" s="98"/>
    </row>
    <row r="174" spans="1:13" s="2" customFormat="1" ht="30" customHeight="1" x14ac:dyDescent="0.3">
      <c r="A174" s="47">
        <f>ROW()/3-1</f>
        <v>57</v>
      </c>
      <c r="B174" s="94"/>
      <c r="C174" s="3" t="str">
        <f ca="1">IF(B172="","",CONCATENATE("Zástupce","
",OFFSET(List1!K$11,tisk!A171,0)))</f>
        <v xml:space="preserve">Zástupce
</v>
      </c>
      <c r="D174" s="5" t="str">
        <f ca="1">IF(B172="","",CONCATENATE("Dotace bude použita na:",OFFSET(List1!N$11,tisk!A171,0)))</f>
        <v>Dotace bude použita na:pořízení ochranných prostředků pro hasiče.</v>
      </c>
      <c r="E174" s="95"/>
      <c r="F174" s="44" t="str">
        <f ca="1">IF(B172="","",OFFSET(List1!Q$11,tisk!A171,0))</f>
        <v>11/2020</v>
      </c>
      <c r="G174" s="96"/>
      <c r="H174" s="97"/>
      <c r="I174" s="94"/>
      <c r="J174" s="94"/>
      <c r="K174" s="94"/>
      <c r="L174" s="94"/>
      <c r="M174" s="98"/>
    </row>
    <row r="175" spans="1:13" s="2" customFormat="1" ht="63" customHeight="1" x14ac:dyDescent="0.3">
      <c r="A175" s="47"/>
      <c r="B175" s="94" t="str">
        <f ca="1">IF(OFFSET(List1!B$11,tisk!A174,0)&gt;0,OFFSET(List1!B$11,tisk!A174,0),"")</f>
        <v>157</v>
      </c>
      <c r="C175" s="3" t="str">
        <f ca="1">IF(B175="","",CONCATENATE(OFFSET(List1!C$11,tisk!A174,0),"
",OFFSET(List1!D$11,tisk!A174,0),"
",OFFSET(List1!E$11,tisk!A174,0),"
",OFFSET(List1!F$11,tisk!A174,0)))</f>
        <v>Obec Ruda nad Moravou
9. května 40
Ruda nad Moravou
78963</v>
      </c>
      <c r="D175" s="65" t="str">
        <f ca="1">IF(B175="","",OFFSET(List1!L$11,tisk!A174,0))</f>
        <v>Pořízení, technické zhodnocení a oprava požární techniky a nákup věcného vybavení pro JSDH Ruda nad Moravou</v>
      </c>
      <c r="E175" s="95">
        <f ca="1">IF(B175="","",OFFSET(List1!O$11,tisk!A174,0))</f>
        <v>122400</v>
      </c>
      <c r="F175" s="44" t="str">
        <f ca="1">IF(B175="","",OFFSET(List1!P$11,tisk!A174,0))</f>
        <v>1/2020</v>
      </c>
      <c r="G175" s="96">
        <f ca="1">IF(B175="","",OFFSET(List1!R$11,tisk!A174,0))</f>
        <v>61000</v>
      </c>
      <c r="H175" s="97">
        <f ca="1">IF(B175="","",OFFSET(List1!S$11,tisk!A174,0))</f>
        <v>44176</v>
      </c>
      <c r="I175" s="94">
        <f ca="1">IF(B175="","",OFFSET(List1!T$11,tisk!A174,0))</f>
        <v>160</v>
      </c>
      <c r="J175" s="94">
        <f ca="1">IF(B175="","",OFFSET(List1!U$11,tisk!A174,0))</f>
        <v>155</v>
      </c>
      <c r="K175" s="94">
        <f ca="1">IF(B175="","",OFFSET(List1!V$11,tisk!A174,0))</f>
        <v>150</v>
      </c>
      <c r="L175" s="94">
        <f ca="1">IF(B175="","",OFFSET(List1!W$11,tisk!A174,0))</f>
        <v>465</v>
      </c>
      <c r="M175" s="98">
        <f ca="1">IF(B175="","",OFFSET(List1!X$11,tisk!A174,0))</f>
        <v>56900</v>
      </c>
    </row>
    <row r="176" spans="1:13" s="2" customFormat="1" ht="75" customHeight="1" x14ac:dyDescent="0.3">
      <c r="A176" s="47"/>
      <c r="B176" s="94"/>
      <c r="C176" s="3" t="str">
        <f ca="1">IF(B175="","",CONCATENATE("Okres ",OFFSET(List1!G$11,tisk!A174,0),"
","Právní forma","
",OFFSET(List1!H$11,tisk!A174,0),"
","IČO ",OFFSET(List1!I$11,tisk!A174,0),"
 ","B.Ú. ",OFFSET(List1!J$11,tisk!A174,0)))</f>
        <v>Okres Šumperk
Právní forma
Obec, m. č. hl. m. Prahy
IČO 00303313
 B.Ú. anonymizováno</v>
      </c>
      <c r="D176" s="5" t="str">
        <f ca="1">IF(B175="","",OFFSET(List1!M$11,tisk!A174,0))</f>
        <v>Pořízení ochranných prostředků pro hasiče JSDH Ruda nad Moravou. Pořízení je nezbytné z důvodu ohrožení při zásazích - v zásahové oblasti jsou mj. 2 továrny na výrobu papíru a čerpací stanice.</v>
      </c>
      <c r="E176" s="95"/>
      <c r="F176" s="43"/>
      <c r="G176" s="96"/>
      <c r="H176" s="97"/>
      <c r="I176" s="94"/>
      <c r="J176" s="94"/>
      <c r="K176" s="94"/>
      <c r="L176" s="94"/>
      <c r="M176" s="98"/>
    </row>
    <row r="177" spans="1:13" s="2" customFormat="1" ht="30" customHeight="1" x14ac:dyDescent="0.3">
      <c r="A177" s="47">
        <f>ROW()/3-1</f>
        <v>58</v>
      </c>
      <c r="B177" s="94"/>
      <c r="C177" s="3" t="str">
        <f ca="1">IF(B175="","",CONCATENATE("Zástupce","
",OFFSET(List1!K$11,tisk!A174,0)))</f>
        <v xml:space="preserve">Zástupce
</v>
      </c>
      <c r="D177" s="5" t="str">
        <f ca="1">IF(B175="","",CONCATENATE("Dotace bude použita na:",OFFSET(List1!N$11,tisk!A174,0)))</f>
        <v>Dotace bude použita na:pořízení ochranných prostředků pro hasiče.</v>
      </c>
      <c r="E177" s="95"/>
      <c r="F177" s="44" t="str">
        <f ca="1">IF(B175="","",OFFSET(List1!Q$11,tisk!A174,0))</f>
        <v>11/2020</v>
      </c>
      <c r="G177" s="96"/>
      <c r="H177" s="97"/>
      <c r="I177" s="94"/>
      <c r="J177" s="94"/>
      <c r="K177" s="94"/>
      <c r="L177" s="94"/>
      <c r="M177" s="98"/>
    </row>
    <row r="178" spans="1:13" s="2" customFormat="1" ht="67.2" customHeight="1" x14ac:dyDescent="0.3">
      <c r="A178" s="47"/>
      <c r="B178" s="94" t="str">
        <f ca="1">IF(OFFSET(List1!B$11,tisk!A177,0)&gt;0,OFFSET(List1!B$11,tisk!A177,0),"")</f>
        <v>255</v>
      </c>
      <c r="C178" s="3" t="str">
        <f ca="1">IF(B178="","",CONCATENATE(OFFSET(List1!C$11,tisk!A177,0),"
",OFFSET(List1!D$11,tisk!A177,0),"
",OFFSET(List1!E$11,tisk!A177,0),"
",OFFSET(List1!F$11,tisk!A177,0)))</f>
        <v>Obec Troubelice
Troubelice 352
Troubelice
78383</v>
      </c>
      <c r="D178" s="65" t="str">
        <f ca="1">IF(B178="","",OFFSET(List1!L$11,tisk!A177,0))</f>
        <v>Pořízení, technické zhodnocení a oprava požární techniky a nákup věcného vybavení pro JSDH Troubelice</v>
      </c>
      <c r="E178" s="95">
        <f ca="1">IF(B178="","",OFFSET(List1!O$11,tisk!A177,0))</f>
        <v>97800</v>
      </c>
      <c r="F178" s="44" t="str">
        <f ca="1">IF(B178="","",OFFSET(List1!P$11,tisk!A177,0))</f>
        <v>1/2020</v>
      </c>
      <c r="G178" s="96">
        <f ca="1">IF(B178="","",OFFSET(List1!R$11,tisk!A177,0))</f>
        <v>48900</v>
      </c>
      <c r="H178" s="97">
        <f ca="1">IF(B178="","",OFFSET(List1!S$11,tisk!A177,0))</f>
        <v>44176</v>
      </c>
      <c r="I178" s="94">
        <f ca="1">IF(B178="","",OFFSET(List1!T$11,tisk!A177,0))</f>
        <v>160</v>
      </c>
      <c r="J178" s="94">
        <f ca="1">IF(B178="","",OFFSET(List1!U$11,tisk!A177,0))</f>
        <v>155</v>
      </c>
      <c r="K178" s="94">
        <f ca="1">IF(B178="","",OFFSET(List1!V$11,tisk!A177,0))</f>
        <v>150</v>
      </c>
      <c r="L178" s="94">
        <f ca="1">IF(B178="","",OFFSET(List1!W$11,tisk!A177,0))</f>
        <v>465</v>
      </c>
      <c r="M178" s="98">
        <f ca="1">IF(B178="","",OFFSET(List1!X$11,tisk!A177,0))</f>
        <v>45600</v>
      </c>
    </row>
    <row r="179" spans="1:13" s="2" customFormat="1" ht="75" customHeight="1" x14ac:dyDescent="0.3">
      <c r="A179" s="47"/>
      <c r="B179" s="94"/>
      <c r="C179" s="3" t="str">
        <f ca="1">IF(B178="","",CONCATENATE("Okres ",OFFSET(List1!G$11,tisk!A177,0),"
","Právní forma","
",OFFSET(List1!H$11,tisk!A177,0),"
","IČO ",OFFSET(List1!I$11,tisk!A177,0),"
 ","B.Ú. ",OFFSET(List1!J$11,tisk!A177,0)))</f>
        <v>Okres Olomouc
Právní forma
Obec, m. č. hl. m. Prahy
IČO 00299570
 B.Ú. anonymizováno</v>
      </c>
      <c r="D179" s="5" t="str">
        <f ca="1">IF(B178="","",OFFSET(List1!M$11,tisk!A177,0))</f>
        <v>Obnova vybavení JSDH Troubelice, kategorie JPO III - ochranné prostředky pro hasiče, z hlediska ochrany zdraví a bezpečnosti práce hasičů.</v>
      </c>
      <c r="E179" s="95"/>
      <c r="F179" s="43"/>
      <c r="G179" s="96"/>
      <c r="H179" s="97"/>
      <c r="I179" s="94"/>
      <c r="J179" s="94"/>
      <c r="K179" s="94"/>
      <c r="L179" s="94"/>
      <c r="M179" s="98"/>
    </row>
    <row r="180" spans="1:13" s="2" customFormat="1" ht="49.5" customHeight="1" x14ac:dyDescent="0.3">
      <c r="A180" s="47">
        <f>ROW()/3-1</f>
        <v>59</v>
      </c>
      <c r="B180" s="94"/>
      <c r="C180" s="3" t="str">
        <f ca="1">IF(B178="","",CONCATENATE("Zástupce","
",OFFSET(List1!K$11,tisk!A177,0)))</f>
        <v xml:space="preserve">Zástupce
</v>
      </c>
      <c r="D180" s="5" t="str">
        <f ca="1">IF(B178="","",CONCATENATE("Dotace bude použita na:",OFFSET(List1!N$11,tisk!A177,0)))</f>
        <v>Dotace bude použita na:pořízení ochranných prostředků pro hasiče - ochranná přilba se svítilnou v počtu 3 kusů a ochranný oděv pro hasiče v počtu 3 kusů a ochranná kukla v počtu 5 kusů.</v>
      </c>
      <c r="E180" s="95"/>
      <c r="F180" s="44" t="str">
        <f ca="1">IF(B178="","",OFFSET(List1!Q$11,tisk!A177,0))</f>
        <v>11/2020</v>
      </c>
      <c r="G180" s="96"/>
      <c r="H180" s="97"/>
      <c r="I180" s="94"/>
      <c r="J180" s="94"/>
      <c r="K180" s="94"/>
      <c r="L180" s="94"/>
      <c r="M180" s="98"/>
    </row>
    <row r="181" spans="1:13" s="2" customFormat="1" ht="65.400000000000006" customHeight="1" x14ac:dyDescent="0.3">
      <c r="A181" s="47"/>
      <c r="B181" s="94" t="str">
        <f ca="1">IF(OFFSET(List1!B$11,tisk!A180,0)&gt;0,OFFSET(List1!B$11,tisk!A180,0),"")</f>
        <v>107</v>
      </c>
      <c r="C181" s="3" t="str">
        <f ca="1">IF(B181="","",CONCATENATE(OFFSET(List1!C$11,tisk!A180,0),"
",OFFSET(List1!D$11,tisk!A180,0),"
",OFFSET(List1!E$11,tisk!A180,0),"
",OFFSET(List1!F$11,tisk!A180,0)))</f>
        <v>Obec Velký Týnec
Zámecká 35
Velký Týnec
78372</v>
      </c>
      <c r="D181" s="65" t="str">
        <f ca="1">IF(B181="","",OFFSET(List1!L$11,tisk!A180,0))</f>
        <v>Pořízení, technické zhodnocení a oprava požární techniky a nákup věcného vybavení pro JSDH Velký Týnec</v>
      </c>
      <c r="E181" s="95">
        <f ca="1">IF(B181="","",OFFSET(List1!O$11,tisk!A180,0))</f>
        <v>250000</v>
      </c>
      <c r="F181" s="44" t="str">
        <f ca="1">IF(B181="","",OFFSET(List1!P$11,tisk!A180,0))</f>
        <v>1/2020</v>
      </c>
      <c r="G181" s="96">
        <f ca="1">IF(B181="","",OFFSET(List1!R$11,tisk!A180,0))</f>
        <v>125000</v>
      </c>
      <c r="H181" s="97">
        <f ca="1">IF(B181="","",OFFSET(List1!S$11,tisk!A180,0))</f>
        <v>44176</v>
      </c>
      <c r="I181" s="94">
        <f ca="1">IF(B181="","",OFFSET(List1!T$11,tisk!A180,0))</f>
        <v>160</v>
      </c>
      <c r="J181" s="94">
        <f ca="1">IF(B181="","",OFFSET(List1!U$11,tisk!A180,0))</f>
        <v>155</v>
      </c>
      <c r="K181" s="94">
        <f ca="1">IF(B181="","",OFFSET(List1!V$11,tisk!A180,0))</f>
        <v>150</v>
      </c>
      <c r="L181" s="94">
        <f ca="1">IF(B181="","",OFFSET(List1!W$11,tisk!A180,0))</f>
        <v>465</v>
      </c>
      <c r="M181" s="98">
        <f ca="1">IF(B181="","",OFFSET(List1!X$11,tisk!A180,0))</f>
        <v>116600</v>
      </c>
    </row>
    <row r="182" spans="1:13" s="2" customFormat="1" ht="75" customHeight="1" x14ac:dyDescent="0.3">
      <c r="A182" s="47"/>
      <c r="B182" s="94"/>
      <c r="C182" s="3" t="str">
        <f ca="1">IF(B181="","",CONCATENATE("Okres ",OFFSET(List1!G$11,tisk!A180,0),"
","Právní forma","
",OFFSET(List1!H$11,tisk!A180,0),"
","IČO ",OFFSET(List1!I$11,tisk!A180,0),"
 ","B.Ú. ",OFFSET(List1!J$11,tisk!A180,0)))</f>
        <v>Okres Olomouc
Právní forma
Obec, m. č. hl. m. Prahy
IČO 00299669
 B.Ú. anonymizováno</v>
      </c>
      <c r="D182" s="5" t="str">
        <f ca="1">IF(B181="","",OFFSET(List1!M$11,tisk!A180,0))</f>
        <v>Pořízení ochranných prostředků pro zajištění akceschopnosti jednotky sboru dobrovolných hasičů Velký Týnec.</v>
      </c>
      <c r="E182" s="95"/>
      <c r="F182" s="43"/>
      <c r="G182" s="96"/>
      <c r="H182" s="97"/>
      <c r="I182" s="94"/>
      <c r="J182" s="94"/>
      <c r="K182" s="94"/>
      <c r="L182" s="94"/>
      <c r="M182" s="98"/>
    </row>
    <row r="183" spans="1:13" s="2" customFormat="1" ht="30" customHeight="1" x14ac:dyDescent="0.3">
      <c r="A183" s="47">
        <f>ROW()/3-1</f>
        <v>60</v>
      </c>
      <c r="B183" s="94"/>
      <c r="C183" s="3" t="str">
        <f ca="1">IF(B181="","",CONCATENATE("Zástupce","
",OFFSET(List1!K$11,tisk!A180,0)))</f>
        <v xml:space="preserve">Zástupce
</v>
      </c>
      <c r="D183" s="5" t="str">
        <f ca="1">IF(B181="","",CONCATENATE("Dotace bude použita na:",OFFSET(List1!N$11,tisk!A180,0)))</f>
        <v>Dotace bude použita na:pořízení ochranných prostředků pro hasiče</v>
      </c>
      <c r="E183" s="95"/>
      <c r="F183" s="44" t="str">
        <f ca="1">IF(B181="","",OFFSET(List1!Q$11,tisk!A180,0))</f>
        <v>11/2020</v>
      </c>
      <c r="G183" s="96"/>
      <c r="H183" s="97"/>
      <c r="I183" s="94"/>
      <c r="J183" s="94"/>
      <c r="K183" s="94"/>
      <c r="L183" s="94"/>
      <c r="M183" s="98"/>
    </row>
    <row r="184" spans="1:13" s="2" customFormat="1" ht="66.599999999999994" customHeight="1" x14ac:dyDescent="0.3">
      <c r="A184" s="47"/>
      <c r="B184" s="94" t="str">
        <f ca="1">IF(OFFSET(List1!B$11,tisk!A183,0)&gt;0,OFFSET(List1!B$11,tisk!A183,0),"")</f>
        <v>44</v>
      </c>
      <c r="C184" s="3" t="str">
        <f ca="1">IF(B184="","",CONCATENATE(OFFSET(List1!C$11,tisk!A183,0),"
",OFFSET(List1!D$11,tisk!A183,0),"
",OFFSET(List1!E$11,tisk!A183,0),"
",OFFSET(List1!F$11,tisk!A183,0)))</f>
        <v>Město Hanušovice
Hlavní 92
Hanušovice
78833</v>
      </c>
      <c r="D184" s="65" t="str">
        <f ca="1">IF(B184="","",OFFSET(List1!L$11,tisk!A183,0))</f>
        <v>Pořízení, technické zhodnocení a oprava požární techniky a nákup věcného vybavení pro JSDH Hanušovice</v>
      </c>
      <c r="E184" s="95">
        <f ca="1">IF(B184="","",OFFSET(List1!O$11,tisk!A183,0))</f>
        <v>75000</v>
      </c>
      <c r="F184" s="44" t="str">
        <f ca="1">IF(B184="","",OFFSET(List1!P$11,tisk!A183,0))</f>
        <v>1/2020</v>
      </c>
      <c r="G184" s="96">
        <f ca="1">IF(B184="","",OFFSET(List1!R$11,tisk!A183,0))</f>
        <v>35000</v>
      </c>
      <c r="H184" s="97">
        <f ca="1">IF(B184="","",OFFSET(List1!S$11,tisk!A183,0))</f>
        <v>44176</v>
      </c>
      <c r="I184" s="94">
        <f ca="1">IF(B184="","",OFFSET(List1!T$11,tisk!A183,0))</f>
        <v>70</v>
      </c>
      <c r="J184" s="94">
        <f ca="1">IF(B184="","",OFFSET(List1!U$11,tisk!A183,0))</f>
        <v>190</v>
      </c>
      <c r="K184" s="94">
        <f ca="1">IF(B184="","",OFFSET(List1!V$11,tisk!A183,0))</f>
        <v>200</v>
      </c>
      <c r="L184" s="94">
        <f ca="1">IF(B184="","",OFFSET(List1!W$11,tisk!A183,0))</f>
        <v>460</v>
      </c>
      <c r="M184" s="98">
        <f ca="1">IF(B184="","",OFFSET(List1!X$11,tisk!A183,0))</f>
        <v>32600</v>
      </c>
    </row>
    <row r="185" spans="1:13" s="2" customFormat="1" ht="75" customHeight="1" x14ac:dyDescent="0.3">
      <c r="A185" s="47"/>
      <c r="B185" s="94"/>
      <c r="C185" s="3" t="str">
        <f ca="1">IF(B184="","",CONCATENATE("Okres ",OFFSET(List1!G$11,tisk!A183,0),"
","Právní forma","
",OFFSET(List1!H$11,tisk!A183,0),"
","IČO ",OFFSET(List1!I$11,tisk!A183,0),"
 ","B.Ú. ",OFFSET(List1!J$11,tisk!A183,0)))</f>
        <v>Okres Šumperk
Právní forma
Obec, m. č. hl. m. Prahy
IČO 00302546
 B.Ú. anonymizováno</v>
      </c>
      <c r="D185" s="5" t="str">
        <f ca="1">IF(B184="","",OFFSET(List1!M$11,tisk!A183,0))</f>
        <v>Pořízení výstražného a rozhlasového zařízení pro rychlý zásahový automobil LAND ROVER.</v>
      </c>
      <c r="E185" s="95"/>
      <c r="F185" s="43"/>
      <c r="G185" s="96"/>
      <c r="H185" s="97"/>
      <c r="I185" s="94"/>
      <c r="J185" s="94"/>
      <c r="K185" s="94"/>
      <c r="L185" s="94"/>
      <c r="M185" s="98"/>
    </row>
    <row r="186" spans="1:13" s="2" customFormat="1" ht="50.25" customHeight="1" x14ac:dyDescent="0.3">
      <c r="A186" s="47">
        <f>ROW()/3-1</f>
        <v>61</v>
      </c>
      <c r="B186" s="94"/>
      <c r="C186" s="3" t="str">
        <f ca="1">IF(B184="","",CONCATENATE("Zástupce","
",OFFSET(List1!K$11,tisk!A183,0)))</f>
        <v xml:space="preserve">Zástupce
</v>
      </c>
      <c r="D186" s="5" t="str">
        <f ca="1">IF(B184="","",CONCATENATE("Dotace bude použita na:",OFFSET(List1!N$11,tisk!A183,0)))</f>
        <v>Dotace bude použita na:technické zhodnocení zásahového automobilu RZA LAND ROVER - pořízením výstražného a rozhlasového zařízení    investiční dotace</v>
      </c>
      <c r="E186" s="95"/>
      <c r="F186" s="44" t="str">
        <f ca="1">IF(B184="","",OFFSET(List1!Q$11,tisk!A183,0))</f>
        <v>11/2020</v>
      </c>
      <c r="G186" s="96"/>
      <c r="H186" s="97"/>
      <c r="I186" s="94"/>
      <c r="J186" s="94"/>
      <c r="K186" s="94"/>
      <c r="L186" s="94"/>
      <c r="M186" s="98"/>
    </row>
    <row r="187" spans="1:13" s="2" customFormat="1" ht="75" customHeight="1" x14ac:dyDescent="0.3">
      <c r="A187" s="47"/>
      <c r="B187" s="94" t="str">
        <f ca="1">IF(OFFSET(List1!B$11,tisk!A186,0)&gt;0,OFFSET(List1!B$11,tisk!A186,0),"")</f>
        <v>25</v>
      </c>
      <c r="C187" s="3" t="str">
        <f ca="1">IF(B187="","",CONCATENATE(OFFSET(List1!C$11,tisk!A186,0),"
",OFFSET(List1!D$11,tisk!A186,0),"
",OFFSET(List1!E$11,tisk!A186,0),"
",OFFSET(List1!F$11,tisk!A186,0)))</f>
        <v>Obec Niva
Niva 61
Niva
79861</v>
      </c>
      <c r="D187" s="65" t="str">
        <f ca="1">IF(B187="","",OFFSET(List1!L$11,tisk!A186,0))</f>
        <v>Pořízení, technické zhodnocení a oprava požární techniky a nákup věcného vybavení pro JSDH Niva</v>
      </c>
      <c r="E187" s="95">
        <f ca="1">IF(B187="","",OFFSET(List1!O$11,tisk!A186,0))</f>
        <v>90000</v>
      </c>
      <c r="F187" s="44" t="str">
        <f ca="1">IF(B187="","",OFFSET(List1!P$11,tisk!A186,0))</f>
        <v>1/2020</v>
      </c>
      <c r="G187" s="96">
        <f ca="1">IF(B187="","",OFFSET(List1!R$11,tisk!A186,0))</f>
        <v>45000</v>
      </c>
      <c r="H187" s="97">
        <f ca="1">IF(B187="","",OFFSET(List1!S$11,tisk!A186,0))</f>
        <v>44176</v>
      </c>
      <c r="I187" s="94">
        <f ca="1">IF(B187="","",OFFSET(List1!T$11,tisk!A186,0))</f>
        <v>180</v>
      </c>
      <c r="J187" s="94">
        <f ca="1">IF(B187="","",OFFSET(List1!U$11,tisk!A186,0))</f>
        <v>130</v>
      </c>
      <c r="K187" s="94">
        <f ca="1">IF(B187="","",OFFSET(List1!V$11,tisk!A186,0))</f>
        <v>150</v>
      </c>
      <c r="L187" s="94">
        <f ca="1">IF(B187="","",OFFSET(List1!W$11,tisk!A186,0))</f>
        <v>460</v>
      </c>
      <c r="M187" s="98">
        <f ca="1">IF(B187="","",OFFSET(List1!X$11,tisk!A186,0))</f>
        <v>42000</v>
      </c>
    </row>
    <row r="188" spans="1:13" s="2" customFormat="1" ht="75" customHeight="1" x14ac:dyDescent="0.3">
      <c r="A188" s="47"/>
      <c r="B188" s="94"/>
      <c r="C188" s="3" t="str">
        <f ca="1">IF(B187="","",CONCATENATE("Okres ",OFFSET(List1!G$11,tisk!A186,0),"
","Právní forma","
",OFFSET(List1!H$11,tisk!A186,0),"
","IČO ",OFFSET(List1!I$11,tisk!A186,0),"
 ","B.Ú. ",OFFSET(List1!J$11,tisk!A186,0)))</f>
        <v>Okres Prostějov
Právní forma
Obec, m. č. hl. m. Prahy
IČO 00288519
 B.Ú. anonymizováno</v>
      </c>
      <c r="D188" s="5" t="str">
        <f ca="1">IF(B187="","",OFFSET(List1!M$11,tisk!A186,0))</f>
        <v>Nákup dvou setů dýchacích přístrojů DRAGER PSS 4000 s maskou FPS 7000 s kandahárovým uchycením</v>
      </c>
      <c r="E188" s="95"/>
      <c r="F188" s="43"/>
      <c r="G188" s="96"/>
      <c r="H188" s="97"/>
      <c r="I188" s="94"/>
      <c r="J188" s="94"/>
      <c r="K188" s="94"/>
      <c r="L188" s="94"/>
      <c r="M188" s="98"/>
    </row>
    <row r="189" spans="1:13" s="2" customFormat="1" ht="49.95" customHeight="1" x14ac:dyDescent="0.3">
      <c r="A189" s="47">
        <f>ROW()/3-1</f>
        <v>62</v>
      </c>
      <c r="B189" s="94"/>
      <c r="C189" s="3" t="str">
        <f ca="1">IF(B187="","",CONCATENATE("Zástupce","
",OFFSET(List1!K$11,tisk!A186,0)))</f>
        <v xml:space="preserve">Zástupce
</v>
      </c>
      <c r="D189" s="5" t="str">
        <f ca="1">IF(B187="","",CONCATENATE("Dotace bude použita na:",OFFSET(List1!N$11,tisk!A186,0)))</f>
        <v>Dotace bude použita na:pořízení dvou setů dýchacích přístrojů DRAGER PSS 4000 s maskou FPS 7000 s kandahárovým uchycením
investiční dotace</v>
      </c>
      <c r="E189" s="95"/>
      <c r="F189" s="44" t="str">
        <f ca="1">IF(B187="","",OFFSET(List1!Q$11,tisk!A186,0))</f>
        <v>11/2020</v>
      </c>
      <c r="G189" s="96"/>
      <c r="H189" s="97"/>
      <c r="I189" s="94"/>
      <c r="J189" s="94"/>
      <c r="K189" s="94"/>
      <c r="L189" s="94"/>
      <c r="M189" s="98"/>
    </row>
    <row r="190" spans="1:13" s="2" customFormat="1" ht="75" customHeight="1" x14ac:dyDescent="0.3">
      <c r="A190" s="47"/>
      <c r="B190" s="94" t="str">
        <f ca="1">IF(OFFSET(List1!B$11,tisk!A189,0)&gt;0,OFFSET(List1!B$11,tisk!A189,0),"")</f>
        <v>193</v>
      </c>
      <c r="C190" s="3" t="str">
        <f ca="1">IF(B190="","",CONCATENATE(OFFSET(List1!C$11,tisk!A189,0),"
",OFFSET(List1!D$11,tisk!A189,0),"
",OFFSET(List1!E$11,tisk!A189,0),"
",OFFSET(List1!F$11,tisk!A189,0)))</f>
        <v>Obec Prostějovičky
Prostějovičky 67
Prostějovičky
79803</v>
      </c>
      <c r="D190" s="65" t="str">
        <f ca="1">IF(B190="","",OFFSET(List1!L$11,tisk!A189,0))</f>
        <v>Pořízení, technické zhodnocení a oprava požární techniky a nákup věcného vybavení pro JSDH Prostějovičky</v>
      </c>
      <c r="E190" s="95">
        <f ca="1">IF(B190="","",OFFSET(List1!O$11,tisk!A189,0))</f>
        <v>82000</v>
      </c>
      <c r="F190" s="44" t="str">
        <f ca="1">IF(B190="","",OFFSET(List1!P$11,tisk!A189,0))</f>
        <v>1/2020</v>
      </c>
      <c r="G190" s="96">
        <f ca="1">IF(B190="","",OFFSET(List1!R$11,tisk!A189,0))</f>
        <v>41000</v>
      </c>
      <c r="H190" s="97">
        <f ca="1">IF(B190="","",OFFSET(List1!S$11,tisk!A189,0))</f>
        <v>44176</v>
      </c>
      <c r="I190" s="94">
        <f ca="1">IF(B190="","",OFFSET(List1!T$11,tisk!A189,0))</f>
        <v>180</v>
      </c>
      <c r="J190" s="94">
        <f ca="1">IF(B190="","",OFFSET(List1!U$11,tisk!A189,0))</f>
        <v>130</v>
      </c>
      <c r="K190" s="94">
        <f ca="1">IF(B190="","",OFFSET(List1!V$11,tisk!A189,0))</f>
        <v>150</v>
      </c>
      <c r="L190" s="94">
        <f ca="1">IF(B190="","",OFFSET(List1!W$11,tisk!A189,0))</f>
        <v>460</v>
      </c>
      <c r="M190" s="98">
        <f ca="1">IF(B190="","",OFFSET(List1!X$11,tisk!A189,0))</f>
        <v>38200</v>
      </c>
    </row>
    <row r="191" spans="1:13" s="2" customFormat="1" ht="75" customHeight="1" x14ac:dyDescent="0.3">
      <c r="A191" s="47"/>
      <c r="B191" s="94"/>
      <c r="C191" s="3" t="str">
        <f ca="1">IF(B190="","",CONCATENATE("Okres ",OFFSET(List1!G$11,tisk!A189,0),"
","Právní forma","
",OFFSET(List1!H$11,tisk!A189,0),"
","IČO ",OFFSET(List1!I$11,tisk!A189,0),"
 ","B.Ú. ",OFFSET(List1!J$11,tisk!A189,0)))</f>
        <v>Okres Prostějov
Právní forma
Obec, m. č. hl. m. Prahy
IČO 00288667
 B.Ú. anonymizováno</v>
      </c>
      <c r="D191" s="5" t="str">
        <f ca="1">IF(B190="","",OFFSET(List1!M$11,tisk!A189,0))</f>
        <v>Záměrem tohoto projektu je pořízení 2 ks dýchacích přístrojů s příslušenstvím pro jednotku sboru dobrovolných hasičů Prostějovičky.</v>
      </c>
      <c r="E191" s="95"/>
      <c r="F191" s="43"/>
      <c r="G191" s="96"/>
      <c r="H191" s="97"/>
      <c r="I191" s="94"/>
      <c r="J191" s="94"/>
      <c r="K191" s="94"/>
      <c r="L191" s="94"/>
      <c r="M191" s="98"/>
    </row>
    <row r="192" spans="1:13" s="2" customFormat="1" ht="30" customHeight="1" x14ac:dyDescent="0.3">
      <c r="A192" s="47">
        <f>ROW()/3-1</f>
        <v>63</v>
      </c>
      <c r="B192" s="94"/>
      <c r="C192" s="3" t="str">
        <f ca="1">IF(B190="","",CONCATENATE("Zástupce","
",OFFSET(List1!K$11,tisk!A189,0)))</f>
        <v xml:space="preserve">Zástupce
</v>
      </c>
      <c r="D192" s="5" t="str">
        <f ca="1">IF(B190="","",CONCATENATE("Dotace bude použita na:",OFFSET(List1!N$11,tisk!A189,0)))</f>
        <v>Dotace bude použita na:pořízení 2 kusů dýchacích přístrojů s příslušenstvím  investiční dotace</v>
      </c>
      <c r="E192" s="95"/>
      <c r="F192" s="44" t="str">
        <f ca="1">IF(B190="","",OFFSET(List1!Q$11,tisk!A189,0))</f>
        <v>11/2020</v>
      </c>
      <c r="G192" s="96"/>
      <c r="H192" s="97"/>
      <c r="I192" s="94"/>
      <c r="J192" s="94"/>
      <c r="K192" s="94"/>
      <c r="L192" s="94"/>
      <c r="M192" s="98"/>
    </row>
    <row r="193" spans="1:13" s="2" customFormat="1" ht="75" customHeight="1" x14ac:dyDescent="0.3">
      <c r="A193" s="47"/>
      <c r="B193" s="94" t="str">
        <f ca="1">IF(OFFSET(List1!B$11,tisk!A192,0)&gt;0,OFFSET(List1!B$11,tisk!A192,0),"")</f>
        <v>97</v>
      </c>
      <c r="C193" s="3" t="str">
        <f ca="1">IF(B193="","",CONCATENATE(OFFSET(List1!C$11,tisk!A192,0),"
",OFFSET(List1!D$11,tisk!A192,0),"
",OFFSET(List1!E$11,tisk!A192,0),"
",OFFSET(List1!F$11,tisk!A192,0)))</f>
        <v>Město Tovačov
Náměstí 12
Tovačov
75101</v>
      </c>
      <c r="D193" s="65" t="str">
        <f ca="1">IF(B193="","",OFFSET(List1!L$11,tisk!A192,0))</f>
        <v>Pořízení, technické zhodnocení a oprava požární techniky a nákup věcného vybavení pro JSDH Tovačov</v>
      </c>
      <c r="E193" s="95">
        <f ca="1">IF(B193="","",OFFSET(List1!O$11,tisk!A192,0))</f>
        <v>32000</v>
      </c>
      <c r="F193" s="44" t="str">
        <f ca="1">IF(B193="","",OFFSET(List1!P$11,tisk!A192,0))</f>
        <v>1/2020</v>
      </c>
      <c r="G193" s="96">
        <f ca="1">IF(B193="","",OFFSET(List1!R$11,tisk!A192,0))</f>
        <v>32000</v>
      </c>
      <c r="H193" s="97">
        <f ca="1">IF(B193="","",OFFSET(List1!S$11,tisk!A192,0))</f>
        <v>44176</v>
      </c>
      <c r="I193" s="94">
        <f ca="1">IF(B193="","",OFFSET(List1!T$11,tisk!A192,0))</f>
        <v>70</v>
      </c>
      <c r="J193" s="94">
        <f ca="1">IF(B193="","",OFFSET(List1!U$11,tisk!A192,0))</f>
        <v>190</v>
      </c>
      <c r="K193" s="94">
        <f ca="1">IF(B193="","",OFFSET(List1!V$11,tisk!A192,0))</f>
        <v>200</v>
      </c>
      <c r="L193" s="94">
        <f ca="1">IF(B193="","",OFFSET(List1!W$11,tisk!A192,0))</f>
        <v>460</v>
      </c>
      <c r="M193" s="98">
        <f ca="1">IF(B193="","",OFFSET(List1!X$11,tisk!A192,0))</f>
        <v>16000</v>
      </c>
    </row>
    <row r="194" spans="1:13" s="2" customFormat="1" ht="75" customHeight="1" x14ac:dyDescent="0.3">
      <c r="A194" s="47"/>
      <c r="B194" s="94"/>
      <c r="C194" s="3" t="str">
        <f ca="1">IF(B193="","",CONCATENATE("Okres ",OFFSET(List1!G$11,tisk!A192,0),"
","Právní forma","
",OFFSET(List1!H$11,tisk!A192,0),"
","IČO ",OFFSET(List1!I$11,tisk!A192,0),"
 ","B.Ú. ",OFFSET(List1!J$11,tisk!A192,0)))</f>
        <v>Okres Přerov
Právní forma
Obec, m. č. hl. m. Prahy
IČO 00302082
 B.Ú. anonymizováno</v>
      </c>
      <c r="D194" s="5" t="str">
        <f ca="1">IF(B193="","",OFFSET(List1!M$11,tisk!A192,0))</f>
        <v>Nákup pneu na hasičský automobil</v>
      </c>
      <c r="E194" s="95"/>
      <c r="F194" s="43"/>
      <c r="G194" s="96"/>
      <c r="H194" s="97"/>
      <c r="I194" s="94"/>
      <c r="J194" s="94"/>
      <c r="K194" s="94"/>
      <c r="L194" s="94"/>
      <c r="M194" s="98"/>
    </row>
    <row r="195" spans="1:13" s="2" customFormat="1" ht="30" customHeight="1" x14ac:dyDescent="0.3">
      <c r="A195" s="47">
        <f>ROW()/3-1</f>
        <v>64</v>
      </c>
      <c r="B195" s="94"/>
      <c r="C195" s="3" t="str">
        <f ca="1">IF(B193="","",CONCATENATE("Zástupce","
",OFFSET(List1!K$11,tisk!A192,0)))</f>
        <v xml:space="preserve">Zástupce
</v>
      </c>
      <c r="D195" s="5" t="str">
        <f ca="1">IF(B193="","",CONCATENATE("Dotace bude použita na:",OFFSET(List1!N$11,tisk!A192,0)))</f>
        <v>Dotace bude použita na:pořízení pneumatik a disků na požární kontejnerový nosič</v>
      </c>
      <c r="E195" s="95"/>
      <c r="F195" s="44" t="str">
        <f ca="1">IF(B193="","",OFFSET(List1!Q$11,tisk!A192,0))</f>
        <v>11/2020</v>
      </c>
      <c r="G195" s="96"/>
      <c r="H195" s="97"/>
      <c r="I195" s="94"/>
      <c r="J195" s="94"/>
      <c r="K195" s="94"/>
      <c r="L195" s="94"/>
      <c r="M195" s="98"/>
    </row>
    <row r="196" spans="1:13" s="2" customFormat="1" ht="75" customHeight="1" x14ac:dyDescent="0.3">
      <c r="A196" s="47"/>
      <c r="B196" s="94" t="str">
        <f ca="1">IF(OFFSET(List1!B$11,tisk!A195,0)&gt;0,OFFSET(List1!B$11,tisk!A195,0),"")</f>
        <v>115</v>
      </c>
      <c r="C196" s="3" t="str">
        <f ca="1">IF(B196="","",CONCATENATE(OFFSET(List1!C$11,tisk!A195,0),"
",OFFSET(List1!D$11,tisk!A195,0),"
",OFFSET(List1!E$11,tisk!A195,0),"
",OFFSET(List1!F$11,tisk!A195,0)))</f>
        <v>Město Zlaté Hory
nám. Svobody 80
Zlaté Hory
79376</v>
      </c>
      <c r="D196" s="65" t="str">
        <f ca="1">IF(B196="","",OFFSET(List1!L$11,tisk!A195,0))</f>
        <v>Pořízení, technické zhodnocení a oprava požární techniky a nákup věcného vybavení pro JSDH Zlaté Hory</v>
      </c>
      <c r="E196" s="95">
        <f ca="1">IF(B196="","",OFFSET(List1!O$11,tisk!A195,0))</f>
        <v>70000</v>
      </c>
      <c r="F196" s="44" t="str">
        <f ca="1">IF(B196="","",OFFSET(List1!P$11,tisk!A195,0))</f>
        <v>1/2020</v>
      </c>
      <c r="G196" s="96">
        <f ca="1">IF(B196="","",OFFSET(List1!R$11,tisk!A195,0))</f>
        <v>35000</v>
      </c>
      <c r="H196" s="97">
        <f ca="1">IF(B196="","",OFFSET(List1!S$11,tisk!A195,0))</f>
        <v>44176</v>
      </c>
      <c r="I196" s="94">
        <f ca="1">IF(B196="","",OFFSET(List1!T$11,tisk!A195,0))</f>
        <v>70</v>
      </c>
      <c r="J196" s="94">
        <f ca="1">IF(B196="","",OFFSET(List1!U$11,tisk!A195,0))</f>
        <v>190</v>
      </c>
      <c r="K196" s="94">
        <f ca="1">IF(B196="","",OFFSET(List1!V$11,tisk!A195,0))</f>
        <v>200</v>
      </c>
      <c r="L196" s="94">
        <f ca="1">IF(B196="","",OFFSET(List1!W$11,tisk!A195,0))</f>
        <v>460</v>
      </c>
      <c r="M196" s="98">
        <f ca="1">IF(B196="","",OFFSET(List1!X$11,tisk!A195,0))</f>
        <v>32600</v>
      </c>
    </row>
    <row r="197" spans="1:13" s="2" customFormat="1" ht="75" customHeight="1" x14ac:dyDescent="0.3">
      <c r="A197" s="47"/>
      <c r="B197" s="94"/>
      <c r="C197" s="3" t="str">
        <f ca="1">IF(B196="","",CONCATENATE("Okres ",OFFSET(List1!G$11,tisk!A195,0),"
","Právní forma","
",OFFSET(List1!H$11,tisk!A195,0),"
","IČO ",OFFSET(List1!I$11,tisk!A195,0),"
 ","B.Ú. ",OFFSET(List1!J$11,tisk!A195,0)))</f>
        <v>Okres Jeseník
Právní forma
Obec, m. č. hl. m. Prahy
IČO 00296481
 B.Ú. anonymizováno</v>
      </c>
      <c r="D197" s="5" t="str">
        <f ca="1">IF(B196="","",OFFSET(List1!M$11,tisk!A195,0))</f>
        <v>Záměrem projektu je provést povinnou servisní prohlídku, včetně opravy zjištěných závad a výměny opotřebovaných dílů účelové nástavby automobilového žebříku AZ 30 ve výbavě JSDH Zlaté Hory. Součástí servisní prohlídky bude i vystavení protokolu.</v>
      </c>
      <c r="E197" s="95"/>
      <c r="F197" s="43"/>
      <c r="G197" s="96"/>
      <c r="H197" s="97"/>
      <c r="I197" s="94"/>
      <c r="J197" s="94"/>
      <c r="K197" s="94"/>
      <c r="L197" s="94"/>
      <c r="M197" s="98"/>
    </row>
    <row r="198" spans="1:13" s="2" customFormat="1" ht="30" customHeight="1" x14ac:dyDescent="0.3">
      <c r="A198" s="47">
        <f>ROW()/3-1</f>
        <v>65</v>
      </c>
      <c r="B198" s="94"/>
      <c r="C198" s="3" t="str">
        <f ca="1">IF(B196="","",CONCATENATE("Zástupce","
",OFFSET(List1!K$11,tisk!A195,0)))</f>
        <v xml:space="preserve">Zástupce
</v>
      </c>
      <c r="D198" s="5" t="str">
        <f ca="1">IF(B196="","",CONCATENATE("Dotace bude použita na:",OFFSET(List1!N$11,tisk!A195,0)))</f>
        <v>Dotace bude použita na:opravu a servisní prohlídku automobilového žebříku</v>
      </c>
      <c r="E198" s="95"/>
      <c r="F198" s="44" t="str">
        <f ca="1">IF(B196="","",OFFSET(List1!Q$11,tisk!A195,0))</f>
        <v>11/2020</v>
      </c>
      <c r="G198" s="96"/>
      <c r="H198" s="97"/>
      <c r="I198" s="94"/>
      <c r="J198" s="94"/>
      <c r="K198" s="94"/>
      <c r="L198" s="94"/>
      <c r="M198" s="98"/>
    </row>
    <row r="199" spans="1:13" s="2" customFormat="1" ht="75" customHeight="1" x14ac:dyDescent="0.3">
      <c r="A199" s="47"/>
      <c r="B199" s="94" t="str">
        <f ca="1">IF(OFFSET(List1!B$11,tisk!A198,0)&gt;0,OFFSET(List1!B$11,tisk!A198,0),"")</f>
        <v>248</v>
      </c>
      <c r="C199" s="3" t="str">
        <f ca="1">IF(B199="","",CONCATENATE(OFFSET(List1!C$11,tisk!A198,0),"
",OFFSET(List1!D$11,tisk!A198,0),"
",OFFSET(List1!E$11,tisk!A198,0),"
",OFFSET(List1!F$11,tisk!A198,0)))</f>
        <v>Obec Bohuslavice
Bohuslavice 25
Bohuslavice
79856</v>
      </c>
      <c r="D199" s="65" t="str">
        <f ca="1">IF(B199="","",OFFSET(List1!L$11,tisk!A198,0))</f>
        <v>Pořízení, technické zhodnocení a oprava požární techniky a nákup věcného vybavení pro JSDH Bohuslavice</v>
      </c>
      <c r="E199" s="95">
        <f ca="1">IF(B199="","",OFFSET(List1!O$11,tisk!A198,0))</f>
        <v>200000</v>
      </c>
      <c r="F199" s="44" t="str">
        <f ca="1">IF(B199="","",OFFSET(List1!P$11,tisk!A198,0))</f>
        <v>1/2020</v>
      </c>
      <c r="G199" s="96">
        <f ca="1">IF(B199="","",OFFSET(List1!R$11,tisk!A198,0))</f>
        <v>100000</v>
      </c>
      <c r="H199" s="97">
        <f ca="1">IF(B199="","",OFFSET(List1!S$11,tisk!A198,0))</f>
        <v>44176</v>
      </c>
      <c r="I199" s="94">
        <f ca="1">IF(B199="","",OFFSET(List1!T$11,tisk!A198,0))</f>
        <v>180</v>
      </c>
      <c r="J199" s="94">
        <f ca="1">IF(B199="","",OFFSET(List1!U$11,tisk!A198,0))</f>
        <v>125</v>
      </c>
      <c r="K199" s="94">
        <f ca="1">IF(B199="","",OFFSET(List1!V$11,tisk!A198,0))</f>
        <v>150</v>
      </c>
      <c r="L199" s="94">
        <f ca="1">IF(B199="","",OFFSET(List1!W$11,tisk!A198,0))</f>
        <v>455</v>
      </c>
      <c r="M199" s="98">
        <f ca="1">IF(B199="","",OFFSET(List1!X$11,tisk!A198,0))</f>
        <v>93300</v>
      </c>
    </row>
    <row r="200" spans="1:13" s="2" customFormat="1" ht="75" customHeight="1" x14ac:dyDescent="0.3">
      <c r="A200" s="47"/>
      <c r="B200" s="94"/>
      <c r="C200" s="3" t="str">
        <f ca="1">IF(B199="","",CONCATENATE("Okres ",OFFSET(List1!G$11,tisk!A198,0),"
","Právní forma","
",OFFSET(List1!H$11,tisk!A198,0),"
","IČO ",OFFSET(List1!I$11,tisk!A198,0),"
 ","B.Ú. ",OFFSET(List1!J$11,tisk!A198,0)))</f>
        <v>Okres Prostějov
Právní forma
Obec, m. č. hl. m. Prahy
IČO 00288039
 B.Ú. anonymizováno</v>
      </c>
      <c r="D200" s="5" t="str">
        <f ca="1">IF(B199="","",OFFSET(List1!M$11,tisk!A198,0))</f>
        <v>Pořízení ochranných prostředků pro jednotku SDH Bohuslavice v počtu 8 ks (obuv pro hasiče, rukavice pro hasiče, zásahový oděv)</v>
      </c>
      <c r="E200" s="95"/>
      <c r="F200" s="43"/>
      <c r="G200" s="96"/>
      <c r="H200" s="97"/>
      <c r="I200" s="94"/>
      <c r="J200" s="94"/>
      <c r="K200" s="94"/>
      <c r="L200" s="94"/>
      <c r="M200" s="98"/>
    </row>
    <row r="201" spans="1:13" s="2" customFormat="1" ht="30" customHeight="1" x14ac:dyDescent="0.3">
      <c r="A201" s="47">
        <f>ROW()/3-1</f>
        <v>66</v>
      </c>
      <c r="B201" s="94"/>
      <c r="C201" s="3" t="str">
        <f ca="1">IF(B199="","",CONCATENATE("Zástupce","
",OFFSET(List1!K$11,tisk!A198,0)))</f>
        <v xml:space="preserve">Zástupce
</v>
      </c>
      <c r="D201" s="5" t="str">
        <f ca="1">IF(B199="","",CONCATENATE("Dotace bude použita na:",OFFSET(List1!N$11,tisk!A198,0)))</f>
        <v>Dotace bude použita na:pořízení ochranných prostředků pro hasiče</v>
      </c>
      <c r="E201" s="95"/>
      <c r="F201" s="44" t="str">
        <f ca="1">IF(B199="","",OFFSET(List1!Q$11,tisk!A198,0))</f>
        <v>11/2020</v>
      </c>
      <c r="G201" s="96"/>
      <c r="H201" s="97"/>
      <c r="I201" s="94"/>
      <c r="J201" s="94"/>
      <c r="K201" s="94"/>
      <c r="L201" s="94"/>
      <c r="M201" s="98"/>
    </row>
    <row r="202" spans="1:13" s="2" customFormat="1" ht="75" customHeight="1" x14ac:dyDescent="0.3">
      <c r="A202" s="47"/>
      <c r="B202" s="94" t="str">
        <f ca="1">IF(OFFSET(List1!B$11,tisk!A201,0)&gt;0,OFFSET(List1!B$11,tisk!A201,0),"")</f>
        <v>129</v>
      </c>
      <c r="C202" s="3" t="str">
        <f ca="1">IF(B202="","",CONCATENATE(OFFSET(List1!C$11,tisk!A201,0),"
",OFFSET(List1!D$11,tisk!A201,0),"
",OFFSET(List1!E$11,tisk!A201,0),"
",OFFSET(List1!F$11,tisk!A201,0)))</f>
        <v>Obec Bochoř
Náves 202/41
Bochoř
75002</v>
      </c>
      <c r="D202" s="65" t="str">
        <f ca="1">IF(B202="","",OFFSET(List1!L$11,tisk!A201,0))</f>
        <v>Pořízení, technické zhodnocení a oprava požární techniky a nákup věcného vybavení pro JSDH Bochoř</v>
      </c>
      <c r="E202" s="95">
        <f ca="1">IF(B202="","",OFFSET(List1!O$11,tisk!A201,0))</f>
        <v>81800</v>
      </c>
      <c r="F202" s="44" t="str">
        <f ca="1">IF(B202="","",OFFSET(List1!P$11,tisk!A201,0))</f>
        <v>1/2020</v>
      </c>
      <c r="G202" s="96">
        <f ca="1">IF(B202="","",OFFSET(List1!R$11,tisk!A201,0))</f>
        <v>40900</v>
      </c>
      <c r="H202" s="97">
        <f ca="1">IF(B202="","",OFFSET(List1!S$11,tisk!A201,0))</f>
        <v>44176</v>
      </c>
      <c r="I202" s="94">
        <f ca="1">IF(B202="","",OFFSET(List1!T$11,tisk!A201,0))</f>
        <v>180</v>
      </c>
      <c r="J202" s="94">
        <f ca="1">IF(B202="","",OFFSET(List1!U$11,tisk!A201,0))</f>
        <v>125</v>
      </c>
      <c r="K202" s="94">
        <f ca="1">IF(B202="","",OFFSET(List1!V$11,tisk!A201,0))</f>
        <v>150</v>
      </c>
      <c r="L202" s="94">
        <f ca="1">IF(B202="","",OFFSET(List1!W$11,tisk!A201,0))</f>
        <v>455</v>
      </c>
      <c r="M202" s="98">
        <f ca="1">IF(B202="","",OFFSET(List1!X$11,tisk!A201,0))</f>
        <v>38100</v>
      </c>
    </row>
    <row r="203" spans="1:13" s="2" customFormat="1" ht="75" customHeight="1" x14ac:dyDescent="0.3">
      <c r="A203" s="47"/>
      <c r="B203" s="94"/>
      <c r="C203" s="3" t="str">
        <f ca="1">IF(B202="","",CONCATENATE("Okres ",OFFSET(List1!G$11,tisk!A201,0),"
","Právní forma","
",OFFSET(List1!H$11,tisk!A201,0),"
","IČO ",OFFSET(List1!I$11,tisk!A201,0),"
 ","B.Ú. ",OFFSET(List1!J$11,tisk!A201,0)))</f>
        <v>Okres Přerov
Právní forma
Obec, m. č. hl. m. Prahy
IČO 00301051
 B.Ú. anonymizováno</v>
      </c>
      <c r="D203" s="5" t="str">
        <f ca="1">IF(B202="","",OFFSET(List1!M$11,tisk!A201,0))</f>
        <v>Dotace bude použita na nákup osobních ochranných prostředků členů Jednotky Sboru dobrovolných hasičů Obce Bochoř. Současné ochranné prostředky jednotky, vzhledem ke svému stáří, již nevyhovují bezpečnosti při zásazích a je nutná jejich výměna.</v>
      </c>
      <c r="E203" s="95"/>
      <c r="F203" s="43"/>
      <c r="G203" s="96"/>
      <c r="H203" s="97"/>
      <c r="I203" s="94"/>
      <c r="J203" s="94"/>
      <c r="K203" s="94"/>
      <c r="L203" s="94"/>
      <c r="M203" s="98"/>
    </row>
    <row r="204" spans="1:13" s="2" customFormat="1" ht="30" customHeight="1" x14ac:dyDescent="0.3">
      <c r="A204" s="47">
        <f>ROW()/3-1</f>
        <v>67</v>
      </c>
      <c r="B204" s="94"/>
      <c r="C204" s="3" t="str">
        <f ca="1">IF(B202="","",CONCATENATE("Zástupce","
",OFFSET(List1!K$11,tisk!A201,0)))</f>
        <v xml:space="preserve">Zástupce
</v>
      </c>
      <c r="D204" s="5" t="str">
        <f ca="1">IF(B202="","",CONCATENATE("Dotace bude použita na:",OFFSET(List1!N$11,tisk!A201,0)))</f>
        <v>Dotace bude použita na:pořízení ochranných prostředků pro hasiče</v>
      </c>
      <c r="E204" s="95"/>
      <c r="F204" s="44" t="str">
        <f ca="1">IF(B202="","",OFFSET(List1!Q$11,tisk!A201,0))</f>
        <v>11/2020</v>
      </c>
      <c r="G204" s="96"/>
      <c r="H204" s="97"/>
      <c r="I204" s="94"/>
      <c r="J204" s="94"/>
      <c r="K204" s="94"/>
      <c r="L204" s="94"/>
      <c r="M204" s="98"/>
    </row>
    <row r="205" spans="1:13" s="2" customFormat="1" ht="75" customHeight="1" x14ac:dyDescent="0.3">
      <c r="A205" s="47"/>
      <c r="B205" s="94" t="str">
        <f ca="1">IF(OFFSET(List1!B$11,tisk!A204,0)&gt;0,OFFSET(List1!B$11,tisk!A204,0),"")</f>
        <v>58</v>
      </c>
      <c r="C205" s="3" t="str">
        <f ca="1">IF(B205="","",CONCATENATE(OFFSET(List1!C$11,tisk!A204,0),"
",OFFSET(List1!D$11,tisk!A204,0),"
",OFFSET(List1!E$11,tisk!A204,0),"
",OFFSET(List1!F$11,tisk!A204,0)))</f>
        <v>Obec Dolany
Dolany 58
Dolany
78316</v>
      </c>
      <c r="D205" s="65" t="str">
        <f ca="1">IF(B205="","",OFFSET(List1!L$11,tisk!A204,0))</f>
        <v>Pořízení, technické zhodnocení a oprava požární techniky a nákup věcného vybavení pro JSDH Dolany</v>
      </c>
      <c r="E205" s="95">
        <f ca="1">IF(B205="","",OFFSET(List1!O$11,tisk!A204,0))</f>
        <v>164000</v>
      </c>
      <c r="F205" s="44" t="str">
        <f ca="1">IF(B205="","",OFFSET(List1!P$11,tisk!A204,0))</f>
        <v>1/2020</v>
      </c>
      <c r="G205" s="96">
        <f ca="1">IF(B205="","",OFFSET(List1!R$11,tisk!A204,0))</f>
        <v>82000</v>
      </c>
      <c r="H205" s="97">
        <f ca="1">IF(B205="","",OFFSET(List1!S$11,tisk!A204,0))</f>
        <v>44176</v>
      </c>
      <c r="I205" s="94">
        <f ca="1">IF(B205="","",OFFSET(List1!T$11,tisk!A204,0))</f>
        <v>160</v>
      </c>
      <c r="J205" s="94">
        <f ca="1">IF(B205="","",OFFSET(List1!U$11,tisk!A204,0))</f>
        <v>145</v>
      </c>
      <c r="K205" s="94">
        <f ca="1">IF(B205="","",OFFSET(List1!V$11,tisk!A204,0))</f>
        <v>150</v>
      </c>
      <c r="L205" s="94">
        <f ca="1">IF(B205="","",OFFSET(List1!W$11,tisk!A204,0))</f>
        <v>455</v>
      </c>
      <c r="M205" s="98">
        <f ca="1">IF(B205="","",OFFSET(List1!X$11,tisk!A204,0))</f>
        <v>76500</v>
      </c>
    </row>
    <row r="206" spans="1:13" s="2" customFormat="1" ht="75" customHeight="1" x14ac:dyDescent="0.3">
      <c r="A206" s="47"/>
      <c r="B206" s="94"/>
      <c r="C206" s="3" t="str">
        <f ca="1">IF(B205="","",CONCATENATE("Okres ",OFFSET(List1!G$11,tisk!A204,0),"
","Právní forma","
",OFFSET(List1!H$11,tisk!A204,0),"
","IČO ",OFFSET(List1!I$11,tisk!A204,0),"
 ","B.Ú. ",OFFSET(List1!J$11,tisk!A204,0)))</f>
        <v>Okres Olomouc
Právní forma
Obec, m. č. hl. m. Prahy
IČO 00298808
 B.Ú. anonymizováno</v>
      </c>
      <c r="D206" s="5" t="str">
        <f ca="1">IF(B205="","",OFFSET(List1!M$11,tisk!A204,0))</f>
        <v>Detekční přístroj</v>
      </c>
      <c r="E206" s="95"/>
      <c r="F206" s="43"/>
      <c r="G206" s="96"/>
      <c r="H206" s="97"/>
      <c r="I206" s="94"/>
      <c r="J206" s="94"/>
      <c r="K206" s="94"/>
      <c r="L206" s="94"/>
      <c r="M206" s="98"/>
    </row>
    <row r="207" spans="1:13" s="2" customFormat="1" ht="30" customHeight="1" x14ac:dyDescent="0.3">
      <c r="A207" s="47">
        <f>ROW()/3-1</f>
        <v>68</v>
      </c>
      <c r="B207" s="94"/>
      <c r="C207" s="3" t="str">
        <f ca="1">IF(B205="","",CONCATENATE("Zástupce","
",OFFSET(List1!K$11,tisk!A204,0)))</f>
        <v xml:space="preserve">Zástupce
</v>
      </c>
      <c r="D207" s="5" t="str">
        <f ca="1">IF(B205="","",CONCATENATE("Dotace bude použita na:",OFFSET(List1!N$11,tisk!A204,0)))</f>
        <v>Dotace bude použita na:pořízení 1 ks termokamery
investiční dotace</v>
      </c>
      <c r="E207" s="95"/>
      <c r="F207" s="44" t="str">
        <f ca="1">IF(B205="","",OFFSET(List1!Q$11,tisk!A204,0))</f>
        <v>11/2020</v>
      </c>
      <c r="G207" s="96"/>
      <c r="H207" s="97"/>
      <c r="I207" s="94"/>
      <c r="J207" s="94"/>
      <c r="K207" s="94"/>
      <c r="L207" s="94"/>
      <c r="M207" s="98"/>
    </row>
    <row r="208" spans="1:13" s="2" customFormat="1" ht="75" customHeight="1" x14ac:dyDescent="0.3">
      <c r="A208" s="47"/>
      <c r="B208" s="94" t="str">
        <f ca="1">IF(OFFSET(List1!B$11,tisk!A207,0)&gt;0,OFFSET(List1!B$11,tisk!A207,0),"")</f>
        <v>29</v>
      </c>
      <c r="C208" s="3" t="str">
        <f ca="1">IF(B208="","",CONCATENATE(OFFSET(List1!C$11,tisk!A207,0),"
",OFFSET(List1!D$11,tisk!A207,0),"
",OFFSET(List1!E$11,tisk!A207,0),"
",OFFSET(List1!F$11,tisk!A207,0)))</f>
        <v>Obec Drozdov
Drozdov 150
Drozdov
78901</v>
      </c>
      <c r="D208" s="65" t="str">
        <f ca="1">IF(B208="","",OFFSET(List1!L$11,tisk!A207,0))</f>
        <v>Pořízení, technické zhodnocení a oprava požární techniky a nákup věcného vybavení pro JSDH Drozdov</v>
      </c>
      <c r="E208" s="95">
        <f ca="1">IF(B208="","",OFFSET(List1!O$11,tisk!A207,0))</f>
        <v>120000</v>
      </c>
      <c r="F208" s="44" t="str">
        <f ca="1">IF(B208="","",OFFSET(List1!P$11,tisk!A207,0))</f>
        <v>1/2020</v>
      </c>
      <c r="G208" s="96">
        <f ca="1">IF(B208="","",OFFSET(List1!R$11,tisk!A207,0))</f>
        <v>60000</v>
      </c>
      <c r="H208" s="97">
        <f ca="1">IF(B208="","",OFFSET(List1!S$11,tisk!A207,0))</f>
        <v>44176</v>
      </c>
      <c r="I208" s="94">
        <f ca="1">IF(B208="","",OFFSET(List1!T$11,tisk!A207,0))</f>
        <v>180</v>
      </c>
      <c r="J208" s="94">
        <f ca="1">IF(B208="","",OFFSET(List1!U$11,tisk!A207,0))</f>
        <v>125</v>
      </c>
      <c r="K208" s="94">
        <f ca="1">IF(B208="","",OFFSET(List1!V$11,tisk!A207,0))</f>
        <v>150</v>
      </c>
      <c r="L208" s="94">
        <f ca="1">IF(B208="","",OFFSET(List1!W$11,tisk!A207,0))</f>
        <v>455</v>
      </c>
      <c r="M208" s="98">
        <f ca="1">IF(B208="","",OFFSET(List1!X$11,tisk!A207,0))</f>
        <v>56000</v>
      </c>
    </row>
    <row r="209" spans="1:13" s="2" customFormat="1" ht="75" customHeight="1" x14ac:dyDescent="0.3">
      <c r="A209" s="47"/>
      <c r="B209" s="94"/>
      <c r="C209" s="3" t="str">
        <f ca="1">IF(B208="","",CONCATENATE("Okres ",OFFSET(List1!G$11,tisk!A207,0),"
","Právní forma","
",OFFSET(List1!H$11,tisk!A207,0),"
","IČO ",OFFSET(List1!I$11,tisk!A207,0),"
 ","B.Ú. ",OFFSET(List1!J$11,tisk!A207,0)))</f>
        <v>Okres Šumperk
Právní forma
Obec, m. č. hl. m. Prahy
IČO 00853151
 B.Ú. anonymizováno</v>
      </c>
      <c r="D209" s="5" t="str">
        <f ca="1">IF(B208="","",OFFSET(List1!M$11,tisk!A207,0))</f>
        <v>Dotace bude použita na částečné pokrytí  ochranných prostředků pro hasiče JSDH Drozdov,  nutných pro provedení prvotního zásahu  na místě.</v>
      </c>
      <c r="E209" s="95"/>
      <c r="F209" s="43"/>
      <c r="G209" s="96"/>
      <c r="H209" s="97"/>
      <c r="I209" s="94"/>
      <c r="J209" s="94"/>
      <c r="K209" s="94"/>
      <c r="L209" s="94"/>
      <c r="M209" s="98"/>
    </row>
    <row r="210" spans="1:13" s="2" customFormat="1" ht="30" customHeight="1" x14ac:dyDescent="0.3">
      <c r="A210" s="47">
        <f>ROW()/3-1</f>
        <v>69</v>
      </c>
      <c r="B210" s="94"/>
      <c r="C210" s="3" t="str">
        <f ca="1">IF(B208="","",CONCATENATE("Zástupce","
",OFFSET(List1!K$11,tisk!A207,0)))</f>
        <v xml:space="preserve">Zástupce
</v>
      </c>
      <c r="D210" s="5" t="str">
        <f ca="1">IF(B208="","",CONCATENATE("Dotace bude použita na:",OFFSET(List1!N$11,tisk!A207,0)))</f>
        <v>Dotace bude použita na:pořízení ochranných prostředků pro hasiče</v>
      </c>
      <c r="E210" s="95"/>
      <c r="F210" s="44" t="str">
        <f ca="1">IF(B208="","",OFFSET(List1!Q$11,tisk!A207,0))</f>
        <v>11/2020</v>
      </c>
      <c r="G210" s="96"/>
      <c r="H210" s="97"/>
      <c r="I210" s="94"/>
      <c r="J210" s="94"/>
      <c r="K210" s="94"/>
      <c r="L210" s="94"/>
      <c r="M210" s="98"/>
    </row>
    <row r="211" spans="1:13" s="2" customFormat="1" ht="75" customHeight="1" x14ac:dyDescent="0.3">
      <c r="A211" s="47"/>
      <c r="B211" s="94" t="str">
        <f ca="1">IF(OFFSET(List1!B$11,tisk!A210,0)&gt;0,OFFSET(List1!B$11,tisk!A210,0),"")</f>
        <v>229</v>
      </c>
      <c r="C211" s="3" t="str">
        <f ca="1">IF(B211="","",CONCATENATE(OFFSET(List1!C$11,tisk!A210,0),"
",OFFSET(List1!D$11,tisk!A210,0),"
",OFFSET(List1!E$11,tisk!A210,0),"
",OFFSET(List1!F$11,tisk!A210,0)))</f>
        <v>Obec Hluchov
Hluchov 2
Hluchov
79841</v>
      </c>
      <c r="D211" s="65" t="str">
        <f ca="1">IF(B211="","",OFFSET(List1!L$11,tisk!A210,0))</f>
        <v>Pořízení, technické zhodnocení a oprava požární techniky a nákup věcného vybavení pro JSDH Hluchov</v>
      </c>
      <c r="E211" s="95">
        <f ca="1">IF(B211="","",OFFSET(List1!O$11,tisk!A210,0))</f>
        <v>152400</v>
      </c>
      <c r="F211" s="44" t="str">
        <f ca="1">IF(B211="","",OFFSET(List1!P$11,tisk!A210,0))</f>
        <v>1/2020</v>
      </c>
      <c r="G211" s="96">
        <f ca="1">IF(B211="","",OFFSET(List1!R$11,tisk!A210,0))</f>
        <v>76200</v>
      </c>
      <c r="H211" s="97">
        <f ca="1">IF(B211="","",OFFSET(List1!S$11,tisk!A210,0))</f>
        <v>44176</v>
      </c>
      <c r="I211" s="94">
        <f ca="1">IF(B211="","",OFFSET(List1!T$11,tisk!A210,0))</f>
        <v>180</v>
      </c>
      <c r="J211" s="94">
        <f ca="1">IF(B211="","",OFFSET(List1!U$11,tisk!A210,0))</f>
        <v>125</v>
      </c>
      <c r="K211" s="94">
        <f ca="1">IF(B211="","",OFFSET(List1!V$11,tisk!A210,0))</f>
        <v>150</v>
      </c>
      <c r="L211" s="94">
        <f ca="1">IF(B211="","",OFFSET(List1!W$11,tisk!A210,0))</f>
        <v>455</v>
      </c>
      <c r="M211" s="98">
        <f ca="1">IF(B211="","",OFFSET(List1!X$11,tisk!A210,0))</f>
        <v>71100</v>
      </c>
    </row>
    <row r="212" spans="1:13" s="2" customFormat="1" ht="75" customHeight="1" x14ac:dyDescent="0.3">
      <c r="A212" s="47"/>
      <c r="B212" s="94"/>
      <c r="C212" s="3" t="str">
        <f ca="1">IF(B211="","",CONCATENATE("Okres ",OFFSET(List1!G$11,tisk!A210,0),"
","Právní forma","
",OFFSET(List1!H$11,tisk!A210,0),"
","IČO ",OFFSET(List1!I$11,tisk!A210,0),"
 ","B.Ú. ",OFFSET(List1!J$11,tisk!A210,0)))</f>
        <v>Okres Prostějov
Právní forma
Obec, m. č. hl. m. Prahy
IČO 00288241
 B.Ú. anonymizováno</v>
      </c>
      <c r="D212" s="5" t="str">
        <f ca="1">IF(B211="","",OFFSET(List1!M$11,tisk!A210,0))</f>
        <v>Vybavení jednotky sboru dobrovolných hasičů  ochrannými prostředky je v současné době nedostačující. Z tohoto důvodu je nutné zajistit potřebné ochranné prostředky pro hasiče.</v>
      </c>
      <c r="E212" s="95"/>
      <c r="F212" s="43"/>
      <c r="G212" s="96"/>
      <c r="H212" s="97"/>
      <c r="I212" s="94"/>
      <c r="J212" s="94"/>
      <c r="K212" s="94"/>
      <c r="L212" s="94"/>
      <c r="M212" s="98"/>
    </row>
    <row r="213" spans="1:13" s="2" customFormat="1" ht="32.25" customHeight="1" x14ac:dyDescent="0.3">
      <c r="A213" s="47">
        <f>ROW()/3-1</f>
        <v>70</v>
      </c>
      <c r="B213" s="94"/>
      <c r="C213" s="3" t="str">
        <f ca="1">IF(B211="","",CONCATENATE("Zástupce","
",OFFSET(List1!K$11,tisk!A210,0)))</f>
        <v xml:space="preserve">Zástupce
</v>
      </c>
      <c r="D213" s="5" t="str">
        <f ca="1">IF(B211="","",CONCATENATE("Dotace bude použita na:",OFFSET(List1!N$11,tisk!A210,0)))</f>
        <v>Dotace bude použita na:pořízení ochranných prostředků pro hasiče</v>
      </c>
      <c r="E213" s="95"/>
      <c r="F213" s="44" t="str">
        <f ca="1">IF(B211="","",OFFSET(List1!Q$11,tisk!A210,0))</f>
        <v>11/2020</v>
      </c>
      <c r="G213" s="96"/>
      <c r="H213" s="97"/>
      <c r="I213" s="94"/>
      <c r="J213" s="94"/>
      <c r="K213" s="94"/>
      <c r="L213" s="94"/>
      <c r="M213" s="98"/>
    </row>
    <row r="214" spans="1:13" s="2" customFormat="1" ht="75" customHeight="1" x14ac:dyDescent="0.3">
      <c r="A214" s="47"/>
      <c r="B214" s="94" t="str">
        <f ca="1">IF(OFFSET(List1!B$11,tisk!A213,0)&gt;0,OFFSET(List1!B$11,tisk!A213,0),"")</f>
        <v>219</v>
      </c>
      <c r="C214" s="3" t="str">
        <f ca="1">IF(B214="","",CONCATENATE(OFFSET(List1!C$11,tisk!A213,0),"
",OFFSET(List1!D$11,tisk!A213,0),"
",OFFSET(List1!E$11,tisk!A213,0),"
",OFFSET(List1!F$11,tisk!A213,0)))</f>
        <v>Obec Kožušany-Tážaly
Tážaly 1
Kožušany-Tážaly
78375</v>
      </c>
      <c r="D214" s="65" t="str">
        <f ca="1">IF(B214="","",OFFSET(List1!L$11,tisk!A213,0))</f>
        <v>Pořízení, technické zhodnocení a oprava požární techniky a nákup věcného vybavení pro JSDH Kožušany-Tážaly</v>
      </c>
      <c r="E214" s="95">
        <f ca="1">IF(B214="","",OFFSET(List1!O$11,tisk!A213,0))</f>
        <v>100000</v>
      </c>
      <c r="F214" s="44" t="str">
        <f ca="1">IF(B214="","",OFFSET(List1!P$11,tisk!A213,0))</f>
        <v>1/2020</v>
      </c>
      <c r="G214" s="96">
        <f ca="1">IF(B214="","",OFFSET(List1!R$11,tisk!A213,0))</f>
        <v>50000</v>
      </c>
      <c r="H214" s="97">
        <f ca="1">IF(B214="","",OFFSET(List1!S$11,tisk!A213,0))</f>
        <v>44176</v>
      </c>
      <c r="I214" s="94">
        <f ca="1">IF(B214="","",OFFSET(List1!T$11,tisk!A213,0))</f>
        <v>180</v>
      </c>
      <c r="J214" s="94">
        <f ca="1">IF(B214="","",OFFSET(List1!U$11,tisk!A213,0))</f>
        <v>125</v>
      </c>
      <c r="K214" s="94">
        <f ca="1">IF(B214="","",OFFSET(List1!V$11,tisk!A213,0))</f>
        <v>150</v>
      </c>
      <c r="L214" s="94">
        <f ca="1">IF(B214="","",OFFSET(List1!W$11,tisk!A213,0))</f>
        <v>455</v>
      </c>
      <c r="M214" s="98">
        <f ca="1">IF(B214="","",OFFSET(List1!X$11,tisk!A213,0))</f>
        <v>46600</v>
      </c>
    </row>
    <row r="215" spans="1:13" s="2" customFormat="1" ht="75" customHeight="1" x14ac:dyDescent="0.3">
      <c r="A215" s="47"/>
      <c r="B215" s="94"/>
      <c r="C215" s="3" t="str">
        <f ca="1">IF(B214="","",CONCATENATE("Okres ",OFFSET(List1!G$11,tisk!A213,0),"
","Právní forma","
",OFFSET(List1!H$11,tisk!A213,0),"
","IČO ",OFFSET(List1!I$11,tisk!A213,0),"
 ","B.Ú. ",OFFSET(List1!J$11,tisk!A213,0)))</f>
        <v>Okres Olomouc
Právní forma
Obec, m. č. hl. m. Prahy
IČO 00299065
 B.Ú. anonymizováno</v>
      </c>
      <c r="D215" s="5" t="str">
        <f ca="1">IF(B214="","",OFFSET(List1!M$11,tisk!A213,0))</f>
        <v>Nákup vybavení OOP.</v>
      </c>
      <c r="E215" s="95"/>
      <c r="F215" s="43"/>
      <c r="G215" s="96"/>
      <c r="H215" s="97"/>
      <c r="I215" s="94"/>
      <c r="J215" s="94"/>
      <c r="K215" s="94"/>
      <c r="L215" s="94"/>
      <c r="M215" s="98"/>
    </row>
    <row r="216" spans="1:13" s="2" customFormat="1" ht="30" customHeight="1" x14ac:dyDescent="0.3">
      <c r="A216" s="47">
        <f>ROW()/3-1</f>
        <v>71</v>
      </c>
      <c r="B216" s="94"/>
      <c r="C216" s="3" t="str">
        <f ca="1">IF(B214="","",CONCATENATE("Zástupce","
",OFFSET(List1!K$11,tisk!A213,0)))</f>
        <v xml:space="preserve">Zástupce
</v>
      </c>
      <c r="D216" s="5" t="str">
        <f ca="1">IF(B214="","",CONCATENATE("Dotace bude použita na:",OFFSET(List1!N$11,tisk!A213,0)))</f>
        <v>Dotace bude použita na:pořízení ochranných prostředků pro hasiče - polohovací pásy, pracovní rukavice, pláštěnky, zásahový oděv</v>
      </c>
      <c r="E216" s="95"/>
      <c r="F216" s="44" t="str">
        <f ca="1">IF(B214="","",OFFSET(List1!Q$11,tisk!A213,0))</f>
        <v>11/2020</v>
      </c>
      <c r="G216" s="96"/>
      <c r="H216" s="97"/>
      <c r="I216" s="94"/>
      <c r="J216" s="94"/>
      <c r="K216" s="94"/>
      <c r="L216" s="94"/>
      <c r="M216" s="98"/>
    </row>
    <row r="217" spans="1:13" s="2" customFormat="1" ht="75" customHeight="1" x14ac:dyDescent="0.3">
      <c r="A217" s="47"/>
      <c r="B217" s="94" t="str">
        <f ca="1">IF(OFFSET(List1!B$11,tisk!A216,0)&gt;0,OFFSET(List1!B$11,tisk!A216,0),"")</f>
        <v>27</v>
      </c>
      <c r="C217" s="3" t="str">
        <f ca="1">IF(B217="","",CONCATENATE(OFFSET(List1!C$11,tisk!A216,0),"
",OFFSET(List1!D$11,tisk!A216,0),"
",OFFSET(List1!E$11,tisk!A216,0),"
",OFFSET(List1!F$11,tisk!A216,0)))</f>
        <v>Obec Křtomil
Křtomil 60
Křtomil
75114</v>
      </c>
      <c r="D217" s="65" t="str">
        <f ca="1">IF(B217="","",OFFSET(List1!L$11,tisk!A216,0))</f>
        <v>Pořízení, technické zhodnocení a oprava požární techniky a nákup věcného vybavení pro JSDH Křtomil</v>
      </c>
      <c r="E217" s="95">
        <f ca="1">IF(B217="","",OFFSET(List1!O$11,tisk!A216,0))</f>
        <v>116636</v>
      </c>
      <c r="F217" s="44" t="str">
        <f ca="1">IF(B217="","",OFFSET(List1!P$11,tisk!A216,0))</f>
        <v>1/2020</v>
      </c>
      <c r="G217" s="96">
        <f ca="1">IF(B217="","",OFFSET(List1!R$11,tisk!A216,0))</f>
        <v>58300</v>
      </c>
      <c r="H217" s="97">
        <f ca="1">IF(B217="","",OFFSET(List1!S$11,tisk!A216,0))</f>
        <v>44176</v>
      </c>
      <c r="I217" s="94">
        <f ca="1">IF(B217="","",OFFSET(List1!T$11,tisk!A216,0))</f>
        <v>180</v>
      </c>
      <c r="J217" s="94">
        <f ca="1">IF(B217="","",OFFSET(List1!U$11,tisk!A216,0))</f>
        <v>125</v>
      </c>
      <c r="K217" s="94">
        <f ca="1">IF(B217="","",OFFSET(List1!V$11,tisk!A216,0))</f>
        <v>150</v>
      </c>
      <c r="L217" s="94">
        <f ca="1">IF(B217="","",OFFSET(List1!W$11,tisk!A216,0))</f>
        <v>455</v>
      </c>
      <c r="M217" s="98">
        <f ca="1">IF(B217="","",OFFSET(List1!X$11,tisk!A216,0))</f>
        <v>54400</v>
      </c>
    </row>
    <row r="218" spans="1:13" s="2" customFormat="1" ht="75" customHeight="1" x14ac:dyDescent="0.3">
      <c r="A218" s="47"/>
      <c r="B218" s="94"/>
      <c r="C218" s="3" t="str">
        <f ca="1">IF(B217="","",CONCATENATE("Okres ",OFFSET(List1!G$11,tisk!A216,0),"
","Právní forma","
",OFFSET(List1!H$11,tisk!A216,0),"
","IČO ",OFFSET(List1!I$11,tisk!A216,0),"
 ","B.Ú. ",OFFSET(List1!J$11,tisk!A216,0)))</f>
        <v>Okres Přerov
Právní forma
Obec, m. č. hl. m. Prahy
IČO 00636312
 B.Ú. anonymizováno</v>
      </c>
      <c r="D218" s="5" t="str">
        <f ca="1">IF(B217="","",OFFSET(List1!M$11,tisk!A216,0))</f>
        <v>V obci Křtomil je po více než 30 letech opět zřízena JSDH, kterou je třeba vybavit.</v>
      </c>
      <c r="E218" s="95"/>
      <c r="F218" s="43"/>
      <c r="G218" s="96"/>
      <c r="H218" s="97"/>
      <c r="I218" s="94"/>
      <c r="J218" s="94"/>
      <c r="K218" s="94"/>
      <c r="L218" s="94"/>
      <c r="M218" s="98"/>
    </row>
    <row r="219" spans="1:13" s="2" customFormat="1" ht="30" customHeight="1" x14ac:dyDescent="0.3">
      <c r="A219" s="47">
        <f>ROW()/3-1</f>
        <v>72</v>
      </c>
      <c r="B219" s="94"/>
      <c r="C219" s="3" t="str">
        <f ca="1">IF(B217="","",CONCATENATE("Zástupce","
",OFFSET(List1!K$11,tisk!A216,0)))</f>
        <v xml:space="preserve">Zástupce
</v>
      </c>
      <c r="D219" s="5" t="str">
        <f ca="1">IF(B217="","",CONCATENATE("Dotace bude použita na:",OFFSET(List1!N$11,tisk!A216,0)))</f>
        <v>Dotace bude použita na:pořízení ochranných prostředků pro JSDH ve Křtomili</v>
      </c>
      <c r="E219" s="95"/>
      <c r="F219" s="44" t="str">
        <f ca="1">IF(B217="","",OFFSET(List1!Q$11,tisk!A216,0))</f>
        <v>11/2020</v>
      </c>
      <c r="G219" s="96"/>
      <c r="H219" s="97"/>
      <c r="I219" s="94"/>
      <c r="J219" s="94"/>
      <c r="K219" s="94"/>
      <c r="L219" s="94"/>
      <c r="M219" s="98"/>
    </row>
    <row r="220" spans="1:13" s="2" customFormat="1" ht="75" customHeight="1" x14ac:dyDescent="0.3">
      <c r="A220" s="47"/>
      <c r="B220" s="94" t="str">
        <f ca="1">IF(OFFSET(List1!B$11,tisk!A219,0)&gt;0,OFFSET(List1!B$11,tisk!A219,0),"")</f>
        <v>230</v>
      </c>
      <c r="C220" s="3" t="str">
        <f ca="1">IF(B220="","",CONCATENATE(OFFSET(List1!C$11,tisk!A219,0),"
",OFFSET(List1!D$11,tisk!A219,0),"
",OFFSET(List1!E$11,tisk!A219,0),"
",OFFSET(List1!F$11,tisk!A219,0)))</f>
        <v>Obec Ludmírov
Ludmírov 56
Ludmírov
79855</v>
      </c>
      <c r="D220" s="65" t="str">
        <f ca="1">IF(B220="","",OFFSET(List1!L$11,tisk!A219,0))</f>
        <v>Pořízení, technické zhodnocení a oprava požární techniky a nákup věcného vybavení pro JSDH Ludmírov</v>
      </c>
      <c r="E220" s="95">
        <f ca="1">IF(B220="","",OFFSET(List1!O$11,tisk!A219,0))</f>
        <v>141000</v>
      </c>
      <c r="F220" s="44" t="str">
        <f ca="1">IF(B220="","",OFFSET(List1!P$11,tisk!A219,0))</f>
        <v>1/2020</v>
      </c>
      <c r="G220" s="96">
        <f ca="1">IF(B220="","",OFFSET(List1!R$11,tisk!A219,0))</f>
        <v>70000</v>
      </c>
      <c r="H220" s="97">
        <f ca="1">IF(B220="","",OFFSET(List1!S$11,tisk!A219,0))</f>
        <v>44176</v>
      </c>
      <c r="I220" s="94">
        <f ca="1">IF(B220="","",OFFSET(List1!T$11,tisk!A219,0))</f>
        <v>180</v>
      </c>
      <c r="J220" s="94">
        <f ca="1">IF(B220="","",OFFSET(List1!U$11,tisk!A219,0))</f>
        <v>125</v>
      </c>
      <c r="K220" s="94">
        <f ca="1">IF(B220="","",OFFSET(List1!V$11,tisk!A219,0))</f>
        <v>150</v>
      </c>
      <c r="L220" s="94">
        <f ca="1">IF(B220="","",OFFSET(List1!W$11,tisk!A219,0))</f>
        <v>455</v>
      </c>
      <c r="M220" s="98">
        <f ca="1">IF(B220="","",OFFSET(List1!X$11,tisk!A219,0))</f>
        <v>65300</v>
      </c>
    </row>
    <row r="221" spans="1:13" s="2" customFormat="1" ht="75" customHeight="1" x14ac:dyDescent="0.3">
      <c r="A221" s="47"/>
      <c r="B221" s="94"/>
      <c r="C221" s="3" t="str">
        <f ca="1">IF(B220="","",CONCATENATE("Okres ",OFFSET(List1!G$11,tisk!A219,0),"
","Právní forma","
",OFFSET(List1!H$11,tisk!A219,0),"
","IČO ",OFFSET(List1!I$11,tisk!A219,0),"
 ","B.Ú. ",OFFSET(List1!J$11,tisk!A219,0)))</f>
        <v>Okres Prostějov
Právní forma
Obec, m. č. hl. m. Prahy
IČO 00288446
 B.Ú. anonymizováno</v>
      </c>
      <c r="D221" s="5" t="str">
        <f ca="1">IF(B220="","",OFFSET(List1!M$11,tisk!A219,0))</f>
        <v>Požadované vybavení bude sloužit k prvotnímu zásahu v našich pěti místních částech, pro které máme zřízenu jednu zásahovou jednotku. Více jednotek nejsme schopni udržet v akceschopném stavu.</v>
      </c>
      <c r="E221" s="95"/>
      <c r="F221" s="43"/>
      <c r="G221" s="96"/>
      <c r="H221" s="97"/>
      <c r="I221" s="94"/>
      <c r="J221" s="94"/>
      <c r="K221" s="94"/>
      <c r="L221" s="94"/>
      <c r="M221" s="98"/>
    </row>
    <row r="222" spans="1:13" s="2" customFormat="1" ht="30" customHeight="1" x14ac:dyDescent="0.3">
      <c r="A222" s="47">
        <f>ROW()/3-1</f>
        <v>73</v>
      </c>
      <c r="B222" s="94"/>
      <c r="C222" s="3" t="str">
        <f ca="1">IF(B220="","",CONCATENATE("Zástupce","
",OFFSET(List1!K$11,tisk!A219,0)))</f>
        <v xml:space="preserve">Zástupce
</v>
      </c>
      <c r="D222" s="5" t="str">
        <f ca="1">IF(B220="","",CONCATENATE("Dotace bude použita na:",OFFSET(List1!N$11,tisk!A219,0)))</f>
        <v>Dotace bude použita na:pořízení Ochranné prostředky pro hasiče</v>
      </c>
      <c r="E222" s="95"/>
      <c r="F222" s="44" t="str">
        <f ca="1">IF(B220="","",OFFSET(List1!Q$11,tisk!A219,0))</f>
        <v>11/2020</v>
      </c>
      <c r="G222" s="96"/>
      <c r="H222" s="97"/>
      <c r="I222" s="94"/>
      <c r="J222" s="94"/>
      <c r="K222" s="94"/>
      <c r="L222" s="94"/>
      <c r="M222" s="98"/>
    </row>
    <row r="223" spans="1:13" s="2" customFormat="1" ht="75" customHeight="1" x14ac:dyDescent="0.3">
      <c r="A223" s="47"/>
      <c r="B223" s="94" t="str">
        <f ca="1">IF(OFFSET(List1!B$11,tisk!A222,0)&gt;0,OFFSET(List1!B$11,tisk!A222,0),"")</f>
        <v>67</v>
      </c>
      <c r="C223" s="3" t="str">
        <f ca="1">IF(B223="","",CONCATENATE(OFFSET(List1!C$11,tisk!A222,0),"
",OFFSET(List1!D$11,tisk!A222,0),"
",OFFSET(List1!E$11,tisk!A222,0),"
",OFFSET(List1!F$11,tisk!A222,0)))</f>
        <v>Obec Měrovice nad Hanou
Měrovice nad Hanou 131
Měrovice nad Hanou
75201</v>
      </c>
      <c r="D223" s="65" t="str">
        <f ca="1">IF(B223="","",OFFSET(List1!L$11,tisk!A222,0))</f>
        <v>Pořízení, technické zhodnocení a oprava požární techniky a nákup věcného vybavení pro JSDH Měrovice nad Hanou</v>
      </c>
      <c r="E223" s="95">
        <f ca="1">IF(B223="","",OFFSET(List1!O$11,tisk!A222,0))</f>
        <v>90000</v>
      </c>
      <c r="F223" s="44" t="str">
        <f ca="1">IF(B223="","",OFFSET(List1!P$11,tisk!A222,0))</f>
        <v>1/2020</v>
      </c>
      <c r="G223" s="96">
        <f ca="1">IF(B223="","",OFFSET(List1!R$11,tisk!A222,0))</f>
        <v>45000</v>
      </c>
      <c r="H223" s="97">
        <f ca="1">IF(B223="","",OFFSET(List1!S$11,tisk!A222,0))</f>
        <v>44176</v>
      </c>
      <c r="I223" s="94">
        <f ca="1">IF(B223="","",OFFSET(List1!T$11,tisk!A222,0))</f>
        <v>180</v>
      </c>
      <c r="J223" s="94">
        <f ca="1">IF(B223="","",OFFSET(List1!U$11,tisk!A222,0))</f>
        <v>125</v>
      </c>
      <c r="K223" s="94">
        <f ca="1">IF(B223="","",OFFSET(List1!V$11,tisk!A222,0))</f>
        <v>150</v>
      </c>
      <c r="L223" s="94">
        <f ca="1">IF(B223="","",OFFSET(List1!W$11,tisk!A222,0))</f>
        <v>455</v>
      </c>
      <c r="M223" s="98">
        <f ca="1">IF(B223="","",OFFSET(List1!X$11,tisk!A222,0))</f>
        <v>42000</v>
      </c>
    </row>
    <row r="224" spans="1:13" s="2" customFormat="1" ht="75" customHeight="1" x14ac:dyDescent="0.3">
      <c r="A224" s="47"/>
      <c r="B224" s="94"/>
      <c r="C224" s="3" t="str">
        <f ca="1">IF(B223="","",CONCATENATE("Okres ",OFFSET(List1!G$11,tisk!A222,0),"
","Právní forma","
",OFFSET(List1!H$11,tisk!A222,0),"
","IČO ",OFFSET(List1!I$11,tisk!A222,0),"
 ","B.Ú. ",OFFSET(List1!J$11,tisk!A222,0)))</f>
        <v>Okres Přerov
Právní forma
Obec, m. č. hl. m. Prahy
IČO 00636380
 B.Ú. anonymizováno</v>
      </c>
      <c r="D224" s="5" t="str">
        <f ca="1">IF(B223="","",OFFSET(List1!M$11,tisk!A222,0))</f>
        <v>Doplnění vybavení z důvodu zajištění akceschopnosti JSDH.</v>
      </c>
      <c r="E224" s="95"/>
      <c r="F224" s="43"/>
      <c r="G224" s="96"/>
      <c r="H224" s="97"/>
      <c r="I224" s="94"/>
      <c r="J224" s="94"/>
      <c r="K224" s="94"/>
      <c r="L224" s="94"/>
      <c r="M224" s="98"/>
    </row>
    <row r="225" spans="1:13" s="2" customFormat="1" ht="30" customHeight="1" x14ac:dyDescent="0.3">
      <c r="A225" s="47">
        <f>ROW()/3-1</f>
        <v>74</v>
      </c>
      <c r="B225" s="94"/>
      <c r="C225" s="3" t="str">
        <f ca="1">IF(B223="","",CONCATENATE("Zástupce","
",OFFSET(List1!K$11,tisk!A222,0)))</f>
        <v xml:space="preserve">Zástupce
</v>
      </c>
      <c r="D225" s="5" t="str">
        <f ca="1">IF(B223="","",CONCATENATE("Dotace bude použita na:",OFFSET(List1!N$11,tisk!A222,0)))</f>
        <v>Dotace bude použita na:pořízení ochranných prostředků pro hasiče</v>
      </c>
      <c r="E225" s="95"/>
      <c r="F225" s="44" t="str">
        <f ca="1">IF(B223="","",OFFSET(List1!Q$11,tisk!A222,0))</f>
        <v>11/2020</v>
      </c>
      <c r="G225" s="96"/>
      <c r="H225" s="97"/>
      <c r="I225" s="94"/>
      <c r="J225" s="94"/>
      <c r="K225" s="94"/>
      <c r="L225" s="94"/>
      <c r="M225" s="98"/>
    </row>
    <row r="226" spans="1:13" s="2" customFormat="1" ht="62.25" customHeight="1" x14ac:dyDescent="0.3">
      <c r="A226" s="47"/>
      <c r="B226" s="94" t="str">
        <f ca="1">IF(OFFSET(List1!B$11,tisk!A225,0)&gt;0,OFFSET(List1!B$11,tisk!A225,0),"")</f>
        <v>162</v>
      </c>
      <c r="C226" s="3" t="str">
        <f ca="1">IF(B226="","",CONCATENATE(OFFSET(List1!C$11,tisk!A225,0),"
",OFFSET(List1!D$11,tisk!A225,0),"
",OFFSET(List1!E$11,tisk!A225,0),"
",OFFSET(List1!F$11,tisk!A225,0)))</f>
        <v>Obec Pavlov
Pavlov 42
Pavlov
78985</v>
      </c>
      <c r="D226" s="65" t="str">
        <f ca="1">IF(B226="","",OFFSET(List1!L$11,tisk!A225,0))</f>
        <v>Pořízení, technické zhodnocení a oprava požární techniky a nákup věcného vybavení pro JSDH Pavlov</v>
      </c>
      <c r="E226" s="95">
        <f ca="1">IF(B226="","",OFFSET(List1!O$11,tisk!A225,0))</f>
        <v>82543</v>
      </c>
      <c r="F226" s="44" t="str">
        <f ca="1">IF(B226="","",OFFSET(List1!P$11,tisk!A225,0))</f>
        <v>1/2020</v>
      </c>
      <c r="G226" s="96">
        <f ca="1">IF(B226="","",OFFSET(List1!R$11,tisk!A225,0))</f>
        <v>41200</v>
      </c>
      <c r="H226" s="97">
        <f ca="1">IF(B226="","",OFFSET(List1!S$11,tisk!A225,0))</f>
        <v>44176</v>
      </c>
      <c r="I226" s="94">
        <f ca="1">IF(B226="","",OFFSET(List1!T$11,tisk!A225,0))</f>
        <v>180</v>
      </c>
      <c r="J226" s="94">
        <f ca="1">IF(B226="","",OFFSET(List1!U$11,tisk!A225,0))</f>
        <v>125</v>
      </c>
      <c r="K226" s="94">
        <f ca="1">IF(B226="","",OFFSET(List1!V$11,tisk!A225,0))</f>
        <v>150</v>
      </c>
      <c r="L226" s="94">
        <f ca="1">IF(B226="","",OFFSET(List1!W$11,tisk!A225,0))</f>
        <v>455</v>
      </c>
      <c r="M226" s="98">
        <f ca="1">IF(B226="","",OFFSET(List1!X$11,tisk!A225,0))</f>
        <v>38400</v>
      </c>
    </row>
    <row r="227" spans="1:13" s="2" customFormat="1" ht="75" customHeight="1" x14ac:dyDescent="0.3">
      <c r="A227" s="47"/>
      <c r="B227" s="94"/>
      <c r="C227" s="3" t="str">
        <f ca="1">IF(B226="","",CONCATENATE("Okres ",OFFSET(List1!G$11,tisk!A225,0),"
","Právní forma","
",OFFSET(List1!H$11,tisk!A225,0),"
","IČO ",OFFSET(List1!I$11,tisk!A225,0),"
 ","B.Ú. ",OFFSET(List1!J$11,tisk!A225,0)))</f>
        <v>Okres Šumperk
Právní forma
Obec, m. č. hl. m. Prahy
IČO 00303135
 B.Ú. anonymizováno</v>
      </c>
      <c r="D227" s="5" t="str">
        <f ca="1">IF(B226="","",OFFSET(List1!M$11,tisk!A225,0))</f>
        <v>Zajištění akceschopnosti JSDH Pavlov a místní části Lechovice, Radnice, Veselí, Vacetín, Zavadilka a Svinov</v>
      </c>
      <c r="E227" s="95"/>
      <c r="F227" s="43"/>
      <c r="G227" s="96"/>
      <c r="H227" s="97"/>
      <c r="I227" s="94"/>
      <c r="J227" s="94"/>
      <c r="K227" s="94"/>
      <c r="L227" s="94"/>
      <c r="M227" s="98"/>
    </row>
    <row r="228" spans="1:13" s="2" customFormat="1" ht="48" customHeight="1" x14ac:dyDescent="0.3">
      <c r="A228" s="47">
        <f>ROW()/3-1</f>
        <v>75</v>
      </c>
      <c r="B228" s="94"/>
      <c r="C228" s="3" t="str">
        <f ca="1">IF(B226="","",CONCATENATE("Zástupce","
",OFFSET(List1!K$11,tisk!A225,0)))</f>
        <v xml:space="preserve">Zástupce
</v>
      </c>
      <c r="D228" s="5" t="str">
        <f ca="1">IF(B226="","",CONCATENATE("Dotace bude použita na:",OFFSET(List1!N$11,tisk!A225,0)))</f>
        <v>Dotace bude použita na:pořízení ochranných prostředků pro hasiče</v>
      </c>
      <c r="E228" s="95"/>
      <c r="F228" s="44" t="str">
        <f ca="1">IF(B226="","",OFFSET(List1!Q$11,tisk!A225,0))</f>
        <v>11/2020</v>
      </c>
      <c r="G228" s="96"/>
      <c r="H228" s="97"/>
      <c r="I228" s="94"/>
      <c r="J228" s="94"/>
      <c r="K228" s="94"/>
      <c r="L228" s="94"/>
      <c r="M228" s="98"/>
    </row>
    <row r="229" spans="1:13" s="2" customFormat="1" ht="75" customHeight="1" x14ac:dyDescent="0.3">
      <c r="A229" s="47"/>
      <c r="B229" s="94" t="str">
        <f ca="1">IF(OFFSET(List1!B$11,tisk!A228,0)&gt;0,OFFSET(List1!B$11,tisk!A228,0),"")</f>
        <v>204</v>
      </c>
      <c r="C229" s="3" t="str">
        <f ca="1">IF(B229="","",CONCATENATE(OFFSET(List1!C$11,tisk!A228,0),"
",OFFSET(List1!D$11,tisk!A228,0),"
",OFFSET(List1!E$11,tisk!A228,0),"
",OFFSET(List1!F$11,tisk!A228,0)))</f>
        <v>Obec Skřípov
Skřípov 169
Skřípov
79852</v>
      </c>
      <c r="D229" s="65" t="str">
        <f ca="1">IF(B229="","",OFFSET(List1!L$11,tisk!A228,0))</f>
        <v>Pořízení, technické zhodnocení a oprava požární techniky a nákup věcného vybavení pro JSDH Skřípov</v>
      </c>
      <c r="E229" s="95">
        <f ca="1">IF(B229="","",OFFSET(List1!O$11,tisk!A228,0))</f>
        <v>140000</v>
      </c>
      <c r="F229" s="44" t="str">
        <f ca="1">IF(B229="","",OFFSET(List1!P$11,tisk!A228,0))</f>
        <v>1/2020</v>
      </c>
      <c r="G229" s="96">
        <f ca="1">IF(B229="","",OFFSET(List1!R$11,tisk!A228,0))</f>
        <v>70000</v>
      </c>
      <c r="H229" s="97">
        <f ca="1">IF(B229="","",OFFSET(List1!S$11,tisk!A228,0))</f>
        <v>44176</v>
      </c>
      <c r="I229" s="94">
        <f ca="1">IF(B229="","",OFFSET(List1!T$11,tisk!A228,0))</f>
        <v>180</v>
      </c>
      <c r="J229" s="94">
        <f ca="1">IF(B229="","",OFFSET(List1!U$11,tisk!A228,0))</f>
        <v>125</v>
      </c>
      <c r="K229" s="94">
        <f ca="1">IF(B229="","",OFFSET(List1!V$11,tisk!A228,0))</f>
        <v>150</v>
      </c>
      <c r="L229" s="94">
        <f ca="1">IF(B229="","",OFFSET(List1!W$11,tisk!A228,0))</f>
        <v>455</v>
      </c>
      <c r="M229" s="98">
        <f ca="1">IF(B229="","",OFFSET(List1!X$11,tisk!A228,0))</f>
        <v>65300</v>
      </c>
    </row>
    <row r="230" spans="1:13" s="2" customFormat="1" ht="75" customHeight="1" x14ac:dyDescent="0.3">
      <c r="A230" s="47"/>
      <c r="B230" s="94"/>
      <c r="C230" s="3" t="str">
        <f ca="1">IF(B229="","",CONCATENATE("Okres ",OFFSET(List1!G$11,tisk!A228,0),"
","Právní forma","
",OFFSET(List1!H$11,tisk!A228,0),"
","IČO ",OFFSET(List1!I$11,tisk!A228,0),"
 ","B.Ú. ",OFFSET(List1!J$11,tisk!A228,0)))</f>
        <v>Okres Prostějov
Právní forma
Obec, m. č. hl. m. Prahy
IČO 00600083
 B.Ú. anonymizováno</v>
      </c>
      <c r="D230" s="5" t="str">
        <f ca="1">IF(B229="","",OFFSET(List1!M$11,tisk!A228,0))</f>
        <v>Předmětem záměru je pořízení chybějícího vybavení pro 6 členů– zásahový oblek, boty, přilbu vč. štítku a rukavice. Členové disponují pouze sportovním oděvem, proto nemohou být povoláni k zásahu integrovaným záchranným sborem.</v>
      </c>
      <c r="E230" s="95"/>
      <c r="F230" s="43"/>
      <c r="G230" s="96"/>
      <c r="H230" s="97"/>
      <c r="I230" s="94"/>
      <c r="J230" s="94"/>
      <c r="K230" s="94"/>
      <c r="L230" s="94"/>
      <c r="M230" s="98"/>
    </row>
    <row r="231" spans="1:13" s="2" customFormat="1" ht="30" customHeight="1" x14ac:dyDescent="0.3">
      <c r="A231" s="47">
        <f>ROW()/3-1</f>
        <v>76</v>
      </c>
      <c r="B231" s="94"/>
      <c r="C231" s="3" t="str">
        <f ca="1">IF(B229="","",CONCATENATE("Zástupce","
",OFFSET(List1!K$11,tisk!A228,0)))</f>
        <v xml:space="preserve">Zástupce
</v>
      </c>
      <c r="D231" s="5" t="str">
        <f ca="1">IF(B229="","",CONCATENATE("Dotace bude použita na:",OFFSET(List1!N$11,tisk!A228,0)))</f>
        <v>Dotace bude použita na:pořízení ochranných prostředků pro hasiče - 6 ks zásahového oděvu, 6 ks obuvi pro hasiče, 6 ks přileb pro hasiče, 6 ks zásahových rukavic.</v>
      </c>
      <c r="E231" s="95"/>
      <c r="F231" s="44" t="str">
        <f ca="1">IF(B229="","",OFFSET(List1!Q$11,tisk!A228,0))</f>
        <v>11/2020</v>
      </c>
      <c r="G231" s="96"/>
      <c r="H231" s="97"/>
      <c r="I231" s="94"/>
      <c r="J231" s="94"/>
      <c r="K231" s="94"/>
      <c r="L231" s="94"/>
      <c r="M231" s="98"/>
    </row>
    <row r="232" spans="1:13" s="2" customFormat="1" ht="75" customHeight="1" x14ac:dyDescent="0.3">
      <c r="A232" s="47"/>
      <c r="B232" s="94" t="str">
        <f ca="1">IF(OFFSET(List1!B$11,tisk!A231,0)&gt;0,OFFSET(List1!B$11,tisk!A231,0),"")</f>
        <v>51</v>
      </c>
      <c r="C232" s="3" t="str">
        <f ca="1">IF(B232="","",CONCATENATE(OFFSET(List1!C$11,tisk!A231,0),"
",OFFSET(List1!D$11,tisk!A231,0),"
",OFFSET(List1!E$11,tisk!A231,0),"
",OFFSET(List1!F$11,tisk!A231,0)))</f>
        <v>Obec Slatinky
Slatinky 111
Slatinky
78342</v>
      </c>
      <c r="D232" s="65" t="str">
        <f ca="1">IF(B232="","",OFFSET(List1!L$11,tisk!A231,0))</f>
        <v>Pořízení, technické zhodnocení a oprava požární techniky a nákup věcného vybavení pro JSDH Slatinky</v>
      </c>
      <c r="E232" s="95">
        <f ca="1">IF(B232="","",OFFSET(List1!O$11,tisk!A231,0))</f>
        <v>80000</v>
      </c>
      <c r="F232" s="44" t="str">
        <f ca="1">IF(B232="","",OFFSET(List1!P$11,tisk!A231,0))</f>
        <v>1/2020</v>
      </c>
      <c r="G232" s="96">
        <f ca="1">IF(B232="","",OFFSET(List1!R$11,tisk!A231,0))</f>
        <v>40000</v>
      </c>
      <c r="H232" s="97">
        <f ca="1">IF(B232="","",OFFSET(List1!S$11,tisk!A231,0))</f>
        <v>44176</v>
      </c>
      <c r="I232" s="94">
        <f ca="1">IF(B232="","",OFFSET(List1!T$11,tisk!A231,0))</f>
        <v>180</v>
      </c>
      <c r="J232" s="94">
        <f ca="1">IF(B232="","",OFFSET(List1!U$11,tisk!A231,0))</f>
        <v>125</v>
      </c>
      <c r="K232" s="94">
        <f ca="1">IF(B232="","",OFFSET(List1!V$11,tisk!A231,0))</f>
        <v>150</v>
      </c>
      <c r="L232" s="94">
        <f ca="1">IF(B232="","",OFFSET(List1!W$11,tisk!A231,0))</f>
        <v>455</v>
      </c>
      <c r="M232" s="98">
        <f ca="1">IF(B232="","",OFFSET(List1!X$11,tisk!A231,0))</f>
        <v>37300</v>
      </c>
    </row>
    <row r="233" spans="1:13" s="2" customFormat="1" ht="75" customHeight="1" x14ac:dyDescent="0.3">
      <c r="A233" s="47"/>
      <c r="B233" s="94"/>
      <c r="C233" s="3" t="str">
        <f ca="1">IF(B232="","",CONCATENATE("Okres ",OFFSET(List1!G$11,tisk!A231,0),"
","Právní forma","
",OFFSET(List1!H$11,tisk!A231,0),"
","IČO ",OFFSET(List1!I$11,tisk!A231,0),"
 ","B.Ú. ",OFFSET(List1!J$11,tisk!A231,0)))</f>
        <v>Okres Prostějov
Právní forma
Obec, m. č. hl. m. Prahy
IČO 00288764
 B.Ú. anonymizováno</v>
      </c>
      <c r="D233" s="5" t="str">
        <f ca="1">IF(B232="","",OFFSET(List1!M$11,tisk!A231,0))</f>
        <v>Pořízení ochranných prostředků pro hasiče k zajištění akceschopnosti JSDH Slatinky</v>
      </c>
      <c r="E233" s="95"/>
      <c r="F233" s="43"/>
      <c r="G233" s="96"/>
      <c r="H233" s="97"/>
      <c r="I233" s="94"/>
      <c r="J233" s="94"/>
      <c r="K233" s="94"/>
      <c r="L233" s="94"/>
      <c r="M233" s="98"/>
    </row>
    <row r="234" spans="1:13" s="2" customFormat="1" ht="30" customHeight="1" x14ac:dyDescent="0.3">
      <c r="A234" s="47">
        <f>ROW()/3-1</f>
        <v>77</v>
      </c>
      <c r="B234" s="94"/>
      <c r="C234" s="3" t="str">
        <f ca="1">IF(B232="","",CONCATENATE("Zástupce","
",OFFSET(List1!K$11,tisk!A231,0)))</f>
        <v xml:space="preserve">Zástupce
</v>
      </c>
      <c r="D234" s="5" t="str">
        <f ca="1">IF(B232="","",CONCATENATE("Dotace bude použita na:",OFFSET(List1!N$11,tisk!A231,0)))</f>
        <v>Dotace bude použita na:pořízení ochranných prostředků pro hasiče</v>
      </c>
      <c r="E234" s="95"/>
      <c r="F234" s="44" t="str">
        <f ca="1">IF(B232="","",OFFSET(List1!Q$11,tisk!A231,0))</f>
        <v>11/2020</v>
      </c>
      <c r="G234" s="96"/>
      <c r="H234" s="97"/>
      <c r="I234" s="94"/>
      <c r="J234" s="94"/>
      <c r="K234" s="94"/>
      <c r="L234" s="94"/>
      <c r="M234" s="98"/>
    </row>
    <row r="235" spans="1:13" s="2" customFormat="1" ht="75" customHeight="1" x14ac:dyDescent="0.3">
      <c r="A235" s="47"/>
      <c r="B235" s="94" t="str">
        <f ca="1">IF(OFFSET(List1!B$11,tisk!A234,0)&gt;0,OFFSET(List1!B$11,tisk!A234,0),"")</f>
        <v>218</v>
      </c>
      <c r="C235" s="3" t="str">
        <f ca="1">IF(B235="","",CONCATENATE(OFFSET(List1!C$11,tisk!A234,0),"
",OFFSET(List1!D$11,tisk!A234,0),"
",OFFSET(List1!E$11,tisk!A234,0),"
",OFFSET(List1!F$11,tisk!A234,0)))</f>
        <v>Obec Lužice
Lužice 58
Šternberk
78501</v>
      </c>
      <c r="D235" s="65" t="str">
        <f ca="1">IF(B235="","",OFFSET(List1!L$11,tisk!A234,0))</f>
        <v>Pořízení, technické zhodnocení a oprava požární techniky a nákup věcného vybavení pro JSDH Lužice</v>
      </c>
      <c r="E235" s="95">
        <f ca="1">IF(B235="","",OFFSET(List1!O$11,tisk!A234,0))</f>
        <v>100200</v>
      </c>
      <c r="F235" s="44" t="str">
        <f ca="1">IF(B235="","",OFFSET(List1!P$11,tisk!A234,0))</f>
        <v>1/2020</v>
      </c>
      <c r="G235" s="96">
        <f ca="1">IF(B235="","",OFFSET(List1!R$11,tisk!A234,0))</f>
        <v>50100</v>
      </c>
      <c r="H235" s="97">
        <f ca="1">IF(B235="","",OFFSET(List1!S$11,tisk!A234,0))</f>
        <v>44176</v>
      </c>
      <c r="I235" s="94">
        <f ca="1">IF(B235="","",OFFSET(List1!T$11,tisk!A234,0))</f>
        <v>180</v>
      </c>
      <c r="J235" s="94">
        <f ca="1">IF(B235="","",OFFSET(List1!U$11,tisk!A234,0))</f>
        <v>125</v>
      </c>
      <c r="K235" s="94">
        <f ca="1">IF(B235="","",OFFSET(List1!V$11,tisk!A234,0))</f>
        <v>150</v>
      </c>
      <c r="L235" s="94">
        <f ca="1">IF(B235="","",OFFSET(List1!W$11,tisk!A234,0))</f>
        <v>455</v>
      </c>
      <c r="M235" s="98">
        <f ca="1">IF(B235="","",OFFSET(List1!X$11,tisk!A234,0))</f>
        <v>46700</v>
      </c>
    </row>
    <row r="236" spans="1:13" s="2" customFormat="1" ht="75" customHeight="1" x14ac:dyDescent="0.3">
      <c r="A236" s="47"/>
      <c r="B236" s="94"/>
      <c r="C236" s="3" t="str">
        <f ca="1">IF(B235="","",CONCATENATE("Okres ",OFFSET(List1!G$11,tisk!A234,0),"
","Právní forma","
",OFFSET(List1!H$11,tisk!A234,0),"
","IČO ",OFFSET(List1!I$11,tisk!A234,0),"
 ","B.Ú. ",OFFSET(List1!J$11,tisk!A234,0)))</f>
        <v>Okres Olomouc
Právní forma
Obec, m. č. hl. m. Prahy
IČO 00849529
 B.Ú. anonymizováno</v>
      </c>
      <c r="D236" s="5" t="str">
        <f ca="1">IF(B235="","",OFFSET(List1!M$11,tisk!A234,0))</f>
        <v>nákup ochranných prostředků pro hasiče a vysavače nebezpečného hmyzu</v>
      </c>
      <c r="E236" s="95"/>
      <c r="F236" s="43"/>
      <c r="G236" s="96"/>
      <c r="H236" s="97"/>
      <c r="I236" s="94"/>
      <c r="J236" s="94"/>
      <c r="K236" s="94"/>
      <c r="L236" s="94"/>
      <c r="M236" s="98"/>
    </row>
    <row r="237" spans="1:13" s="2" customFormat="1" ht="30" customHeight="1" x14ac:dyDescent="0.3">
      <c r="A237" s="47">
        <f>ROW()/3-1</f>
        <v>78</v>
      </c>
      <c r="B237" s="94"/>
      <c r="C237" s="3" t="str">
        <f ca="1">IF(B235="","",CONCATENATE("Zástupce","
",OFFSET(List1!K$11,tisk!A234,0)))</f>
        <v xml:space="preserve">Zástupce
</v>
      </c>
      <c r="D237" s="5" t="str">
        <f ca="1">IF(B235="","",CONCATENATE("Dotace bude použita na:",OFFSET(List1!N$11,tisk!A234,0)))</f>
        <v>Dotace bude použita na:pořízení ochranných prostředků pro hasiče</v>
      </c>
      <c r="E237" s="95"/>
      <c r="F237" s="44" t="str">
        <f ca="1">IF(B235="","",OFFSET(List1!Q$11,tisk!A234,0))</f>
        <v>11/2020</v>
      </c>
      <c r="G237" s="96"/>
      <c r="H237" s="97"/>
      <c r="I237" s="94"/>
      <c r="J237" s="94"/>
      <c r="K237" s="94"/>
      <c r="L237" s="94"/>
      <c r="M237" s="98"/>
    </row>
    <row r="238" spans="1:13" s="2" customFormat="1" ht="75" customHeight="1" x14ac:dyDescent="0.3">
      <c r="A238" s="47"/>
      <c r="B238" s="94" t="str">
        <f ca="1">IF(OFFSET(List1!B$11,tisk!A237,0)&gt;0,OFFSET(List1!B$11,tisk!A237,0),"")</f>
        <v>246</v>
      </c>
      <c r="C238" s="3" t="str">
        <f ca="1">IF(B238="","",CONCATENATE(OFFSET(List1!C$11,tisk!A237,0),"
",OFFSET(List1!D$11,tisk!A237,0),"
",OFFSET(List1!E$11,tisk!A237,0),"
",OFFSET(List1!F$11,tisk!A237,0)))</f>
        <v>Obec Týn nad Bečvou
Náves B. Smetany 68
Týn nad Bečvou
75131</v>
      </c>
      <c r="D238" s="65" t="str">
        <f ca="1">IF(B238="","",OFFSET(List1!L$11,tisk!A237,0))</f>
        <v>Pořízení, technické zhodnocení a oprava požární techniky a nákup věcného vybavení pro JSDH Týn nad Bečvou</v>
      </c>
      <c r="E238" s="95">
        <f ca="1">IF(B238="","",OFFSET(List1!O$11,tisk!A237,0))</f>
        <v>86000</v>
      </c>
      <c r="F238" s="44" t="str">
        <f ca="1">IF(B238="","",OFFSET(List1!P$11,tisk!A237,0))</f>
        <v>1/2020</v>
      </c>
      <c r="G238" s="96">
        <f ca="1">IF(B238="","",OFFSET(List1!R$11,tisk!A237,0))</f>
        <v>43000</v>
      </c>
      <c r="H238" s="97">
        <f ca="1">IF(B238="","",OFFSET(List1!S$11,tisk!A237,0))</f>
        <v>44176</v>
      </c>
      <c r="I238" s="94">
        <f ca="1">IF(B238="","",OFFSET(List1!T$11,tisk!A237,0))</f>
        <v>180</v>
      </c>
      <c r="J238" s="94">
        <f ca="1">IF(B238="","",OFFSET(List1!U$11,tisk!A237,0))</f>
        <v>125</v>
      </c>
      <c r="K238" s="94">
        <f ca="1">IF(B238="","",OFFSET(List1!V$11,tisk!A237,0))</f>
        <v>150</v>
      </c>
      <c r="L238" s="94">
        <f ca="1">IF(B238="","",OFFSET(List1!W$11,tisk!A237,0))</f>
        <v>455</v>
      </c>
      <c r="M238" s="98">
        <f ca="1">IF(B238="","",OFFSET(List1!X$11,tisk!A237,0))</f>
        <v>40100</v>
      </c>
    </row>
    <row r="239" spans="1:13" s="2" customFormat="1" ht="75" customHeight="1" x14ac:dyDescent="0.3">
      <c r="A239" s="47"/>
      <c r="B239" s="94"/>
      <c r="C239" s="3" t="str">
        <f ca="1">IF(B238="","",CONCATENATE("Okres ",OFFSET(List1!G$11,tisk!A237,0),"
","Právní forma","
",OFFSET(List1!H$11,tisk!A237,0),"
","IČO ",OFFSET(List1!I$11,tisk!A237,0),"
 ","B.Ú. ",OFFSET(List1!J$11,tisk!A237,0)))</f>
        <v>Okres Přerov
Právní forma
Obec, m. č. hl. m. Prahy
IČO 00850641
 B.Ú. anonymizováno</v>
      </c>
      <c r="D239" s="5" t="str">
        <f ca="1">IF(B238="","",OFFSET(List1!M$11,tisk!A237,0))</f>
        <v>doplnění vybavení jednotky</v>
      </c>
      <c r="E239" s="95"/>
      <c r="F239" s="43"/>
      <c r="G239" s="96"/>
      <c r="H239" s="97"/>
      <c r="I239" s="94"/>
      <c r="J239" s="94"/>
      <c r="K239" s="94"/>
      <c r="L239" s="94"/>
      <c r="M239" s="98"/>
    </row>
    <row r="240" spans="1:13" s="2" customFormat="1" ht="30" customHeight="1" x14ac:dyDescent="0.3">
      <c r="A240" s="47">
        <f>ROW()/3-1</f>
        <v>79</v>
      </c>
      <c r="B240" s="94"/>
      <c r="C240" s="3" t="str">
        <f ca="1">IF(B238="","",CONCATENATE("Zástupce","
",OFFSET(List1!K$11,tisk!A237,0)))</f>
        <v xml:space="preserve">Zástupce
</v>
      </c>
      <c r="D240" s="5" t="str">
        <f ca="1">IF(B238="","",CONCATENATE("Dotace bude použita na:",OFFSET(List1!N$11,tisk!A237,0)))</f>
        <v>Dotace bude použita na:pořízení ochranných prostředků pro hasiče</v>
      </c>
      <c r="E240" s="95"/>
      <c r="F240" s="44" t="str">
        <f ca="1">IF(B238="","",OFFSET(List1!Q$11,tisk!A237,0))</f>
        <v>11/2020</v>
      </c>
      <c r="G240" s="96"/>
      <c r="H240" s="97"/>
      <c r="I240" s="94"/>
      <c r="J240" s="94"/>
      <c r="K240" s="94"/>
      <c r="L240" s="94"/>
      <c r="M240" s="98"/>
    </row>
    <row r="241" spans="1:13" s="2" customFormat="1" ht="75" customHeight="1" x14ac:dyDescent="0.3">
      <c r="A241" s="47"/>
      <c r="B241" s="94" t="str">
        <f ca="1">IF(OFFSET(List1!B$11,tisk!A240,0)&gt;0,OFFSET(List1!B$11,tisk!A240,0),"")</f>
        <v>241</v>
      </c>
      <c r="C241" s="3" t="str">
        <f ca="1">IF(B241="","",CONCATENATE(OFFSET(List1!C$11,tisk!A240,0),"
",OFFSET(List1!D$11,tisk!A240,0),"
",OFFSET(List1!E$11,tisk!A240,0),"
",OFFSET(List1!F$11,tisk!A240,0)))</f>
        <v>Obec Loučná nad Desnou
Loučná nad Desnou 57
Loučná nad Desnou
78811</v>
      </c>
      <c r="D241" s="65" t="str">
        <f ca="1">IF(B241="","",OFFSET(List1!L$11,tisk!A240,0))</f>
        <v>Pořízení, technické zhodnocení a oprava požární techniky a nákup věcného vybavení pro JSDH Loučná nad Desnou</v>
      </c>
      <c r="E241" s="95">
        <f ca="1">IF(B241="","",OFFSET(List1!O$11,tisk!A240,0))</f>
        <v>110000</v>
      </c>
      <c r="F241" s="44" t="str">
        <f ca="1">IF(B241="","",OFFSET(List1!P$11,tisk!A240,0))</f>
        <v>1/2020</v>
      </c>
      <c r="G241" s="96">
        <f ca="1">IF(B241="","",OFFSET(List1!R$11,tisk!A240,0))</f>
        <v>55000</v>
      </c>
      <c r="H241" s="97">
        <f ca="1">IF(B241="","",OFFSET(List1!S$11,tisk!A240,0))</f>
        <v>44176</v>
      </c>
      <c r="I241" s="94">
        <f ca="1">IF(B241="","",OFFSET(List1!T$11,tisk!A240,0))</f>
        <v>160</v>
      </c>
      <c r="J241" s="94">
        <f ca="1">IF(B241="","",OFFSET(List1!U$11,tisk!A240,0))</f>
        <v>140</v>
      </c>
      <c r="K241" s="94">
        <f ca="1">IF(B241="","",OFFSET(List1!V$11,tisk!A240,0))</f>
        <v>150</v>
      </c>
      <c r="L241" s="94">
        <f ca="1">IF(B241="","",OFFSET(List1!W$11,tisk!A240,0))</f>
        <v>450</v>
      </c>
      <c r="M241" s="98">
        <f ca="1">IF(B241="","",OFFSET(List1!X$11,tisk!A240,0))</f>
        <v>51300</v>
      </c>
    </row>
    <row r="242" spans="1:13" s="2" customFormat="1" ht="75" customHeight="1" x14ac:dyDescent="0.3">
      <c r="A242" s="47"/>
      <c r="B242" s="94"/>
      <c r="C242" s="3" t="str">
        <f ca="1">IF(B241="","",CONCATENATE("Okres ",OFFSET(List1!G$11,tisk!A240,0),"
","Právní forma","
",OFFSET(List1!H$11,tisk!A240,0),"
","IČO ",OFFSET(List1!I$11,tisk!A240,0),"
 ","B.Ú. ",OFFSET(List1!J$11,tisk!A240,0)))</f>
        <v>Okres Šumperk
Právní forma
Obec, m. č. hl. m. Prahy
IČO 00302953
 B.Ú. anonymizováno</v>
      </c>
      <c r="D242" s="5" t="str">
        <f ca="1">IF(B241="","",OFFSET(List1!M$11,tisk!A240,0))</f>
        <v>Záměrem je zajištění provozuschopnosti a akceschopnosti JSDH.  Předmětem projektu je vybavení JSDH o prostředky pro řezání, které jsou pro její činnost nezbytné vzhledem k zvyšujícímu se množství zásahů z důvodu pádů stromů (silný vítr, vichřice).</v>
      </c>
      <c r="E242" s="95"/>
      <c r="F242" s="43"/>
      <c r="G242" s="96"/>
      <c r="H242" s="97"/>
      <c r="I242" s="94"/>
      <c r="J242" s="94"/>
      <c r="K242" s="94"/>
      <c r="L242" s="94"/>
      <c r="M242" s="98"/>
    </row>
    <row r="243" spans="1:13" s="2" customFormat="1" ht="30" customHeight="1" x14ac:dyDescent="0.3">
      <c r="A243" s="47">
        <f>ROW()/3-1</f>
        <v>80</v>
      </c>
      <c r="B243" s="94"/>
      <c r="C243" s="3" t="str">
        <f ca="1">IF(B241="","",CONCATENATE("Zástupce","
",OFFSET(List1!K$11,tisk!A240,0)))</f>
        <v xml:space="preserve">Zástupce
</v>
      </c>
      <c r="D243" s="5" t="str">
        <f ca="1">IF(B241="","",CONCATENATE("Dotace bude použita na:",OFFSET(List1!N$11,tisk!A240,0)))</f>
        <v>Dotace bude použita na:pořízení prostředků pro řezání</v>
      </c>
      <c r="E243" s="95"/>
      <c r="F243" s="44" t="str">
        <f ca="1">IF(B241="","",OFFSET(List1!Q$11,tisk!A240,0))</f>
        <v>11/2020</v>
      </c>
      <c r="G243" s="96"/>
      <c r="H243" s="97"/>
      <c r="I243" s="94"/>
      <c r="J243" s="94"/>
      <c r="K243" s="94"/>
      <c r="L243" s="94"/>
      <c r="M243" s="98"/>
    </row>
    <row r="244" spans="1:13" s="2" customFormat="1" ht="75" customHeight="1" x14ac:dyDescent="0.3">
      <c r="A244" s="47"/>
      <c r="B244" s="94" t="str">
        <f ca="1">IF(OFFSET(List1!B$11,tisk!A243,0)&gt;0,OFFSET(List1!B$11,tisk!A243,0),"")</f>
        <v>212</v>
      </c>
      <c r="C244" s="3" t="str">
        <f ca="1">IF(B244="","",CONCATENATE(OFFSET(List1!C$11,tisk!A243,0),"
",OFFSET(List1!D$11,tisk!A243,0),"
",OFFSET(List1!E$11,tisk!A243,0),"
",OFFSET(List1!F$11,tisk!A243,0)))</f>
        <v>Obec Lukavice
Lukavice 47
Lukavice
78901</v>
      </c>
      <c r="D244" s="65" t="str">
        <f ca="1">IF(B244="","",OFFSET(List1!L$11,tisk!A243,0))</f>
        <v>Pořízení, technické zhodnocení a oprava požární techniky a nákup věcného vybavení pro JSDH Lukavice</v>
      </c>
      <c r="E244" s="95">
        <f ca="1">IF(B244="","",OFFSET(List1!O$11,tisk!A243,0))</f>
        <v>56224</v>
      </c>
      <c r="F244" s="44" t="str">
        <f ca="1">IF(B244="","",OFFSET(List1!P$11,tisk!A243,0))</f>
        <v>1/2020</v>
      </c>
      <c r="G244" s="96">
        <f ca="1">IF(B244="","",OFFSET(List1!R$11,tisk!A243,0))</f>
        <v>28100</v>
      </c>
      <c r="H244" s="97">
        <f ca="1">IF(B244="","",OFFSET(List1!S$11,tisk!A243,0))</f>
        <v>44176</v>
      </c>
      <c r="I244" s="94">
        <f ca="1">IF(B244="","",OFFSET(List1!T$11,tisk!A243,0))</f>
        <v>90</v>
      </c>
      <c r="J244" s="94">
        <f ca="1">IF(B244="","",OFFSET(List1!U$11,tisk!A243,0))</f>
        <v>160</v>
      </c>
      <c r="K244" s="94">
        <f ca="1">IF(B244="","",OFFSET(List1!V$11,tisk!A243,0))</f>
        <v>200</v>
      </c>
      <c r="L244" s="94">
        <f ca="1">IF(B244="","",OFFSET(List1!W$11,tisk!A243,0))</f>
        <v>450</v>
      </c>
      <c r="M244" s="98">
        <f ca="1">IF(B244="","",OFFSET(List1!X$11,tisk!A243,0))</f>
        <v>26200</v>
      </c>
    </row>
    <row r="245" spans="1:13" s="2" customFormat="1" ht="75" customHeight="1" x14ac:dyDescent="0.3">
      <c r="A245" s="47"/>
      <c r="B245" s="94"/>
      <c r="C245" s="3" t="str">
        <f ca="1">IF(B244="","",CONCATENATE("Okres ",OFFSET(List1!G$11,tisk!A243,0),"
","Právní forma","
",OFFSET(List1!H$11,tisk!A243,0),"
","IČO ",OFFSET(List1!I$11,tisk!A243,0),"
 ","B.Ú. ",OFFSET(List1!J$11,tisk!A243,0)))</f>
        <v>Okres Šumperk
Právní forma
Obec, m. č. hl. m. Prahy
IČO 00302961
 B.Ú. anonymizováno</v>
      </c>
      <c r="D245" s="5" t="str">
        <f ca="1">IF(B244="","",OFFSET(List1!M$11,tisk!A243,0))</f>
        <v>Dotace bude použita na opravu a doplnění dýchací techniky, která je nezbytná pro vyšší úroveň akceschopnosti jednotky.</v>
      </c>
      <c r="E245" s="95"/>
      <c r="F245" s="43"/>
      <c r="G245" s="96"/>
      <c r="H245" s="97"/>
      <c r="I245" s="94"/>
      <c r="J245" s="94"/>
      <c r="K245" s="94"/>
      <c r="L245" s="94"/>
      <c r="M245" s="98"/>
    </row>
    <row r="246" spans="1:13" s="2" customFormat="1" ht="33.75" customHeight="1" x14ac:dyDescent="0.3">
      <c r="A246" s="47">
        <f>ROW()/3-1</f>
        <v>81</v>
      </c>
      <c r="B246" s="94"/>
      <c r="C246" s="3" t="str">
        <f ca="1">IF(B244="","",CONCATENATE("Zástupce","
",OFFSET(List1!K$11,tisk!A243,0)))</f>
        <v xml:space="preserve">Zástupce
</v>
      </c>
      <c r="D246" s="5" t="str">
        <f ca="1">IF(B244="","",CONCATENATE("Dotace bude použita na:",OFFSET(List1!N$11,tisk!A243,0)))</f>
        <v>Dotace bude použita na:opravu a doplnění příslušenství dýchací techniky</v>
      </c>
      <c r="E246" s="95"/>
      <c r="F246" s="44" t="str">
        <f ca="1">IF(B244="","",OFFSET(List1!Q$11,tisk!A243,0))</f>
        <v>11/2020</v>
      </c>
      <c r="G246" s="96"/>
      <c r="H246" s="97"/>
      <c r="I246" s="94"/>
      <c r="J246" s="94"/>
      <c r="K246" s="94"/>
      <c r="L246" s="94"/>
      <c r="M246" s="98"/>
    </row>
    <row r="247" spans="1:13" s="2" customFormat="1" ht="69.75" customHeight="1" x14ac:dyDescent="0.3">
      <c r="A247" s="47"/>
      <c r="B247" s="94" t="str">
        <f ca="1">IF(OFFSET(List1!B$11,tisk!A246,0)&gt;0,OFFSET(List1!B$11,tisk!A246,0),"")</f>
        <v>243</v>
      </c>
      <c r="C247" s="3" t="str">
        <f ca="1">IF(B247="","",CONCATENATE(OFFSET(List1!C$11,tisk!A246,0),"
",OFFSET(List1!D$11,tisk!A246,0),"
",OFFSET(List1!E$11,tisk!A246,0),"
",OFFSET(List1!F$11,tisk!A246,0)))</f>
        <v>Obec Milenov
Milenov 120
Milenov
75361</v>
      </c>
      <c r="D247" s="65" t="str">
        <f ca="1">IF(B247="","",OFFSET(List1!L$11,tisk!A246,0))</f>
        <v>Pořízení, technické zhodnocení a oprava požární techniky a nákup věcného vybavení pro JSDH Milenov</v>
      </c>
      <c r="E247" s="95">
        <f ca="1">IF(B247="","",OFFSET(List1!O$11,tisk!A246,0))</f>
        <v>74000</v>
      </c>
      <c r="F247" s="44" t="str">
        <f ca="1">IF(B247="","",OFFSET(List1!P$11,tisk!A246,0))</f>
        <v>1/2020</v>
      </c>
      <c r="G247" s="96">
        <f ca="1">IF(B247="","",OFFSET(List1!R$11,tisk!A246,0))</f>
        <v>37000</v>
      </c>
      <c r="H247" s="97">
        <f ca="1">IF(B247="","",OFFSET(List1!S$11,tisk!A246,0))</f>
        <v>44176</v>
      </c>
      <c r="I247" s="94">
        <f ca="1">IF(B247="","",OFFSET(List1!T$11,tisk!A246,0))</f>
        <v>180</v>
      </c>
      <c r="J247" s="94">
        <f ca="1">IF(B247="","",OFFSET(List1!U$11,tisk!A246,0))</f>
        <v>120</v>
      </c>
      <c r="K247" s="94">
        <f ca="1">IF(B247="","",OFFSET(List1!V$11,tisk!A246,0))</f>
        <v>150</v>
      </c>
      <c r="L247" s="94">
        <f ca="1">IF(B247="","",OFFSET(List1!W$11,tisk!A246,0))</f>
        <v>450</v>
      </c>
      <c r="M247" s="98">
        <f ca="1">IF(B247="","",OFFSET(List1!X$11,tisk!A246,0))</f>
        <v>34500</v>
      </c>
    </row>
    <row r="248" spans="1:13" s="2" customFormat="1" ht="75" customHeight="1" x14ac:dyDescent="0.3">
      <c r="A248" s="47"/>
      <c r="B248" s="94"/>
      <c r="C248" s="3" t="str">
        <f ca="1">IF(B247="","",CONCATENATE("Okres ",OFFSET(List1!G$11,tisk!A246,0),"
","Právní forma","
",OFFSET(List1!H$11,tisk!A246,0),"
","IČO ",OFFSET(List1!I$11,tisk!A246,0),"
 ","B.Ú. ",OFFSET(List1!J$11,tisk!A246,0)))</f>
        <v>Okres Přerov
Právní forma
Obec, m. č. hl. m. Prahy
IČO 00301582
 B.Ú. anonymizováno</v>
      </c>
      <c r="D248" s="5" t="str">
        <f ca="1">IF(B247="","",OFFSET(List1!M$11,tisk!A246,0))</f>
        <v>Finanční prostředky  z poskytnuté dotace budou použity na vybaveí jednotky SDH Milenov radiostanicí a ručními vysílačkami vč. příslušenství a zabudování do Citroenu Jumper.</v>
      </c>
      <c r="E248" s="95"/>
      <c r="F248" s="43"/>
      <c r="G248" s="96"/>
      <c r="H248" s="97"/>
      <c r="I248" s="94"/>
      <c r="J248" s="94"/>
      <c r="K248" s="94"/>
      <c r="L248" s="94"/>
      <c r="M248" s="98"/>
    </row>
    <row r="249" spans="1:13" s="2" customFormat="1" ht="33" customHeight="1" x14ac:dyDescent="0.3">
      <c r="A249" s="47">
        <f>ROW()/3-1</f>
        <v>82</v>
      </c>
      <c r="B249" s="94"/>
      <c r="C249" s="3" t="str">
        <f ca="1">IF(B247="","",CONCATENATE("Zástupce","
",OFFSET(List1!K$11,tisk!A246,0)))</f>
        <v xml:space="preserve">Zástupce
</v>
      </c>
      <c r="D249" s="5" t="str">
        <f ca="1">IF(B247="","",CONCATENATE("Dotace bude použita na:",OFFSET(List1!N$11,tisk!A246,0)))</f>
        <v>Dotace bude použita na:pořízení spojových prostředků včetně příslušenství</v>
      </c>
      <c r="E249" s="95"/>
      <c r="F249" s="44" t="str">
        <f ca="1">IF(B247="","",OFFSET(List1!Q$11,tisk!A246,0))</f>
        <v>11/2020</v>
      </c>
      <c r="G249" s="96"/>
      <c r="H249" s="97"/>
      <c r="I249" s="94"/>
      <c r="J249" s="94"/>
      <c r="K249" s="94"/>
      <c r="L249" s="94"/>
      <c r="M249" s="98"/>
    </row>
    <row r="250" spans="1:13" s="2" customFormat="1" ht="75" customHeight="1" x14ac:dyDescent="0.3">
      <c r="A250" s="47"/>
      <c r="B250" s="94" t="str">
        <f ca="1">IF(OFFSET(List1!B$11,tisk!A249,0)&gt;0,OFFSET(List1!B$11,tisk!A249,0),"")</f>
        <v>133</v>
      </c>
      <c r="C250" s="3" t="str">
        <f ca="1">IF(B250="","",CONCATENATE(OFFSET(List1!C$11,tisk!A249,0),"
",OFFSET(List1!D$11,tisk!A249,0),"
",OFFSET(List1!E$11,tisk!A249,0),"
",OFFSET(List1!F$11,tisk!A249,0)))</f>
        <v>Obec Opatovice
Hlavní 170
Opatovice
75356</v>
      </c>
      <c r="D250" s="65" t="str">
        <f ca="1">IF(B250="","",OFFSET(List1!L$11,tisk!A249,0))</f>
        <v>Pořízení, technické zhodnocení a oprava požární techniky a nákup věcného vybavení pro JSDH Opatovice</v>
      </c>
      <c r="E250" s="95">
        <f ca="1">IF(B250="","",OFFSET(List1!O$11,tisk!A249,0))</f>
        <v>35000</v>
      </c>
      <c r="F250" s="44" t="str">
        <f ca="1">IF(B250="","",OFFSET(List1!P$11,tisk!A249,0))</f>
        <v>1/2020</v>
      </c>
      <c r="G250" s="96">
        <f ca="1">IF(B250="","",OFFSET(List1!R$11,tisk!A249,0))</f>
        <v>35000</v>
      </c>
      <c r="H250" s="97">
        <f ca="1">IF(B250="","",OFFSET(List1!S$11,tisk!A249,0))</f>
        <v>44176</v>
      </c>
      <c r="I250" s="94">
        <f ca="1">IF(B250="","",OFFSET(List1!T$11,tisk!A249,0))</f>
        <v>90</v>
      </c>
      <c r="J250" s="94">
        <f ca="1">IF(B250="","",OFFSET(List1!U$11,tisk!A249,0))</f>
        <v>160</v>
      </c>
      <c r="K250" s="94">
        <f ca="1">IF(B250="","",OFFSET(List1!V$11,tisk!A249,0))</f>
        <v>200</v>
      </c>
      <c r="L250" s="94">
        <f ca="1">IF(B250="","",OFFSET(List1!W$11,tisk!A249,0))</f>
        <v>450</v>
      </c>
      <c r="M250" s="98">
        <f ca="1">IF(B250="","",OFFSET(List1!X$11,tisk!A249,0))</f>
        <v>17500</v>
      </c>
    </row>
    <row r="251" spans="1:13" s="2" customFormat="1" ht="75" customHeight="1" x14ac:dyDescent="0.3">
      <c r="A251" s="47"/>
      <c r="B251" s="94"/>
      <c r="C251" s="3" t="str">
        <f ca="1">IF(B250="","",CONCATENATE("Okres ",OFFSET(List1!G$11,tisk!A249,0),"
","Právní forma","
",OFFSET(List1!H$11,tisk!A249,0),"
","IČO ",OFFSET(List1!I$11,tisk!A249,0),"
 ","B.Ú. ",OFFSET(List1!J$11,tisk!A249,0)))</f>
        <v>Okres Přerov
Právní forma
Obec, m. č. hl. m. Prahy
IČO 00301655
 B.Ú. anonymizováno</v>
      </c>
      <c r="D251" s="5" t="str">
        <f ca="1">IF(B250="","",OFFSET(List1!M$11,tisk!A249,0))</f>
        <v>Cílem projektu je vybavení jednotky k zajištění akceschopnosti JSDH Opatovice.</v>
      </c>
      <c r="E251" s="95"/>
      <c r="F251" s="43"/>
      <c r="G251" s="96"/>
      <c r="H251" s="97"/>
      <c r="I251" s="94"/>
      <c r="J251" s="94"/>
      <c r="K251" s="94"/>
      <c r="L251" s="94"/>
      <c r="M251" s="98"/>
    </row>
    <row r="252" spans="1:13" s="2" customFormat="1" ht="30" customHeight="1" x14ac:dyDescent="0.3">
      <c r="A252" s="47">
        <f>ROW()/3-1</f>
        <v>83</v>
      </c>
      <c r="B252" s="94"/>
      <c r="C252" s="3" t="str">
        <f ca="1">IF(B250="","",CONCATENATE("Zástupce","
",OFFSET(List1!K$11,tisk!A249,0)))</f>
        <v xml:space="preserve">Zástupce
</v>
      </c>
      <c r="D252" s="5" t="str">
        <f ca="1">IF(B250="","",CONCATENATE("Dotace bude použita na:",OFFSET(List1!N$11,tisk!A249,0)))</f>
        <v>Dotace bude použita na:pořízení prostředků pro práci ve výšce a volnou hloubkou</v>
      </c>
      <c r="E252" s="95"/>
      <c r="F252" s="44" t="str">
        <f ca="1">IF(B250="","",OFFSET(List1!Q$11,tisk!A249,0))</f>
        <v>11/2020</v>
      </c>
      <c r="G252" s="96"/>
      <c r="H252" s="97"/>
      <c r="I252" s="94"/>
      <c r="J252" s="94"/>
      <c r="K252" s="94"/>
      <c r="L252" s="94"/>
      <c r="M252" s="98"/>
    </row>
    <row r="253" spans="1:13" s="2" customFormat="1" ht="75" customHeight="1" x14ac:dyDescent="0.3">
      <c r="A253" s="47"/>
      <c r="B253" s="94" t="str">
        <f ca="1">IF(OFFSET(List1!B$11,tisk!A252,0)&gt;0,OFFSET(List1!B$11,tisk!A252,0),"")</f>
        <v>184</v>
      </c>
      <c r="C253" s="3" t="str">
        <f ca="1">IF(B253="","",CONCATENATE(OFFSET(List1!C$11,tisk!A252,0),"
",OFFSET(List1!D$11,tisk!A252,0),"
",OFFSET(List1!E$11,tisk!A252,0),"
",OFFSET(List1!F$11,tisk!A252,0)))</f>
        <v>Město Plumlov
Rudé armády 302
Plumlov
79803</v>
      </c>
      <c r="D253" s="65" t="str">
        <f ca="1">IF(B253="","",OFFSET(List1!L$11,tisk!A252,0))</f>
        <v>Pořízení, technické zhodnocení a oprava požární techniky a nákup věcného vybavení pro JSDH Plumlov</v>
      </c>
      <c r="E253" s="95">
        <f ca="1">IF(B253="","",OFFSET(List1!O$11,tisk!A252,0))</f>
        <v>50000</v>
      </c>
      <c r="F253" s="44" t="str">
        <f ca="1">IF(B253="","",OFFSET(List1!P$11,tisk!A252,0))</f>
        <v>1/2020</v>
      </c>
      <c r="G253" s="96">
        <f ca="1">IF(B253="","",OFFSET(List1!R$11,tisk!A252,0))</f>
        <v>35000</v>
      </c>
      <c r="H253" s="97">
        <f ca="1">IF(B253="","",OFFSET(List1!S$11,tisk!A252,0))</f>
        <v>44176</v>
      </c>
      <c r="I253" s="94">
        <f ca="1">IF(B253="","",OFFSET(List1!T$11,tisk!A252,0))</f>
        <v>70</v>
      </c>
      <c r="J253" s="94">
        <f ca="1">IF(B253="","",OFFSET(List1!U$11,tisk!A252,0))</f>
        <v>180</v>
      </c>
      <c r="K253" s="94">
        <f ca="1">IF(B253="","",OFFSET(List1!V$11,tisk!A252,0))</f>
        <v>200</v>
      </c>
      <c r="L253" s="94">
        <f ca="1">IF(B253="","",OFFSET(List1!W$11,tisk!A252,0))</f>
        <v>450</v>
      </c>
      <c r="M253" s="98">
        <f ca="1">IF(B253="","",OFFSET(List1!X$11,tisk!A252,0))</f>
        <v>25000</v>
      </c>
    </row>
    <row r="254" spans="1:13" s="2" customFormat="1" ht="75" customHeight="1" x14ac:dyDescent="0.3">
      <c r="A254" s="47"/>
      <c r="B254" s="94"/>
      <c r="C254" s="3" t="str">
        <f ca="1">IF(B253="","",CONCATENATE("Okres ",OFFSET(List1!G$11,tisk!A252,0),"
","Právní forma","
",OFFSET(List1!H$11,tisk!A252,0),"
","IČO ",OFFSET(List1!I$11,tisk!A252,0),"
 ","B.Ú. ",OFFSET(List1!J$11,tisk!A252,0)))</f>
        <v>Okres Prostějov
Právní forma
Obec, m. č. hl. m. Prahy
IČO 00288632
 B.Ú. anonymizováno</v>
      </c>
      <c r="D254" s="5" t="str">
        <f ca="1">IF(B253="","",OFFSET(List1!M$11,tisk!A252,0))</f>
        <v>oprava techniky - čerpadla na cisternové automobilové stříkačce, určené pro zásahy JSDH</v>
      </c>
      <c r="E254" s="95"/>
      <c r="F254" s="43"/>
      <c r="G254" s="96"/>
      <c r="H254" s="97"/>
      <c r="I254" s="94"/>
      <c r="J254" s="94"/>
      <c r="K254" s="94"/>
      <c r="L254" s="94"/>
      <c r="M254" s="98"/>
    </row>
    <row r="255" spans="1:13" s="2" customFormat="1" ht="30" customHeight="1" x14ac:dyDescent="0.3">
      <c r="A255" s="47">
        <f>ROW()/3-1</f>
        <v>84</v>
      </c>
      <c r="B255" s="94"/>
      <c r="C255" s="3" t="str">
        <f ca="1">IF(B253="","",CONCATENATE("Zástupce","
",OFFSET(List1!K$11,tisk!A252,0)))</f>
        <v xml:space="preserve">Zástupce
</v>
      </c>
      <c r="D255" s="5" t="str">
        <f ca="1">IF(B253="","",CONCATENATE("Dotace bude použita na:",OFFSET(List1!N$11,tisk!A252,0)))</f>
        <v>Dotace bude použita na:opravu čerpadla na hašení na CAS 32T815</v>
      </c>
      <c r="E255" s="95"/>
      <c r="F255" s="44" t="str">
        <f ca="1">IF(B253="","",OFFSET(List1!Q$11,tisk!A252,0))</f>
        <v>11/2020</v>
      </c>
      <c r="G255" s="96"/>
      <c r="H255" s="97"/>
      <c r="I255" s="94"/>
      <c r="J255" s="94"/>
      <c r="K255" s="94"/>
      <c r="L255" s="94"/>
      <c r="M255" s="98"/>
    </row>
    <row r="256" spans="1:13" s="2" customFormat="1" ht="68.25" customHeight="1" x14ac:dyDescent="0.3">
      <c r="A256" s="47"/>
      <c r="B256" s="94" t="str">
        <f ca="1">IF(OFFSET(List1!B$11,tisk!A255,0)&gt;0,OFFSET(List1!B$11,tisk!A255,0),"")</f>
        <v>196</v>
      </c>
      <c r="C256" s="3" t="str">
        <f ca="1">IF(B256="","",CONCATENATE(OFFSET(List1!C$11,tisk!A255,0),"
",OFFSET(List1!D$11,tisk!A255,0),"
",OFFSET(List1!E$11,tisk!A255,0),"
",OFFSET(List1!F$11,tisk!A255,0)))</f>
        <v>Obec Horní Studénky
Horní Studénky 44
Horní Studénky
78901</v>
      </c>
      <c r="D256" s="65" t="str">
        <f ca="1">IF(B256="","",OFFSET(List1!L$11,tisk!A255,0))</f>
        <v>Pořízení, technické zhodnocení a oprava požární techniky a nákup věcného vybavení pro JSDH Horní Studénky</v>
      </c>
      <c r="E256" s="95">
        <f ca="1">IF(B256="","",OFFSET(List1!O$11,tisk!A255,0))</f>
        <v>120000</v>
      </c>
      <c r="F256" s="44" t="str">
        <f ca="1">IF(B256="","",OFFSET(List1!P$11,tisk!A255,0))</f>
        <v>1/2020</v>
      </c>
      <c r="G256" s="96">
        <f ca="1">IF(B256="","",OFFSET(List1!R$11,tisk!A255,0))</f>
        <v>60000</v>
      </c>
      <c r="H256" s="97">
        <f ca="1">IF(B256="","",OFFSET(List1!S$11,tisk!A255,0))</f>
        <v>44176</v>
      </c>
      <c r="I256" s="94">
        <f ca="1">IF(B256="","",OFFSET(List1!T$11,tisk!A255,0))</f>
        <v>180</v>
      </c>
      <c r="J256" s="94">
        <f ca="1">IF(B256="","",OFFSET(List1!U$11,tisk!A255,0))</f>
        <v>115</v>
      </c>
      <c r="K256" s="94">
        <f ca="1">IF(B256="","",OFFSET(List1!V$11,tisk!A255,0))</f>
        <v>150</v>
      </c>
      <c r="L256" s="94">
        <f ca="1">IF(B256="","",OFFSET(List1!W$11,tisk!A255,0))</f>
        <v>445</v>
      </c>
      <c r="M256" s="98">
        <f ca="1">IF(B256="","",OFFSET(List1!X$11,tisk!A255,0))</f>
        <v>56000</v>
      </c>
    </row>
    <row r="257" spans="1:13" s="2" customFormat="1" ht="75" customHeight="1" x14ac:dyDescent="0.3">
      <c r="A257" s="47"/>
      <c r="B257" s="94"/>
      <c r="C257" s="3" t="str">
        <f ca="1">IF(B256="","",CONCATENATE("Okres ",OFFSET(List1!G$11,tisk!A255,0),"
","Právní forma","
",OFFSET(List1!H$11,tisk!A255,0),"
","IČO ",OFFSET(List1!I$11,tisk!A255,0),"
 ","B.Ú. ",OFFSET(List1!J$11,tisk!A255,0)))</f>
        <v>Okres Šumperk
Právní forma
Obec, m. č. hl. m. Prahy
IČO 00635944
 B.Ú. anonymizováno</v>
      </c>
      <c r="D257" s="5" t="str">
        <f ca="1">IF(B256="","",OFFSET(List1!M$11,tisk!A255,0))</f>
        <v>Akce je zaměřena na nákup věcného vybavení jednotky SDH obce Horní Studénky kategorie V - prostředků pro osvětlení místa zásahu. Stav vybavení jednotky tak bude doplněn, bude zajištěna  vyšší úroveň akceschopnosti jednotky.</v>
      </c>
      <c r="E257" s="95"/>
      <c r="F257" s="43"/>
      <c r="G257" s="96"/>
      <c r="H257" s="97"/>
      <c r="I257" s="94"/>
      <c r="J257" s="94"/>
      <c r="K257" s="94"/>
      <c r="L257" s="94"/>
      <c r="M257" s="98"/>
    </row>
    <row r="258" spans="1:13" s="2" customFormat="1" ht="48.75" customHeight="1" x14ac:dyDescent="0.3">
      <c r="A258" s="47">
        <f>ROW()/3-1</f>
        <v>85</v>
      </c>
      <c r="B258" s="94"/>
      <c r="C258" s="3" t="str">
        <f ca="1">IF(B256="","",CONCATENATE("Zástupce","
",OFFSET(List1!K$11,tisk!A255,0)))</f>
        <v xml:space="preserve">Zástupce
</v>
      </c>
      <c r="D258" s="5" t="str">
        <f ca="1">IF(B256="","",CONCATENATE("Dotace bude použita na:",OFFSET(List1!N$11,tisk!A255,0)))</f>
        <v>Dotace bude použita na:pořízení prostředků pro osvětlení místa zásahu    neinvestiční dotace ve výši 28 tis. Kč a investiční dotace ve výši 28 tis. Kč</v>
      </c>
      <c r="E258" s="95"/>
      <c r="F258" s="44" t="str">
        <f ca="1">IF(B256="","",OFFSET(List1!Q$11,tisk!A255,0))</f>
        <v>11/2020</v>
      </c>
      <c r="G258" s="96"/>
      <c r="H258" s="97"/>
      <c r="I258" s="94"/>
      <c r="J258" s="94"/>
      <c r="K258" s="94"/>
      <c r="L258" s="94"/>
      <c r="M258" s="98"/>
    </row>
    <row r="259" spans="1:13" s="2" customFormat="1" ht="75" customHeight="1" x14ac:dyDescent="0.3">
      <c r="A259" s="47"/>
      <c r="B259" s="94" t="str">
        <f ca="1">IF(OFFSET(List1!B$11,tisk!A258,0)&gt;0,OFFSET(List1!B$11,tisk!A258,0),"")</f>
        <v>167</v>
      </c>
      <c r="C259" s="3" t="str">
        <f ca="1">IF(B259="","",CONCATENATE(OFFSET(List1!C$11,tisk!A258,0),"
",OFFSET(List1!D$11,tisk!A258,0),"
",OFFSET(List1!E$11,tisk!A258,0),"
",OFFSET(List1!F$11,tisk!A258,0)))</f>
        <v>Obec Horní Újezd
Horní Újezd 83
Horní Újezd
75353</v>
      </c>
      <c r="D259" s="65" t="str">
        <f ca="1">IF(B259="","",OFFSET(List1!L$11,tisk!A258,0))</f>
        <v>Pořízení, technické zhodnocení a oprava požární techniky a nákup věcného vybavení pro JSDH Horní Újezd</v>
      </c>
      <c r="E259" s="95">
        <f ca="1">IF(B259="","",OFFSET(List1!O$11,tisk!A258,0))</f>
        <v>35000</v>
      </c>
      <c r="F259" s="44" t="str">
        <f ca="1">IF(B259="","",OFFSET(List1!P$11,tisk!A258,0))</f>
        <v>1/2020</v>
      </c>
      <c r="G259" s="96">
        <f ca="1">IF(B259="","",OFFSET(List1!R$11,tisk!A258,0))</f>
        <v>35000</v>
      </c>
      <c r="H259" s="97">
        <f ca="1">IF(B259="","",OFFSET(List1!S$11,tisk!A258,0))</f>
        <v>44176</v>
      </c>
      <c r="I259" s="94">
        <f ca="1">IF(B259="","",OFFSET(List1!T$11,tisk!A258,0))</f>
        <v>90</v>
      </c>
      <c r="J259" s="94">
        <f ca="1">IF(B259="","",OFFSET(List1!U$11,tisk!A258,0))</f>
        <v>155</v>
      </c>
      <c r="K259" s="94">
        <f ca="1">IF(B259="","",OFFSET(List1!V$11,tisk!A258,0))</f>
        <v>200</v>
      </c>
      <c r="L259" s="94">
        <f ca="1">IF(B259="","",OFFSET(List1!W$11,tisk!A258,0))</f>
        <v>445</v>
      </c>
      <c r="M259" s="98">
        <f ca="1">IF(B259="","",OFFSET(List1!X$11,tisk!A258,0))</f>
        <v>17500</v>
      </c>
    </row>
    <row r="260" spans="1:13" s="2" customFormat="1" ht="75" customHeight="1" x14ac:dyDescent="0.3">
      <c r="A260" s="47"/>
      <c r="B260" s="94"/>
      <c r="C260" s="3" t="str">
        <f ca="1">IF(B259="","",CONCATENATE("Okres ",OFFSET(List1!G$11,tisk!A258,0),"
","Právní forma","
",OFFSET(List1!H$11,tisk!A258,0),"
","IČO ",OFFSET(List1!I$11,tisk!A258,0),"
 ","B.Ú. ",OFFSET(List1!J$11,tisk!A258,0)))</f>
        <v>Okres Přerov
Právní forma
Obec, m. č. hl. m. Prahy
IČO 00636274
 B.Ú. anonymizováno</v>
      </c>
      <c r="D260" s="5" t="str">
        <f ca="1">IF(B259="","",OFFSET(List1!M$11,tisk!A258,0))</f>
        <v>Cílem projektu je vybavení jednotky k zajištění akceschopnosti JSDH Horní Újezd.</v>
      </c>
      <c r="E260" s="95"/>
      <c r="F260" s="43"/>
      <c r="G260" s="96"/>
      <c r="H260" s="97"/>
      <c r="I260" s="94"/>
      <c r="J260" s="94"/>
      <c r="K260" s="94"/>
      <c r="L260" s="94"/>
      <c r="M260" s="98"/>
    </row>
    <row r="261" spans="1:13" s="2" customFormat="1" ht="30" customHeight="1" x14ac:dyDescent="0.3">
      <c r="A261" s="47">
        <f>ROW()/3-1</f>
        <v>86</v>
      </c>
      <c r="B261" s="94"/>
      <c r="C261" s="3" t="str">
        <f ca="1">IF(B259="","",CONCATENATE("Zástupce","
",OFFSET(List1!K$11,tisk!A258,0)))</f>
        <v xml:space="preserve">Zástupce
</v>
      </c>
      <c r="D261" s="5" t="str">
        <f ca="1">IF(B259="","",CONCATENATE("Dotace bude použita na:",OFFSET(List1!N$11,tisk!A258,0)))</f>
        <v>Dotace bude použita na:pořízení ochranných prostředků pro hasiče</v>
      </c>
      <c r="E261" s="95"/>
      <c r="F261" s="44" t="str">
        <f ca="1">IF(B259="","",OFFSET(List1!Q$11,tisk!A258,0))</f>
        <v>11/2020</v>
      </c>
      <c r="G261" s="96"/>
      <c r="H261" s="97"/>
      <c r="I261" s="94"/>
      <c r="J261" s="94"/>
      <c r="K261" s="94"/>
      <c r="L261" s="94"/>
      <c r="M261" s="98"/>
    </row>
    <row r="262" spans="1:13" s="2" customFormat="1" ht="75" customHeight="1" x14ac:dyDescent="0.3">
      <c r="A262" s="47"/>
      <c r="B262" s="94" t="str">
        <f ca="1">IF(OFFSET(List1!B$11,tisk!A261,0)&gt;0,OFFSET(List1!B$11,tisk!A261,0),"")</f>
        <v>192</v>
      </c>
      <c r="C262" s="3" t="str">
        <f ca="1">IF(B262="","",CONCATENATE(OFFSET(List1!C$11,tisk!A261,0),"
",OFFSET(List1!D$11,tisk!A261,0),"
",OFFSET(List1!E$11,tisk!A261,0),"
",OFFSET(List1!F$11,tisk!A261,0)))</f>
        <v>Obec Hoštejn
Hoštejn 20
Hoštejn
78901</v>
      </c>
      <c r="D262" s="65" t="str">
        <f ca="1">IF(B262="","",OFFSET(List1!L$11,tisk!A261,0))</f>
        <v>Pořízení, technické zhodnocení a oprava požární techniky a nákup věcného vybavení pro JSDH Hoštejn</v>
      </c>
      <c r="E262" s="95">
        <f ca="1">IF(B262="","",OFFSET(List1!O$11,tisk!A261,0))</f>
        <v>67800</v>
      </c>
      <c r="F262" s="44" t="str">
        <f ca="1">IF(B262="","",OFFSET(List1!P$11,tisk!A261,0))</f>
        <v>1/2020</v>
      </c>
      <c r="G262" s="96">
        <f ca="1">IF(B262="","",OFFSET(List1!R$11,tisk!A261,0))</f>
        <v>33900</v>
      </c>
      <c r="H262" s="97">
        <f ca="1">IF(B262="","",OFFSET(List1!S$11,tisk!A261,0))</f>
        <v>44176</v>
      </c>
      <c r="I262" s="94">
        <f ca="1">IF(B262="","",OFFSET(List1!T$11,tisk!A261,0))</f>
        <v>90</v>
      </c>
      <c r="J262" s="94">
        <f ca="1">IF(B262="","",OFFSET(List1!U$11,tisk!A261,0))</f>
        <v>155</v>
      </c>
      <c r="K262" s="94">
        <f ca="1">IF(B262="","",OFFSET(List1!V$11,tisk!A261,0))</f>
        <v>200</v>
      </c>
      <c r="L262" s="94">
        <f ca="1">IF(B262="","",OFFSET(List1!W$11,tisk!A261,0))</f>
        <v>445</v>
      </c>
      <c r="M262" s="98">
        <f ca="1">IF(B262="","",OFFSET(List1!X$11,tisk!A261,0))</f>
        <v>31600</v>
      </c>
    </row>
    <row r="263" spans="1:13" s="2" customFormat="1" ht="75" customHeight="1" x14ac:dyDescent="0.3">
      <c r="A263" s="47"/>
      <c r="B263" s="94"/>
      <c r="C263" s="3" t="str">
        <f ca="1">IF(B262="","",CONCATENATE("Okres ",OFFSET(List1!G$11,tisk!A261,0),"
","Právní forma","
",OFFSET(List1!H$11,tisk!A261,0),"
","IČO ",OFFSET(List1!I$11,tisk!A261,0),"
 ","B.Ú. ",OFFSET(List1!J$11,tisk!A261,0)))</f>
        <v>Okres Šumperk
Právní forma
Obec, m. č. hl. m. Prahy
IČO 00302589
 B.Ú. anonymizováno</v>
      </c>
      <c r="D263" s="5" t="str">
        <f ca="1">IF(B262="","",OFFSET(List1!M$11,tisk!A261,0))</f>
        <v>Předmětem akce je nákup ochranných prostředků pro hasiče. Jedná se o nákup prostředků, které dosud ve výbavě jednotky chyběly.</v>
      </c>
      <c r="E263" s="95"/>
      <c r="F263" s="43"/>
      <c r="G263" s="96"/>
      <c r="H263" s="97"/>
      <c r="I263" s="94"/>
      <c r="J263" s="94"/>
      <c r="K263" s="94"/>
      <c r="L263" s="94"/>
      <c r="M263" s="98"/>
    </row>
    <row r="264" spans="1:13" s="2" customFormat="1" ht="30" customHeight="1" x14ac:dyDescent="0.3">
      <c r="A264" s="47">
        <f>ROW()/3-1</f>
        <v>87</v>
      </c>
      <c r="B264" s="94"/>
      <c r="C264" s="3" t="str">
        <f ca="1">IF(B262="","",CONCATENATE("Zástupce","
",OFFSET(List1!K$11,tisk!A261,0)))</f>
        <v xml:space="preserve">Zástupce
</v>
      </c>
      <c r="D264" s="5" t="str">
        <f ca="1">IF(B262="","",CONCATENATE("Dotace bude použita na:",OFFSET(List1!N$11,tisk!A261,0)))</f>
        <v>Dotace bude použita na:pořízení ochranných prostředků pro hasiče</v>
      </c>
      <c r="E264" s="95"/>
      <c r="F264" s="44" t="str">
        <f ca="1">IF(B262="","",OFFSET(List1!Q$11,tisk!A261,0))</f>
        <v>11/2020</v>
      </c>
      <c r="G264" s="96"/>
      <c r="H264" s="97"/>
      <c r="I264" s="94"/>
      <c r="J264" s="94"/>
      <c r="K264" s="94"/>
      <c r="L264" s="94"/>
      <c r="M264" s="98"/>
    </row>
    <row r="265" spans="1:13" s="2" customFormat="1" ht="75" customHeight="1" x14ac:dyDescent="0.3">
      <c r="A265" s="47"/>
      <c r="B265" s="94" t="str">
        <f ca="1">IF(OFFSET(List1!B$11,tisk!A264,0)&gt;0,OFFSET(List1!B$11,tisk!A264,0),"")</f>
        <v>23</v>
      </c>
      <c r="C265" s="3" t="str">
        <f ca="1">IF(B265="","",CONCATENATE(OFFSET(List1!C$11,tisk!A264,0),"
",OFFSET(List1!D$11,tisk!A264,0),"
",OFFSET(List1!E$11,tisk!A264,0),"
",OFFSET(List1!F$11,tisk!A264,0)))</f>
        <v>Obec Mikulovice
Hlavní 5
Mikulovice
79084</v>
      </c>
      <c r="D265" s="65" t="str">
        <f ca="1">IF(B265="","",OFFSET(List1!L$11,tisk!A264,0))</f>
        <v>Pořízení, technické zhodnocení a oprava požární techniky a nákup věcného vybavení pro JSDH Mikulovice</v>
      </c>
      <c r="E265" s="95">
        <f ca="1">IF(B265="","",OFFSET(List1!O$11,tisk!A264,0))</f>
        <v>35000</v>
      </c>
      <c r="F265" s="44" t="str">
        <f ca="1">IF(B265="","",OFFSET(List1!P$11,tisk!A264,0))</f>
        <v>1/2020</v>
      </c>
      <c r="G265" s="96">
        <f ca="1">IF(B265="","",OFFSET(List1!R$11,tisk!A264,0))</f>
        <v>35000</v>
      </c>
      <c r="H265" s="97">
        <f ca="1">IF(B265="","",OFFSET(List1!S$11,tisk!A264,0))</f>
        <v>44176</v>
      </c>
      <c r="I265" s="94">
        <f ca="1">IF(B265="","",OFFSET(List1!T$11,tisk!A264,0))</f>
        <v>70</v>
      </c>
      <c r="J265" s="94">
        <f ca="1">IF(B265="","",OFFSET(List1!U$11,tisk!A264,0))</f>
        <v>175</v>
      </c>
      <c r="K265" s="94">
        <f ca="1">IF(B265="","",OFFSET(List1!V$11,tisk!A264,0))</f>
        <v>200</v>
      </c>
      <c r="L265" s="94">
        <f ca="1">IF(B265="","",OFFSET(List1!W$11,tisk!A264,0))</f>
        <v>445</v>
      </c>
      <c r="M265" s="98">
        <f ca="1">IF(B265="","",OFFSET(List1!X$11,tisk!A264,0))</f>
        <v>17500</v>
      </c>
    </row>
    <row r="266" spans="1:13" s="2" customFormat="1" ht="75" customHeight="1" x14ac:dyDescent="0.3">
      <c r="A266" s="47"/>
      <c r="B266" s="94"/>
      <c r="C266" s="3" t="str">
        <f ca="1">IF(B265="","",CONCATENATE("Okres ",OFFSET(List1!G$11,tisk!A264,0),"
","Právní forma","
",OFFSET(List1!H$11,tisk!A264,0),"
","IČO ",OFFSET(List1!I$11,tisk!A264,0),"
 ","B.Ú. ",OFFSET(List1!J$11,tisk!A264,0)))</f>
        <v>Okres Jeseník
Právní forma
Obec, m. č. hl. m. Prahy
IČO 00303003
 B.Ú. anonymizováno</v>
      </c>
      <c r="D266" s="5" t="str">
        <f ca="1">IF(B265="","",OFFSET(List1!M$11,tisk!A264,0))</f>
        <v>Zajištění akceschopnosti jednotky - nákup  ochranných pomůcek.</v>
      </c>
      <c r="E266" s="95"/>
      <c r="F266" s="43"/>
      <c r="G266" s="96"/>
      <c r="H266" s="97"/>
      <c r="I266" s="94"/>
      <c r="J266" s="94"/>
      <c r="K266" s="94"/>
      <c r="L266" s="94"/>
      <c r="M266" s="98"/>
    </row>
    <row r="267" spans="1:13" s="2" customFormat="1" ht="30" customHeight="1" x14ac:dyDescent="0.3">
      <c r="A267" s="47">
        <f>ROW()/3-1</f>
        <v>88</v>
      </c>
      <c r="B267" s="94"/>
      <c r="C267" s="3" t="str">
        <f ca="1">IF(B265="","",CONCATENATE("Zástupce","
",OFFSET(List1!K$11,tisk!A264,0)))</f>
        <v xml:space="preserve">Zástupce
</v>
      </c>
      <c r="D267" s="5" t="str">
        <f ca="1">IF(B265="","",CONCATENATE("Dotace bude použita na:",OFFSET(List1!N$11,tisk!A264,0)))</f>
        <v>Dotace bude použita na:pořízení ochranných prostředků pro hasiče.</v>
      </c>
      <c r="E267" s="95"/>
      <c r="F267" s="44" t="str">
        <f ca="1">IF(B265="","",OFFSET(List1!Q$11,tisk!A264,0))</f>
        <v>11/2020</v>
      </c>
      <c r="G267" s="96"/>
      <c r="H267" s="97"/>
      <c r="I267" s="94"/>
      <c r="J267" s="94"/>
      <c r="K267" s="94"/>
      <c r="L267" s="94"/>
      <c r="M267" s="98"/>
    </row>
    <row r="268" spans="1:13" s="2" customFormat="1" ht="75" customHeight="1" x14ac:dyDescent="0.3">
      <c r="A268" s="47"/>
      <c r="B268" s="94" t="str">
        <f ca="1">IF(OFFSET(List1!B$11,tisk!A267,0)&gt;0,OFFSET(List1!B$11,tisk!A267,0),"")</f>
        <v>254</v>
      </c>
      <c r="C268" s="3" t="str">
        <f ca="1">IF(B268="","",CONCATENATE(OFFSET(List1!C$11,tisk!A267,0),"
",OFFSET(List1!D$11,tisk!A267,0),"
",OFFSET(List1!E$11,tisk!A267,0),"
",OFFSET(List1!F$11,tisk!A267,0)))</f>
        <v>Obec Bělkovice-Lašťany
Bělkovice-Lašťany 139
Bělkovice-Lašťany
78315</v>
      </c>
      <c r="D268" s="65" t="str">
        <f ca="1">IF(B268="","",OFFSET(List1!L$11,tisk!A267,0))</f>
        <v>Pořízení, technické zhodnocení a oprava požární techniky a nákup věcného vybavení pro JSDH Bělkovice-Lašťany</v>
      </c>
      <c r="E268" s="95">
        <f ca="1">IF(B268="","",OFFSET(List1!O$11,tisk!A267,0))</f>
        <v>79400</v>
      </c>
      <c r="F268" s="44" t="str">
        <f ca="1">IF(B268="","",OFFSET(List1!P$11,tisk!A267,0))</f>
        <v>1/2020</v>
      </c>
      <c r="G268" s="96">
        <f ca="1">IF(B268="","",OFFSET(List1!R$11,tisk!A267,0))</f>
        <v>39700</v>
      </c>
      <c r="H268" s="97">
        <f ca="1">IF(B268="","",OFFSET(List1!S$11,tisk!A267,0))</f>
        <v>44176</v>
      </c>
      <c r="I268" s="94">
        <f ca="1">IF(B268="","",OFFSET(List1!T$11,tisk!A267,0))</f>
        <v>160</v>
      </c>
      <c r="J268" s="94">
        <f ca="1">IF(B268="","",OFFSET(List1!U$11,tisk!A267,0))</f>
        <v>130</v>
      </c>
      <c r="K268" s="94">
        <f ca="1">IF(B268="","",OFFSET(List1!V$11,tisk!A267,0))</f>
        <v>150</v>
      </c>
      <c r="L268" s="94">
        <f ca="1">IF(B268="","",OFFSET(List1!W$11,tisk!A267,0))</f>
        <v>440</v>
      </c>
      <c r="M268" s="98">
        <f ca="1">IF(B268="","",OFFSET(List1!X$11,tisk!A267,0))</f>
        <v>37000</v>
      </c>
    </row>
    <row r="269" spans="1:13" s="2" customFormat="1" ht="75" customHeight="1" x14ac:dyDescent="0.3">
      <c r="A269" s="47"/>
      <c r="B269" s="94"/>
      <c r="C269" s="3" t="str">
        <f ca="1">IF(B268="","",CONCATENATE("Okres ",OFFSET(List1!G$11,tisk!A267,0),"
","Právní forma","
",OFFSET(List1!H$11,tisk!A267,0),"
","IČO ",OFFSET(List1!I$11,tisk!A267,0),"
 ","B.Ú. ",OFFSET(List1!J$11,tisk!A267,0)))</f>
        <v>Okres Olomouc
Právní forma
Obec, m. č. hl. m. Prahy
IČO 00298654
 B.Ú. anonymizováno</v>
      </c>
      <c r="D269" s="5" t="str">
        <f ca="1">IF(B268="","",OFFSET(List1!M$11,tisk!A267,0))</f>
        <v>Pořízení 2 kusů přetlakových dýchacích přístrojů. Nahrazení zastaralých nevyhovujících rovnotlakých dýchacích přístrojů.</v>
      </c>
      <c r="E269" s="95"/>
      <c r="F269" s="43"/>
      <c r="G269" s="96"/>
      <c r="H269" s="97"/>
      <c r="I269" s="94"/>
      <c r="J269" s="94"/>
      <c r="K269" s="94"/>
      <c r="L269" s="94"/>
      <c r="M269" s="98"/>
    </row>
    <row r="270" spans="1:13" s="2" customFormat="1" ht="30" customHeight="1" x14ac:dyDescent="0.3">
      <c r="A270" s="47">
        <f>ROW()/3-1</f>
        <v>89</v>
      </c>
      <c r="B270" s="94"/>
      <c r="C270" s="3" t="str">
        <f ca="1">IF(B268="","",CONCATENATE("Zástupce","
",OFFSET(List1!K$11,tisk!A267,0)))</f>
        <v xml:space="preserve">Zástupce
</v>
      </c>
      <c r="D270" s="5" t="str">
        <f ca="1">IF(B268="","",CONCATENATE("Dotace bude použita na:",OFFSET(List1!N$11,tisk!A267,0)))</f>
        <v>Dotace bude použita na:pořízení dýchací techniky</v>
      </c>
      <c r="E270" s="95"/>
      <c r="F270" s="44" t="str">
        <f ca="1">IF(B268="","",OFFSET(List1!Q$11,tisk!A267,0))</f>
        <v>11/2020</v>
      </c>
      <c r="G270" s="96"/>
      <c r="H270" s="97"/>
      <c r="I270" s="94"/>
      <c r="J270" s="94"/>
      <c r="K270" s="94"/>
      <c r="L270" s="94"/>
      <c r="M270" s="98"/>
    </row>
    <row r="271" spans="1:13" s="2" customFormat="1" ht="75" customHeight="1" x14ac:dyDescent="0.3">
      <c r="A271" s="47"/>
      <c r="B271" s="94" t="str">
        <f ca="1">IF(OFFSET(List1!B$11,tisk!A270,0)&gt;0,OFFSET(List1!B$11,tisk!A270,0),"")</f>
        <v>176</v>
      </c>
      <c r="C271" s="3" t="str">
        <f ca="1">IF(B271="","",CONCATENATE(OFFSET(List1!C$11,tisk!A270,0),"
",OFFSET(List1!D$11,tisk!A270,0),"
",OFFSET(List1!E$11,tisk!A270,0),"
",OFFSET(List1!F$11,tisk!A270,0)))</f>
        <v>Obec Branná
Branná 23
Branná
78825</v>
      </c>
      <c r="D271" s="65" t="str">
        <f ca="1">IF(B271="","",OFFSET(List1!L$11,tisk!A270,0))</f>
        <v>Pořízení, technické zhodnocení a oprava požární techniky a nákup věcného vybavení pro JSDH Branná</v>
      </c>
      <c r="E271" s="95">
        <f ca="1">IF(B271="","",OFFSET(List1!O$11,tisk!A270,0))</f>
        <v>60000</v>
      </c>
      <c r="F271" s="44" t="str">
        <f ca="1">IF(B271="","",OFFSET(List1!P$11,tisk!A270,0))</f>
        <v>1/2020</v>
      </c>
      <c r="G271" s="96">
        <f ca="1">IF(B271="","",OFFSET(List1!R$11,tisk!A270,0))</f>
        <v>30000</v>
      </c>
      <c r="H271" s="97">
        <f ca="1">IF(B271="","",OFFSET(List1!S$11,tisk!A270,0))</f>
        <v>44176</v>
      </c>
      <c r="I271" s="94">
        <f ca="1">IF(B271="","",OFFSET(List1!T$11,tisk!A270,0))</f>
        <v>110</v>
      </c>
      <c r="J271" s="94">
        <f ca="1">IF(B271="","",OFFSET(List1!U$11,tisk!A270,0))</f>
        <v>180</v>
      </c>
      <c r="K271" s="94">
        <f ca="1">IF(B271="","",OFFSET(List1!V$11,tisk!A270,0))</f>
        <v>150</v>
      </c>
      <c r="L271" s="94">
        <f ca="1">IF(B271="","",OFFSET(List1!W$11,tisk!A270,0))</f>
        <v>440</v>
      </c>
      <c r="M271" s="98">
        <f ca="1">IF(B271="","",OFFSET(List1!X$11,tisk!A270,0))</f>
        <v>28000</v>
      </c>
    </row>
    <row r="272" spans="1:13" s="2" customFormat="1" ht="75" customHeight="1" x14ac:dyDescent="0.3">
      <c r="A272" s="47"/>
      <c r="B272" s="94"/>
      <c r="C272" s="3" t="str">
        <f ca="1">IF(B271="","",CONCATENATE("Okres ",OFFSET(List1!G$11,tisk!A270,0),"
","Právní forma","
",OFFSET(List1!H$11,tisk!A270,0),"
","IČO ",OFFSET(List1!I$11,tisk!A270,0),"
 ","B.Ú. ",OFFSET(List1!J$11,tisk!A270,0)))</f>
        <v>Okres Šumperk
Právní forma
Obec, m. č. hl. m. Prahy
IČO 00302406
 B.Ú. anonymizováno</v>
      </c>
      <c r="D272" s="5" t="str">
        <f ca="1">IF(B271="","",OFFSET(List1!M$11,tisk!A270,0))</f>
        <v>Nutná výměna pneumatik na cisternovém zásahovém vozidle (staré jsou ojeté, nesplňují technické požadavky) .</v>
      </c>
      <c r="E272" s="95"/>
      <c r="F272" s="43"/>
      <c r="G272" s="96"/>
      <c r="H272" s="97"/>
      <c r="I272" s="94"/>
      <c r="J272" s="94"/>
      <c r="K272" s="94"/>
      <c r="L272" s="94"/>
      <c r="M272" s="98"/>
    </row>
    <row r="273" spans="1:13" s="2" customFormat="1" ht="30" customHeight="1" x14ac:dyDescent="0.3">
      <c r="A273" s="47">
        <f>ROW()/3-1</f>
        <v>90</v>
      </c>
      <c r="B273" s="94"/>
      <c r="C273" s="3" t="str">
        <f ca="1">IF(B271="","",CONCATENATE("Zástupce","
",OFFSET(List1!K$11,tisk!A270,0)))</f>
        <v xml:space="preserve">Zástupce
</v>
      </c>
      <c r="D273" s="5" t="str">
        <f ca="1">IF(B271="","",CONCATENATE("Dotace bude použita na:",OFFSET(List1!N$11,tisk!A270,0)))</f>
        <v>Dotace bude použita na:pořízení nových pneumatik pro cisternovou automobilovou stříkačku.</v>
      </c>
      <c r="E273" s="95"/>
      <c r="F273" s="44" t="str">
        <f ca="1">IF(B271="","",OFFSET(List1!Q$11,tisk!A270,0))</f>
        <v>11/2020</v>
      </c>
      <c r="G273" s="96"/>
      <c r="H273" s="97"/>
      <c r="I273" s="94"/>
      <c r="J273" s="94"/>
      <c r="K273" s="94"/>
      <c r="L273" s="94"/>
      <c r="M273" s="98"/>
    </row>
    <row r="274" spans="1:13" s="2" customFormat="1" ht="75" customHeight="1" x14ac:dyDescent="0.3">
      <c r="A274" s="47"/>
      <c r="B274" s="94" t="str">
        <f ca="1">IF(OFFSET(List1!B$11,tisk!A273,0)&gt;0,OFFSET(List1!B$11,tisk!A273,0),"")</f>
        <v>74</v>
      </c>
      <c r="C274" s="3" t="str">
        <f ca="1">IF(B274="","",CONCATENATE(OFFSET(List1!C$11,tisk!A273,0),"
",OFFSET(List1!D$11,tisk!A273,0),"
",OFFSET(List1!E$11,tisk!A273,0),"
",OFFSET(List1!F$11,tisk!A273,0)))</f>
        <v>Obec Dolní Újezd
Dolní Újezd 155
Dolní Újezd
75123</v>
      </c>
      <c r="D274" s="65" t="str">
        <f ca="1">IF(B274="","",OFFSET(List1!L$11,tisk!A273,0))</f>
        <v>Pořízení, technické zhodnocení a oprava požární techniky a nákup věcného vybavení pro JSDH Dolní Újezd</v>
      </c>
      <c r="E274" s="95">
        <f ca="1">IF(B274="","",OFFSET(List1!O$11,tisk!A273,0))</f>
        <v>155600</v>
      </c>
      <c r="F274" s="44" t="str">
        <f ca="1">IF(B274="","",OFFSET(List1!P$11,tisk!A273,0))</f>
        <v>1/2020</v>
      </c>
      <c r="G274" s="96">
        <f ca="1">IF(B274="","",OFFSET(List1!R$11,tisk!A273,0))</f>
        <v>77800</v>
      </c>
      <c r="H274" s="97">
        <f ca="1">IF(B274="","",OFFSET(List1!S$11,tisk!A273,0))</f>
        <v>44176</v>
      </c>
      <c r="I274" s="94">
        <f ca="1">IF(B274="","",OFFSET(List1!T$11,tisk!A273,0))</f>
        <v>160</v>
      </c>
      <c r="J274" s="94">
        <f ca="1">IF(B274="","",OFFSET(List1!U$11,tisk!A273,0))</f>
        <v>130</v>
      </c>
      <c r="K274" s="94">
        <f ca="1">IF(B274="","",OFFSET(List1!V$11,tisk!A273,0))</f>
        <v>150</v>
      </c>
      <c r="L274" s="94">
        <f ca="1">IF(B274="","",OFFSET(List1!W$11,tisk!A273,0))</f>
        <v>440</v>
      </c>
      <c r="M274" s="98">
        <f ca="1">IF(B274="","",OFFSET(List1!X$11,tisk!A273,0))</f>
        <v>72500</v>
      </c>
    </row>
    <row r="275" spans="1:13" s="2" customFormat="1" ht="75" customHeight="1" x14ac:dyDescent="0.3">
      <c r="A275" s="47"/>
      <c r="B275" s="94"/>
      <c r="C275" s="3" t="str">
        <f ca="1">IF(B274="","",CONCATENATE("Okres ",OFFSET(List1!G$11,tisk!A273,0),"
","Právní forma","
",OFFSET(List1!H$11,tisk!A273,0),"
","IČO ",OFFSET(List1!I$11,tisk!A273,0),"
 ","B.Ú. ",OFFSET(List1!J$11,tisk!A273,0)))</f>
        <v>Okres Přerov
Právní forma
Obec, m. č. hl. m. Prahy
IČO 00636223
 B.Ú. anonymizováno</v>
      </c>
      <c r="D275" s="5" t="str">
        <f ca="1">IF(B274="","",OFFSET(List1!M$11,tisk!A273,0))</f>
        <v>Pořízení nové dýchací techniky, která nahradí dosluhující. Stávající dýchací technice končí platnost revize a již nelze prodloužit a dále používat.</v>
      </c>
      <c r="E275" s="95"/>
      <c r="F275" s="43"/>
      <c r="G275" s="96"/>
      <c r="H275" s="97"/>
      <c r="I275" s="94"/>
      <c r="J275" s="94"/>
      <c r="K275" s="94"/>
      <c r="L275" s="94"/>
      <c r="M275" s="98"/>
    </row>
    <row r="276" spans="1:13" s="2" customFormat="1" ht="30" customHeight="1" x14ac:dyDescent="0.3">
      <c r="A276" s="47">
        <f>ROW()/3-1</f>
        <v>91</v>
      </c>
      <c r="B276" s="94"/>
      <c r="C276" s="3" t="str">
        <f ca="1">IF(B274="","",CONCATENATE("Zástupce","
",OFFSET(List1!K$11,tisk!A273,0)))</f>
        <v xml:space="preserve">Zástupce
</v>
      </c>
      <c r="D276" s="5" t="str">
        <f ca="1">IF(B274="","",CONCATENATE("Dotace bude použita na:",OFFSET(List1!N$11,tisk!A273,0)))</f>
        <v>Dotace bude použita na:pořízení dýchací techniky s příslušenstvím</v>
      </c>
      <c r="E276" s="95"/>
      <c r="F276" s="44" t="str">
        <f ca="1">IF(B274="","",OFFSET(List1!Q$11,tisk!A273,0))</f>
        <v>11/2020</v>
      </c>
      <c r="G276" s="96"/>
      <c r="H276" s="97"/>
      <c r="I276" s="94"/>
      <c r="J276" s="94"/>
      <c r="K276" s="94"/>
      <c r="L276" s="94"/>
      <c r="M276" s="98"/>
    </row>
    <row r="277" spans="1:13" s="2" customFormat="1" ht="75" customHeight="1" x14ac:dyDescent="0.3">
      <c r="A277" s="47"/>
      <c r="B277" s="94" t="str">
        <f ca="1">IF(OFFSET(List1!B$11,tisk!A276,0)&gt;0,OFFSET(List1!B$11,tisk!A276,0),"")</f>
        <v>54</v>
      </c>
      <c r="C277" s="3" t="str">
        <f ca="1">IF(B277="","",CONCATENATE(OFFSET(List1!C$11,tisk!A276,0),"
",OFFSET(List1!D$11,tisk!A276,0),"
",OFFSET(List1!E$11,tisk!A276,0),"
",OFFSET(List1!F$11,tisk!A276,0)))</f>
        <v>Obec Sobotín
Sobotín 54
Sobotín
78816</v>
      </c>
      <c r="D277" s="65" t="str">
        <f ca="1">IF(B277="","",OFFSET(List1!L$11,tisk!A276,0))</f>
        <v>Pořízení, technické zhodnocení a oprava požární techniky a nákup věcného vybavení pro JSDH Sobotín</v>
      </c>
      <c r="E277" s="95">
        <f ca="1">IF(B277="","",OFFSET(List1!O$11,tisk!A276,0))</f>
        <v>116000</v>
      </c>
      <c r="F277" s="44" t="str">
        <f ca="1">IF(B277="","",OFFSET(List1!P$11,tisk!A276,0))</f>
        <v>1/2020</v>
      </c>
      <c r="G277" s="96">
        <f ca="1">IF(B277="","",OFFSET(List1!R$11,tisk!A276,0))</f>
        <v>58000</v>
      </c>
      <c r="H277" s="97">
        <f ca="1">IF(B277="","",OFFSET(List1!S$11,tisk!A276,0))</f>
        <v>44176</v>
      </c>
      <c r="I277" s="94">
        <f ca="1">IF(B277="","",OFFSET(List1!T$11,tisk!A276,0))</f>
        <v>160</v>
      </c>
      <c r="J277" s="94">
        <f ca="1">IF(B277="","",OFFSET(List1!U$11,tisk!A276,0))</f>
        <v>130</v>
      </c>
      <c r="K277" s="94">
        <f ca="1">IF(B277="","",OFFSET(List1!V$11,tisk!A276,0))</f>
        <v>150</v>
      </c>
      <c r="L277" s="94">
        <f ca="1">IF(B277="","",OFFSET(List1!W$11,tisk!A276,0))</f>
        <v>440</v>
      </c>
      <c r="M277" s="98">
        <f ca="1">IF(B277="","",OFFSET(List1!X$11,tisk!A276,0))</f>
        <v>54100</v>
      </c>
    </row>
    <row r="278" spans="1:13" s="2" customFormat="1" ht="75" customHeight="1" x14ac:dyDescent="0.3">
      <c r="A278" s="47"/>
      <c r="B278" s="94"/>
      <c r="C278" s="3" t="str">
        <f ca="1">IF(B277="","",CONCATENATE("Okres ",OFFSET(List1!G$11,tisk!A276,0),"
","Právní forma","
",OFFSET(List1!H$11,tisk!A276,0),"
","IČO ",OFFSET(List1!I$11,tisk!A276,0),"
 ","B.Ú. ",OFFSET(List1!J$11,tisk!A276,0)))</f>
        <v>Okres Šumperk
Právní forma
Obec, m. č. hl. m. Prahy
IČO 00303348
 B.Ú. anonymizováno</v>
      </c>
      <c r="D278" s="5" t="str">
        <f ca="1">IF(B277="","",OFFSET(List1!M$11,tisk!A276,0))</f>
        <v>Zvýšení akceschopnosti jednotky pořízením izolačních dýchacích přístrojů s příslušenstvím</v>
      </c>
      <c r="E278" s="95"/>
      <c r="F278" s="43"/>
      <c r="G278" s="96"/>
      <c r="H278" s="97"/>
      <c r="I278" s="94"/>
      <c r="J278" s="94"/>
      <c r="K278" s="94"/>
      <c r="L278" s="94"/>
      <c r="M278" s="98"/>
    </row>
    <row r="279" spans="1:13" s="2" customFormat="1" ht="30" customHeight="1" x14ac:dyDescent="0.3">
      <c r="A279" s="47">
        <f>ROW()/3-1</f>
        <v>92</v>
      </c>
      <c r="B279" s="94"/>
      <c r="C279" s="3" t="str">
        <f ca="1">IF(B277="","",CONCATENATE("Zástupce","
",OFFSET(List1!K$11,tisk!A276,0)))</f>
        <v xml:space="preserve">Zástupce
</v>
      </c>
      <c r="D279" s="5" t="str">
        <f ca="1">IF(B277="","",CONCATENATE("Dotace bude použita na:",OFFSET(List1!N$11,tisk!A276,0)))</f>
        <v>Dotace bude použita na:pořízení izolačních dýchacích přístrojů s příslušenstvím   investiční dotace</v>
      </c>
      <c r="E279" s="95"/>
      <c r="F279" s="44" t="str">
        <f ca="1">IF(B277="","",OFFSET(List1!Q$11,tisk!A276,0))</f>
        <v>11/2020</v>
      </c>
      <c r="G279" s="96"/>
      <c r="H279" s="97"/>
      <c r="I279" s="94"/>
      <c r="J279" s="94"/>
      <c r="K279" s="94"/>
      <c r="L279" s="94"/>
      <c r="M279" s="98"/>
    </row>
    <row r="280" spans="1:13" s="2" customFormat="1" ht="75" customHeight="1" x14ac:dyDescent="0.3">
      <c r="A280" s="47"/>
      <c r="B280" s="94" t="str">
        <f ca="1">IF(OFFSET(List1!B$11,tisk!A279,0)&gt;0,OFFSET(List1!B$11,tisk!A279,0),"")</f>
        <v>220</v>
      </c>
      <c r="C280" s="3" t="str">
        <f ca="1">IF(B280="","",CONCATENATE(OFFSET(List1!C$11,tisk!A279,0),"
",OFFSET(List1!D$11,tisk!A279,0),"
",OFFSET(List1!E$11,tisk!A279,0),"
",OFFSET(List1!F$11,tisk!A279,0)))</f>
        <v>Obec Bernartice
Bernartice 60
Bernartice
79057</v>
      </c>
      <c r="D280" s="65" t="str">
        <f ca="1">IF(B280="","",OFFSET(List1!L$11,tisk!A279,0))</f>
        <v>Pořízení, technické zhodnocení a oprava požární techniky a nákup věcného vybavení pro JSDH Bernartice</v>
      </c>
      <c r="E280" s="95">
        <f ca="1">IF(B280="","",OFFSET(List1!O$11,tisk!A279,0))</f>
        <v>32500</v>
      </c>
      <c r="F280" s="44" t="str">
        <f ca="1">IF(B280="","",OFFSET(List1!P$11,tisk!A279,0))</f>
        <v>1/2020</v>
      </c>
      <c r="G280" s="96">
        <f ca="1">IF(B280="","",OFFSET(List1!R$11,tisk!A279,0))</f>
        <v>32500</v>
      </c>
      <c r="H280" s="97">
        <f ca="1">IF(B280="","",OFFSET(List1!S$11,tisk!A279,0))</f>
        <v>44176</v>
      </c>
      <c r="I280" s="94">
        <f ca="1">IF(B280="","",OFFSET(List1!T$11,tisk!A279,0))</f>
        <v>90</v>
      </c>
      <c r="J280" s="94">
        <f ca="1">IF(B280="","",OFFSET(List1!U$11,tisk!A279,0))</f>
        <v>145</v>
      </c>
      <c r="K280" s="94">
        <f ca="1">IF(B280="","",OFFSET(List1!V$11,tisk!A279,0))</f>
        <v>200</v>
      </c>
      <c r="L280" s="94">
        <f ca="1">IF(B280="","",OFFSET(List1!W$11,tisk!A279,0))</f>
        <v>435</v>
      </c>
      <c r="M280" s="98">
        <f ca="1">IF(B280="","",OFFSET(List1!X$11,tisk!A279,0))</f>
        <v>16300</v>
      </c>
    </row>
    <row r="281" spans="1:13" s="2" customFormat="1" ht="75" customHeight="1" x14ac:dyDescent="0.3">
      <c r="A281" s="47"/>
      <c r="B281" s="94"/>
      <c r="C281" s="3" t="str">
        <f ca="1">IF(B280="","",CONCATENATE("Okres ",OFFSET(List1!G$11,tisk!A279,0),"
","Právní forma","
",OFFSET(List1!H$11,tisk!A279,0),"
","IČO ",OFFSET(List1!I$11,tisk!A279,0),"
 ","B.Ú. ",OFFSET(List1!J$11,tisk!A279,0)))</f>
        <v>Okres Jeseník
Právní forma
Obec, m. č. hl. m. Prahy
IČO 00302325
 B.Ú. anonymizováno</v>
      </c>
      <c r="D281" s="5" t="str">
        <f ca="1">IF(B280="","",OFFSET(List1!M$11,tisk!A279,0))</f>
        <v>Pořízení vybavení prostředků první pomoci k zajištění akceschopnosti zásahové jednotky při zásazích (DN, technická pomoc, požár …)</v>
      </c>
      <c r="E281" s="95"/>
      <c r="F281" s="43"/>
      <c r="G281" s="96"/>
      <c r="H281" s="97"/>
      <c r="I281" s="94"/>
      <c r="J281" s="94"/>
      <c r="K281" s="94"/>
      <c r="L281" s="94"/>
      <c r="M281" s="98"/>
    </row>
    <row r="282" spans="1:13" s="2" customFormat="1" ht="30" customHeight="1" x14ac:dyDescent="0.3">
      <c r="A282" s="47">
        <f>ROW()/3-1</f>
        <v>93</v>
      </c>
      <c r="B282" s="94"/>
      <c r="C282" s="3" t="str">
        <f ca="1">IF(B280="","",CONCATENATE("Zástupce","
",OFFSET(List1!K$11,tisk!A279,0)))</f>
        <v xml:space="preserve">Zástupce
</v>
      </c>
      <c r="D282" s="5" t="str">
        <f ca="1">IF(B280="","",CONCATENATE("Dotace bude použita na:",OFFSET(List1!N$11,tisk!A279,0)))</f>
        <v>Dotace bude použita na:pořízení prostředků první pomoci</v>
      </c>
      <c r="E282" s="95"/>
      <c r="F282" s="44" t="str">
        <f ca="1">IF(B280="","",OFFSET(List1!Q$11,tisk!A279,0))</f>
        <v>11/2020</v>
      </c>
      <c r="G282" s="96"/>
      <c r="H282" s="97"/>
      <c r="I282" s="94"/>
      <c r="J282" s="94"/>
      <c r="K282" s="94"/>
      <c r="L282" s="94"/>
      <c r="M282" s="98"/>
    </row>
    <row r="283" spans="1:13" s="2" customFormat="1" ht="75" customHeight="1" x14ac:dyDescent="0.3">
      <c r="A283" s="47"/>
      <c r="B283" s="94" t="str">
        <f ca="1">IF(OFFSET(List1!B$11,tisk!A282,0)&gt;0,OFFSET(List1!B$11,tisk!A282,0),"")</f>
        <v>41</v>
      </c>
      <c r="C283" s="3" t="str">
        <f ca="1">IF(B283="","",CONCATENATE(OFFSET(List1!C$11,tisk!A282,0),"
",OFFSET(List1!D$11,tisk!A282,0),"
",OFFSET(List1!E$11,tisk!A282,0),"
",OFFSET(List1!F$11,tisk!A282,0)))</f>
        <v>Obec Drahanovice
Drahanovice 144
Drahanovice
78344</v>
      </c>
      <c r="D283" s="65" t="str">
        <f ca="1">IF(B283="","",OFFSET(List1!L$11,tisk!A282,0))</f>
        <v>Pořízení, technické zhodnocení a oprava požární techniky a nákup věcného vybavení pro JSDH Ludéřov</v>
      </c>
      <c r="E283" s="95">
        <f ca="1">IF(B283="","",OFFSET(List1!O$11,tisk!A282,0))</f>
        <v>124000</v>
      </c>
      <c r="F283" s="44" t="str">
        <f ca="1">IF(B283="","",OFFSET(List1!P$11,tisk!A282,0))</f>
        <v>1/2020</v>
      </c>
      <c r="G283" s="96">
        <f ca="1">IF(B283="","",OFFSET(List1!R$11,tisk!A282,0))</f>
        <v>62000</v>
      </c>
      <c r="H283" s="97">
        <f ca="1">IF(B283="","",OFFSET(List1!S$11,tisk!A282,0))</f>
        <v>44176</v>
      </c>
      <c r="I283" s="94">
        <f ca="1">IF(B283="","",OFFSET(List1!T$11,tisk!A282,0))</f>
        <v>160</v>
      </c>
      <c r="J283" s="94">
        <f ca="1">IF(B283="","",OFFSET(List1!U$11,tisk!A282,0))</f>
        <v>125</v>
      </c>
      <c r="K283" s="94">
        <f ca="1">IF(B283="","",OFFSET(List1!V$11,tisk!A282,0))</f>
        <v>150</v>
      </c>
      <c r="L283" s="94">
        <f ca="1">IF(B283="","",OFFSET(List1!W$11,tisk!A282,0))</f>
        <v>435</v>
      </c>
      <c r="M283" s="98">
        <f ca="1">IF(B283="","",OFFSET(List1!X$11,tisk!A282,0))</f>
        <v>57800</v>
      </c>
    </row>
    <row r="284" spans="1:13" s="2" customFormat="1" ht="75" customHeight="1" x14ac:dyDescent="0.3">
      <c r="A284" s="47"/>
      <c r="B284" s="94"/>
      <c r="C284" s="3" t="str">
        <f ca="1">IF(B283="","",CONCATENATE("Okres ",OFFSET(List1!G$11,tisk!A282,0),"
","Právní forma","
",OFFSET(List1!H$11,tisk!A282,0),"
","IČO ",OFFSET(List1!I$11,tisk!A282,0),"
 ","B.Ú. ",OFFSET(List1!J$11,tisk!A282,0)))</f>
        <v>Okres Olomouc
Právní forma
Obec, m. č. hl. m. Prahy
IČO 00298841
 B.Ú. anonymizováno</v>
      </c>
      <c r="D284" s="5" t="str">
        <f ca="1">IF(B283="","",OFFSET(List1!M$11,tisk!A282,0))</f>
        <v>Vybavení zásahové jednotky SDH Ludéřov ochrannými prostředky pro hasiče.</v>
      </c>
      <c r="E284" s="95"/>
      <c r="F284" s="43"/>
      <c r="G284" s="96"/>
      <c r="H284" s="97"/>
      <c r="I284" s="94"/>
      <c r="J284" s="94"/>
      <c r="K284" s="94"/>
      <c r="L284" s="94"/>
      <c r="M284" s="98"/>
    </row>
    <row r="285" spans="1:13" s="2" customFormat="1" ht="30" customHeight="1" x14ac:dyDescent="0.3">
      <c r="A285" s="47">
        <f>ROW()/3-1</f>
        <v>94</v>
      </c>
      <c r="B285" s="94"/>
      <c r="C285" s="3" t="str">
        <f ca="1">IF(B283="","",CONCATENATE("Zástupce","
",OFFSET(List1!K$11,tisk!A282,0)))</f>
        <v xml:space="preserve">Zástupce
</v>
      </c>
      <c r="D285" s="5" t="str">
        <f ca="1">IF(B283="","",CONCATENATE("Dotace bude použita na:",OFFSET(List1!N$11,tisk!A282,0)))</f>
        <v>Dotace bude použita na:pořízení ochranných prostředků pro hasiče</v>
      </c>
      <c r="E285" s="95"/>
      <c r="F285" s="44" t="str">
        <f ca="1">IF(B283="","",OFFSET(List1!Q$11,tisk!A282,0))</f>
        <v>11/2020</v>
      </c>
      <c r="G285" s="96"/>
      <c r="H285" s="97"/>
      <c r="I285" s="94"/>
      <c r="J285" s="94"/>
      <c r="K285" s="94"/>
      <c r="L285" s="94"/>
      <c r="M285" s="98"/>
    </row>
    <row r="286" spans="1:13" s="2" customFormat="1" ht="75" customHeight="1" x14ac:dyDescent="0.3">
      <c r="A286" s="47"/>
      <c r="B286" s="94" t="str">
        <f ca="1">IF(OFFSET(List1!B$11,tisk!A285,0)&gt;0,OFFSET(List1!B$11,tisk!A285,0),"")</f>
        <v>39</v>
      </c>
      <c r="C286" s="3" t="str">
        <f ca="1">IF(B286="","",CONCATENATE(OFFSET(List1!C$11,tisk!A285,0),"
",OFFSET(List1!D$11,tisk!A285,0),"
",OFFSET(List1!E$11,tisk!A285,0),"
",OFFSET(List1!F$11,tisk!A285,0)))</f>
        <v>Obec Drahanovice
Drahanovice 144
Drahanovice
78344</v>
      </c>
      <c r="D286" s="65" t="str">
        <f ca="1">IF(B286="","",OFFSET(List1!L$11,tisk!A285,0))</f>
        <v>Pořízení, technické zhodnocení a oprava požární techniky a nákup věcného vybavení pro JSDH Drahanovice</v>
      </c>
      <c r="E286" s="95">
        <f ca="1">IF(B286="","",OFFSET(List1!O$11,tisk!A285,0))</f>
        <v>162000</v>
      </c>
      <c r="F286" s="44" t="str">
        <f ca="1">IF(B286="","",OFFSET(List1!P$11,tisk!A285,0))</f>
        <v>1/2020</v>
      </c>
      <c r="G286" s="96">
        <f ca="1">IF(B286="","",OFFSET(List1!R$11,tisk!A285,0))</f>
        <v>81000</v>
      </c>
      <c r="H286" s="97">
        <f ca="1">IF(B286="","",OFFSET(List1!S$11,tisk!A285,0))</f>
        <v>44176</v>
      </c>
      <c r="I286" s="94">
        <f ca="1">IF(B286="","",OFFSET(List1!T$11,tisk!A285,0))</f>
        <v>160</v>
      </c>
      <c r="J286" s="94">
        <f ca="1">IF(B286="","",OFFSET(List1!U$11,tisk!A285,0))</f>
        <v>125</v>
      </c>
      <c r="K286" s="94">
        <f ca="1">IF(B286="","",OFFSET(List1!V$11,tisk!A285,0))</f>
        <v>150</v>
      </c>
      <c r="L286" s="94">
        <f ca="1">IF(B286="","",OFFSET(List1!W$11,tisk!A285,0))</f>
        <v>435</v>
      </c>
      <c r="M286" s="98">
        <f ca="1">IF(B286="","",OFFSET(List1!X$11,tisk!A285,0))</f>
        <v>75500</v>
      </c>
    </row>
    <row r="287" spans="1:13" s="2" customFormat="1" ht="75" customHeight="1" x14ac:dyDescent="0.3">
      <c r="A287" s="47"/>
      <c r="B287" s="94"/>
      <c r="C287" s="3" t="str">
        <f ca="1">IF(B286="","",CONCATENATE("Okres ",OFFSET(List1!G$11,tisk!A285,0),"
","Právní forma","
",OFFSET(List1!H$11,tisk!A285,0),"
","IČO ",OFFSET(List1!I$11,tisk!A285,0),"
 ","B.Ú. ",OFFSET(List1!J$11,tisk!A285,0)))</f>
        <v>Okres Olomouc
Právní forma
Obec, m. č. hl. m. Prahy
IČO 00298841
 B.Ú. anonymizováno</v>
      </c>
      <c r="D287" s="5" t="str">
        <f ca="1">IF(B286="","",OFFSET(List1!M$11,tisk!A285,0))</f>
        <v>Vybavení zásahové jednotky SDH Drahanovice ochrannými prostředky pro hasiče.</v>
      </c>
      <c r="E287" s="95"/>
      <c r="F287" s="43"/>
      <c r="G287" s="96"/>
      <c r="H287" s="97"/>
      <c r="I287" s="94"/>
      <c r="J287" s="94"/>
      <c r="K287" s="94"/>
      <c r="L287" s="94"/>
      <c r="M287" s="98"/>
    </row>
    <row r="288" spans="1:13" s="2" customFormat="1" ht="30" customHeight="1" x14ac:dyDescent="0.3">
      <c r="A288" s="47">
        <f>ROW()/3-1</f>
        <v>95</v>
      </c>
      <c r="B288" s="94"/>
      <c r="C288" s="3" t="str">
        <f ca="1">IF(B286="","",CONCATENATE("Zástupce","
",OFFSET(List1!K$11,tisk!A285,0)))</f>
        <v xml:space="preserve">Zástupce
</v>
      </c>
      <c r="D288" s="5" t="str">
        <f ca="1">IF(B286="","",CONCATENATE("Dotace bude použita na:",OFFSET(List1!N$11,tisk!A285,0)))</f>
        <v>Dotace bude použita na:pořízení ochranných prostředků pro hasiče</v>
      </c>
      <c r="E288" s="95"/>
      <c r="F288" s="44" t="str">
        <f ca="1">IF(B286="","",OFFSET(List1!Q$11,tisk!A285,0))</f>
        <v>11/2020</v>
      </c>
      <c r="G288" s="96"/>
      <c r="H288" s="97"/>
      <c r="I288" s="94"/>
      <c r="J288" s="94"/>
      <c r="K288" s="94"/>
      <c r="L288" s="94"/>
      <c r="M288" s="98"/>
    </row>
    <row r="289" spans="1:13" s="2" customFormat="1" ht="75" customHeight="1" x14ac:dyDescent="0.3">
      <c r="A289" s="47"/>
      <c r="B289" s="94" t="str">
        <f ca="1">IF(OFFSET(List1!B$11,tisk!A288,0)&gt;0,OFFSET(List1!B$11,tisk!A288,0),"")</f>
        <v>253</v>
      </c>
      <c r="C289" s="3" t="str">
        <f ca="1">IF(B289="","",CONCATENATE(OFFSET(List1!C$11,tisk!A288,0),"
",OFFSET(List1!D$11,tisk!A288,0),"
",OFFSET(List1!E$11,tisk!A288,0),"
",OFFSET(List1!F$11,tisk!A288,0)))</f>
        <v>Město Moravský Beroun
náměstí 9. května 4
Moravský Beroun
79305</v>
      </c>
      <c r="D289" s="65" t="str">
        <f ca="1">IF(B289="","",OFFSET(List1!L$11,tisk!A288,0))</f>
        <v>Pořízení, technické zhodnocení a oprava požární techniky a nákup věcného vybavení pro JSDH Moravský Beroun</v>
      </c>
      <c r="E289" s="95">
        <f ca="1">IF(B289="","",OFFSET(List1!O$11,tisk!A288,0))</f>
        <v>53000</v>
      </c>
      <c r="F289" s="44" t="str">
        <f ca="1">IF(B289="","",OFFSET(List1!P$11,tisk!A288,0))</f>
        <v>1/2020</v>
      </c>
      <c r="G289" s="96">
        <f ca="1">IF(B289="","",OFFSET(List1!R$11,tisk!A288,0))</f>
        <v>26000</v>
      </c>
      <c r="H289" s="97">
        <f ca="1">IF(B289="","",OFFSET(List1!S$11,tisk!A288,0))</f>
        <v>44176</v>
      </c>
      <c r="I289" s="94">
        <f ca="1">IF(B289="","",OFFSET(List1!T$11,tisk!A288,0))</f>
        <v>70</v>
      </c>
      <c r="J289" s="94">
        <f ca="1">IF(B289="","",OFFSET(List1!U$11,tisk!A288,0))</f>
        <v>165</v>
      </c>
      <c r="K289" s="94">
        <f ca="1">IF(B289="","",OFFSET(List1!V$11,tisk!A288,0))</f>
        <v>200</v>
      </c>
      <c r="L289" s="94">
        <f ca="1">IF(B289="","",OFFSET(List1!W$11,tisk!A288,0))</f>
        <v>435</v>
      </c>
      <c r="M289" s="98">
        <f ca="1">IF(B289="","",OFFSET(List1!X$11,tisk!A288,0))</f>
        <v>24200</v>
      </c>
    </row>
    <row r="290" spans="1:13" s="2" customFormat="1" ht="75" customHeight="1" x14ac:dyDescent="0.3">
      <c r="A290" s="47"/>
      <c r="B290" s="94"/>
      <c r="C290" s="3" t="str">
        <f ca="1">IF(B289="","",CONCATENATE("Okres ",OFFSET(List1!G$11,tisk!A288,0),"
","Právní forma","
",OFFSET(List1!H$11,tisk!A288,0),"
","IČO ",OFFSET(List1!I$11,tisk!A288,0),"
 ","B.Ú. ",OFFSET(List1!J$11,tisk!A288,0)))</f>
        <v>Okres Olomouc
Právní forma
Obec, m. č. hl. m. Prahy
IČO 00296244
 B.Ú. anonymizováno</v>
      </c>
      <c r="D290" s="5" t="str">
        <f ca="1">IF(B289="","",OFFSET(List1!M$11,tisk!A288,0))</f>
        <v>Provedení revize hydraulického vyprošťovacího zařízení LUKAS a nové tlakové hadice pro potřeby JSDH Moravský Beroun.</v>
      </c>
      <c r="E290" s="95"/>
      <c r="F290" s="43"/>
      <c r="G290" s="96"/>
      <c r="H290" s="97"/>
      <c r="I290" s="94"/>
      <c r="J290" s="94"/>
      <c r="K290" s="94"/>
      <c r="L290" s="94"/>
      <c r="M290" s="98"/>
    </row>
    <row r="291" spans="1:13" s="2" customFormat="1" ht="34.5" customHeight="1" x14ac:dyDescent="0.3">
      <c r="A291" s="47">
        <f>ROW()/3-1</f>
        <v>96</v>
      </c>
      <c r="B291" s="94"/>
      <c r="C291" s="3" t="str">
        <f ca="1">IF(B289="","",CONCATENATE("Zástupce","
",OFFSET(List1!K$11,tisk!A288,0)))</f>
        <v xml:space="preserve">Zástupce
</v>
      </c>
      <c r="D291" s="5" t="str">
        <f ca="1">IF(B289="","",CONCATENATE("Dotace bude použita na:",OFFSET(List1!N$11,tisk!A288,0)))</f>
        <v>Dotace bude použita na:opravu a revizi hydraulického vyprošťovacího zařízení včetně výměny tlakových hadic</v>
      </c>
      <c r="E291" s="95"/>
      <c r="F291" s="44" t="str">
        <f ca="1">IF(B289="","",OFFSET(List1!Q$11,tisk!A288,0))</f>
        <v>11/2020</v>
      </c>
      <c r="G291" s="96"/>
      <c r="H291" s="97"/>
      <c r="I291" s="94"/>
      <c r="J291" s="94"/>
      <c r="K291" s="94"/>
      <c r="L291" s="94"/>
      <c r="M291" s="98"/>
    </row>
    <row r="292" spans="1:13" s="2" customFormat="1" ht="75" customHeight="1" x14ac:dyDescent="0.3">
      <c r="A292" s="47"/>
      <c r="B292" s="94" t="str">
        <f ca="1">IF(OFFSET(List1!B$11,tisk!A291,0)&gt;0,OFFSET(List1!B$11,tisk!A291,0),"")</f>
        <v>28</v>
      </c>
      <c r="C292" s="3" t="str">
        <f ca="1">IF(B292="","",CONCATENATE(OFFSET(List1!C$11,tisk!A291,0),"
",OFFSET(List1!D$11,tisk!A291,0),"
",OFFSET(List1!E$11,tisk!A291,0),"
",OFFSET(List1!F$11,tisk!A291,0)))</f>
        <v>Obec Postřelmov
Komenského 193
Postřelmov
78969</v>
      </c>
      <c r="D292" s="65" t="str">
        <f ca="1">IF(B292="","",OFFSET(List1!L$11,tisk!A291,0))</f>
        <v>Pořízení, technické zhodnocení a oprava požární techniky a nákup věcného vybavení pro JSDH Postřelmov</v>
      </c>
      <c r="E292" s="95">
        <f ca="1">IF(B292="","",OFFSET(List1!O$11,tisk!A291,0))</f>
        <v>163400</v>
      </c>
      <c r="F292" s="44" t="str">
        <f ca="1">IF(B292="","",OFFSET(List1!P$11,tisk!A291,0))</f>
        <v>1/2020</v>
      </c>
      <c r="G292" s="96">
        <f ca="1">IF(B292="","",OFFSET(List1!R$11,tisk!A291,0))</f>
        <v>81700</v>
      </c>
      <c r="H292" s="97">
        <f ca="1">IF(B292="","",OFFSET(List1!S$11,tisk!A291,0))</f>
        <v>44176</v>
      </c>
      <c r="I292" s="94">
        <f ca="1">IF(B292="","",OFFSET(List1!T$11,tisk!A291,0))</f>
        <v>160</v>
      </c>
      <c r="J292" s="94">
        <f ca="1">IF(B292="","",OFFSET(List1!U$11,tisk!A291,0))</f>
        <v>125</v>
      </c>
      <c r="K292" s="94">
        <f ca="1">IF(B292="","",OFFSET(List1!V$11,tisk!A291,0))</f>
        <v>150</v>
      </c>
      <c r="L292" s="94">
        <f ca="1">IF(B292="","",OFFSET(List1!W$11,tisk!A291,0))</f>
        <v>435</v>
      </c>
      <c r="M292" s="98">
        <f ca="1">IF(B292="","",OFFSET(List1!X$11,tisk!A291,0))</f>
        <v>76200</v>
      </c>
    </row>
    <row r="293" spans="1:13" s="2" customFormat="1" ht="75" customHeight="1" x14ac:dyDescent="0.3">
      <c r="A293" s="47"/>
      <c r="B293" s="94"/>
      <c r="C293" s="3" t="str">
        <f ca="1">IF(B292="","",CONCATENATE("Okres ",OFFSET(List1!G$11,tisk!A291,0),"
","Právní forma","
",OFFSET(List1!H$11,tisk!A291,0),"
","IČO ",OFFSET(List1!I$11,tisk!A291,0),"
 ","B.Ú. ",OFFSET(List1!J$11,tisk!A291,0)))</f>
        <v>Okres Šumperk
Právní forma
Obec, m. č. hl. m. Prahy
IČO 00303232
 B.Ú. anonymizováno</v>
      </c>
      <c r="D293" s="5" t="str">
        <f ca="1">IF(B292="","",OFFSET(List1!M$11,tisk!A291,0))</f>
        <v>Pořízení osobních ochranných pomůcek.</v>
      </c>
      <c r="E293" s="95"/>
      <c r="F293" s="43"/>
      <c r="G293" s="96"/>
      <c r="H293" s="97"/>
      <c r="I293" s="94"/>
      <c r="J293" s="94"/>
      <c r="K293" s="94"/>
      <c r="L293" s="94"/>
      <c r="M293" s="98"/>
    </row>
    <row r="294" spans="1:13" s="2" customFormat="1" ht="30" customHeight="1" x14ac:dyDescent="0.3">
      <c r="A294" s="47">
        <f>ROW()/3-1</f>
        <v>97</v>
      </c>
      <c r="B294" s="94"/>
      <c r="C294" s="3" t="str">
        <f ca="1">IF(B292="","",CONCATENATE("Zástupce","
",OFFSET(List1!K$11,tisk!A291,0)))</f>
        <v xml:space="preserve">Zástupce
</v>
      </c>
      <c r="D294" s="5" t="str">
        <f ca="1">IF(B292="","",CONCATENATE("Dotace bude použita na:",OFFSET(List1!N$11,tisk!A291,0)))</f>
        <v>Dotace bude použita na:pořízení ochranných pomůeck pro hasiče</v>
      </c>
      <c r="E294" s="95"/>
      <c r="F294" s="44" t="str">
        <f ca="1">IF(B292="","",OFFSET(List1!Q$11,tisk!A291,0))</f>
        <v>11/2020</v>
      </c>
      <c r="G294" s="96"/>
      <c r="H294" s="97"/>
      <c r="I294" s="94"/>
      <c r="J294" s="94"/>
      <c r="K294" s="94"/>
      <c r="L294" s="94"/>
      <c r="M294" s="98"/>
    </row>
    <row r="295" spans="1:13" s="2" customFormat="1" ht="75" customHeight="1" x14ac:dyDescent="0.3">
      <c r="A295" s="47"/>
      <c r="B295" s="94" t="str">
        <f ca="1">IF(OFFSET(List1!B$11,tisk!A294,0)&gt;0,OFFSET(List1!B$11,tisk!A294,0),"")</f>
        <v>149</v>
      </c>
      <c r="C295" s="3" t="str">
        <f ca="1">IF(B295="","",CONCATENATE(OFFSET(List1!C$11,tisk!A294,0),"
",OFFSET(List1!D$11,tisk!A294,0),"
",OFFSET(List1!E$11,tisk!A294,0),"
",OFFSET(List1!F$11,tisk!A294,0)))</f>
        <v>Městys Protivanov
Náměstí 32
Protivanov
79848</v>
      </c>
      <c r="D295" s="65" t="str">
        <f ca="1">IF(B295="","",OFFSET(List1!L$11,tisk!A294,0))</f>
        <v>Pořízení, technické zhodnocení a oprava požární techniky a nákup věcného vybavení pro JSDH Protivanov</v>
      </c>
      <c r="E295" s="95">
        <f ca="1">IF(B295="","",OFFSET(List1!O$11,tisk!A294,0))</f>
        <v>34800</v>
      </c>
      <c r="F295" s="44" t="str">
        <f ca="1">IF(B295="","",OFFSET(List1!P$11,tisk!A294,0))</f>
        <v>1/2020</v>
      </c>
      <c r="G295" s="96">
        <f ca="1">IF(B295="","",OFFSET(List1!R$11,tisk!A294,0))</f>
        <v>34800</v>
      </c>
      <c r="H295" s="97">
        <f ca="1">IF(B295="","",OFFSET(List1!S$11,tisk!A294,0))</f>
        <v>44176</v>
      </c>
      <c r="I295" s="94">
        <f ca="1">IF(B295="","",OFFSET(List1!T$11,tisk!A294,0))</f>
        <v>70</v>
      </c>
      <c r="J295" s="94">
        <f ca="1">IF(B295="","",OFFSET(List1!U$11,tisk!A294,0))</f>
        <v>165</v>
      </c>
      <c r="K295" s="94">
        <f ca="1">IF(B295="","",OFFSET(List1!V$11,tisk!A294,0))</f>
        <v>200</v>
      </c>
      <c r="L295" s="94">
        <f ca="1">IF(B295="","",OFFSET(List1!W$11,tisk!A294,0))</f>
        <v>435</v>
      </c>
      <c r="M295" s="98">
        <f ca="1">IF(B295="","",OFFSET(List1!X$11,tisk!A294,0))</f>
        <v>17400</v>
      </c>
    </row>
    <row r="296" spans="1:13" s="2" customFormat="1" ht="75" customHeight="1" x14ac:dyDescent="0.3">
      <c r="A296" s="47"/>
      <c r="B296" s="94"/>
      <c r="C296" s="3" t="str">
        <f ca="1">IF(B295="","",CONCATENATE("Okres ",OFFSET(List1!G$11,tisk!A294,0),"
","Právní forma","
",OFFSET(List1!H$11,tisk!A294,0),"
","IČO ",OFFSET(List1!I$11,tisk!A294,0),"
 ","B.Ú. ",OFFSET(List1!J$11,tisk!A294,0)))</f>
        <v>Okres Prostějov
Právní forma
Obec, m. č. hl. m. Prahy
IČO 00288675
 B.Ú. anonymizováno</v>
      </c>
      <c r="D296" s="5" t="str">
        <f ca="1">IF(B295="","",OFFSET(List1!M$11,tisk!A294,0))</f>
        <v>Pořízení souboru technických prostředků pro vyprošťování osob pro zvýšení akceschopnosti jednotky zejména pro zásahy u dopravních nehod. Důvodem je nedostatečné vybavení jednotky těmito prostředky.</v>
      </c>
      <c r="E296" s="95"/>
      <c r="F296" s="43"/>
      <c r="G296" s="96"/>
      <c r="H296" s="97"/>
      <c r="I296" s="94"/>
      <c r="J296" s="94"/>
      <c r="K296" s="94"/>
      <c r="L296" s="94"/>
      <c r="M296" s="98"/>
    </row>
    <row r="297" spans="1:13" s="2" customFormat="1" ht="30" customHeight="1" x14ac:dyDescent="0.3">
      <c r="A297" s="47">
        <f>ROW()/3-1</f>
        <v>98</v>
      </c>
      <c r="B297" s="94"/>
      <c r="C297" s="3" t="str">
        <f ca="1">IF(B295="","",CONCATENATE("Zástupce","
",OFFSET(List1!K$11,tisk!A294,0)))</f>
        <v xml:space="preserve">Zástupce
</v>
      </c>
      <c r="D297" s="5" t="str">
        <f ca="1">IF(B295="","",CONCATENATE("Dotace bude použita na:",OFFSET(List1!N$11,tisk!A294,0)))</f>
        <v>Dotace bude použita na:pořízení prostředků pro vyprošťování</v>
      </c>
      <c r="E297" s="95"/>
      <c r="F297" s="44" t="str">
        <f ca="1">IF(B295="","",OFFSET(List1!Q$11,tisk!A294,0))</f>
        <v>11/2020</v>
      </c>
      <c r="G297" s="96"/>
      <c r="H297" s="97"/>
      <c r="I297" s="94"/>
      <c r="J297" s="94"/>
      <c r="K297" s="94"/>
      <c r="L297" s="94"/>
      <c r="M297" s="98"/>
    </row>
    <row r="298" spans="1:13" s="2" customFormat="1" ht="75" customHeight="1" x14ac:dyDescent="0.3">
      <c r="A298" s="47"/>
      <c r="B298" s="94" t="str">
        <f ca="1">IF(OFFSET(List1!B$11,tisk!A297,0)&gt;0,OFFSET(List1!B$11,tisk!A297,0),"")</f>
        <v>174</v>
      </c>
      <c r="C298" s="3" t="str">
        <f ca="1">IF(B298="","",CONCATENATE(OFFSET(List1!C$11,tisk!A297,0),"
",OFFSET(List1!D$11,tisk!A297,0),"
",OFFSET(List1!E$11,tisk!A297,0),"
",OFFSET(List1!F$11,tisk!A297,0)))</f>
        <v>Město Staré Město
nám. Osvobození 166
Staré Město
78832</v>
      </c>
      <c r="D298" s="65" t="str">
        <f ca="1">IF(B298="","",OFFSET(List1!L$11,tisk!A297,0))</f>
        <v>Pořízení, technické zhodnocení a oprava požární techniky a nákup věcného vybavení pro JSDH Staré Město</v>
      </c>
      <c r="E298" s="95">
        <f ca="1">IF(B298="","",OFFSET(List1!O$11,tisk!A297,0))</f>
        <v>63850</v>
      </c>
      <c r="F298" s="44" t="str">
        <f ca="1">IF(B298="","",OFFSET(List1!P$11,tisk!A297,0))</f>
        <v>1/2020</v>
      </c>
      <c r="G298" s="96">
        <f ca="1">IF(B298="","",OFFSET(List1!R$11,tisk!A297,0))</f>
        <v>31900</v>
      </c>
      <c r="H298" s="97">
        <f ca="1">IF(B298="","",OFFSET(List1!S$11,tisk!A297,0))</f>
        <v>44176</v>
      </c>
      <c r="I298" s="94">
        <f ca="1">IF(B298="","",OFFSET(List1!T$11,tisk!A297,0))</f>
        <v>70</v>
      </c>
      <c r="J298" s="94">
        <f ca="1">IF(B298="","",OFFSET(List1!U$11,tisk!A297,0))</f>
        <v>165</v>
      </c>
      <c r="K298" s="94">
        <f ca="1">IF(B298="","",OFFSET(List1!V$11,tisk!A297,0))</f>
        <v>200</v>
      </c>
      <c r="L298" s="94">
        <f ca="1">IF(B298="","",OFFSET(List1!W$11,tisk!A297,0))</f>
        <v>435</v>
      </c>
      <c r="M298" s="98">
        <f ca="1">IF(B298="","",OFFSET(List1!X$11,tisk!A297,0))</f>
        <v>29700</v>
      </c>
    </row>
    <row r="299" spans="1:13" s="2" customFormat="1" ht="75" customHeight="1" x14ac:dyDescent="0.3">
      <c r="A299" s="47"/>
      <c r="B299" s="94"/>
      <c r="C299" s="3" t="str">
        <f ca="1">IF(B298="","",CONCATENATE("Okres ",OFFSET(List1!G$11,tisk!A297,0),"
","Právní forma","
",OFFSET(List1!H$11,tisk!A297,0),"
","IČO ",OFFSET(List1!I$11,tisk!A297,0),"
 ","B.Ú. ",OFFSET(List1!J$11,tisk!A297,0)))</f>
        <v>Okres Šumperk
Právní forma
Obec, m. č. hl. m. Prahy
IČO 00303364
 B.Ú. anonymizováno</v>
      </c>
      <c r="D299" s="5" t="str">
        <f ca="1">IF(B298="","",OFFSET(List1!M$11,tisk!A297,0))</f>
        <v>nákup prostředků pro osvětlení místa zásahu</v>
      </c>
      <c r="E299" s="95"/>
      <c r="F299" s="43"/>
      <c r="G299" s="96"/>
      <c r="H299" s="97"/>
      <c r="I299" s="94"/>
      <c r="J299" s="94"/>
      <c r="K299" s="94"/>
      <c r="L299" s="94"/>
      <c r="M299" s="98"/>
    </row>
    <row r="300" spans="1:13" s="2" customFormat="1" ht="33" customHeight="1" x14ac:dyDescent="0.3">
      <c r="A300" s="47">
        <f>ROW()/3-1</f>
        <v>99</v>
      </c>
      <c r="B300" s="94"/>
      <c r="C300" s="3" t="str">
        <f ca="1">IF(B298="","",CONCATENATE("Zástupce","
",OFFSET(List1!K$11,tisk!A297,0)))</f>
        <v xml:space="preserve">Zástupce
</v>
      </c>
      <c r="D300" s="5" t="str">
        <f ca="1">IF(B298="","",CONCATENATE("Dotace bude použita na:",OFFSET(List1!N$11,tisk!A297,0)))</f>
        <v>Dotace bude použita na:pořízení ručních svítilen, akumulátorového osvětlovacího prostředku a světlometu se stativem</v>
      </c>
      <c r="E300" s="95"/>
      <c r="F300" s="44" t="str">
        <f ca="1">IF(B298="","",OFFSET(List1!Q$11,tisk!A297,0))</f>
        <v>11/2020</v>
      </c>
      <c r="G300" s="96"/>
      <c r="H300" s="97"/>
      <c r="I300" s="94"/>
      <c r="J300" s="94"/>
      <c r="K300" s="94"/>
      <c r="L300" s="94"/>
      <c r="M300" s="98"/>
    </row>
    <row r="301" spans="1:13" s="2" customFormat="1" ht="68.25" customHeight="1" x14ac:dyDescent="0.3">
      <c r="A301" s="47"/>
      <c r="B301" s="94" t="str">
        <f ca="1">IF(OFFSET(List1!B$11,tisk!A300,0)&gt;0,OFFSET(List1!B$11,tisk!A300,0),"")</f>
        <v>166</v>
      </c>
      <c r="C301" s="3" t="str">
        <f ca="1">IF(B301="","",CONCATENATE(OFFSET(List1!C$11,tisk!A300,0),"
",OFFSET(List1!D$11,tisk!A300,0),"
",OFFSET(List1!E$11,tisk!A300,0),"
",OFFSET(List1!F$11,tisk!A300,0)))</f>
        <v>Obec Sudkov
Sudkov 96
Sudkov
78821</v>
      </c>
      <c r="D301" s="65" t="str">
        <f ca="1">IF(B301="","",OFFSET(List1!L$11,tisk!A300,0))</f>
        <v>Pořízení, technické zhodnocení a oprava požární techniky a nákup věcného vybavení pro JSDH Sudkov</v>
      </c>
      <c r="E301" s="95">
        <f ca="1">IF(B301="","",OFFSET(List1!O$11,tisk!A300,0))</f>
        <v>88000</v>
      </c>
      <c r="F301" s="44" t="str">
        <f ca="1">IF(B301="","",OFFSET(List1!P$11,tisk!A300,0))</f>
        <v>1/2020</v>
      </c>
      <c r="G301" s="96">
        <f ca="1">IF(B301="","",OFFSET(List1!R$11,tisk!A300,0))</f>
        <v>43000</v>
      </c>
      <c r="H301" s="97">
        <f ca="1">IF(B301="","",OFFSET(List1!S$11,tisk!A300,0))</f>
        <v>44176</v>
      </c>
      <c r="I301" s="94">
        <f ca="1">IF(B301="","",OFFSET(List1!T$11,tisk!A300,0))</f>
        <v>160</v>
      </c>
      <c r="J301" s="94">
        <f ca="1">IF(B301="","",OFFSET(List1!U$11,tisk!A300,0))</f>
        <v>125</v>
      </c>
      <c r="K301" s="94">
        <f ca="1">IF(B301="","",OFFSET(List1!V$11,tisk!A300,0))</f>
        <v>150</v>
      </c>
      <c r="L301" s="94">
        <f ca="1">IF(B301="","",OFFSET(List1!W$11,tisk!A300,0))</f>
        <v>435</v>
      </c>
      <c r="M301" s="98">
        <f ca="1">IF(B301="","",OFFSET(List1!X$11,tisk!A300,0))</f>
        <v>40100</v>
      </c>
    </row>
    <row r="302" spans="1:13" s="2" customFormat="1" ht="75" customHeight="1" x14ac:dyDescent="0.3">
      <c r="A302" s="47"/>
      <c r="B302" s="94"/>
      <c r="C302" s="3" t="str">
        <f ca="1">IF(B301="","",CONCATENATE("Okres ",OFFSET(List1!G$11,tisk!A300,0),"
","Právní forma","
",OFFSET(List1!H$11,tisk!A300,0),"
","IČO ",OFFSET(List1!I$11,tisk!A300,0),"
 ","B.Ú. ",OFFSET(List1!J$11,tisk!A300,0)))</f>
        <v>Okres Šumperk
Právní forma
Obec, m. č. hl. m. Prahy
IČO 00303411
 B.Ú. anonymizováno</v>
      </c>
      <c r="D302" s="5" t="str">
        <f ca="1">IF(B301="","",OFFSET(List1!M$11,tisk!A300,0))</f>
        <v>Z dotace chceme pořídit věcné vybavení pro členy jednotky k většímu zajištění akceschopnosti.</v>
      </c>
      <c r="E302" s="95"/>
      <c r="F302" s="43"/>
      <c r="G302" s="96"/>
      <c r="H302" s="97"/>
      <c r="I302" s="94"/>
      <c r="J302" s="94"/>
      <c r="K302" s="94"/>
      <c r="L302" s="94"/>
      <c r="M302" s="98"/>
    </row>
    <row r="303" spans="1:13" s="2" customFormat="1" ht="30" customHeight="1" x14ac:dyDescent="0.3">
      <c r="A303" s="47">
        <f>ROW()/3-1</f>
        <v>100</v>
      </c>
      <c r="B303" s="94"/>
      <c r="C303" s="3" t="str">
        <f ca="1">IF(B301="","",CONCATENATE("Zástupce","
",OFFSET(List1!K$11,tisk!A300,0)))</f>
        <v xml:space="preserve">Zástupce
</v>
      </c>
      <c r="D303" s="5" t="str">
        <f ca="1">IF(B301="","",CONCATENATE("Dotace bude použita na:",OFFSET(List1!N$11,tisk!A300,0)))</f>
        <v>Dotace bude použita na:pořízení osobních ochranných pomůcek pro členy jednotky SDH</v>
      </c>
      <c r="E303" s="95"/>
      <c r="F303" s="44" t="str">
        <f ca="1">IF(B301="","",OFFSET(List1!Q$11,tisk!A300,0))</f>
        <v>11/2020</v>
      </c>
      <c r="G303" s="96"/>
      <c r="H303" s="97"/>
      <c r="I303" s="94"/>
      <c r="J303" s="94"/>
      <c r="K303" s="94"/>
      <c r="L303" s="94"/>
      <c r="M303" s="98"/>
    </row>
    <row r="304" spans="1:13" s="2" customFormat="1" ht="67.5" customHeight="1" x14ac:dyDescent="0.3">
      <c r="A304" s="47"/>
      <c r="B304" s="94" t="str">
        <f ca="1">IF(OFFSET(List1!B$11,tisk!A303,0)&gt;0,OFFSET(List1!B$11,tisk!A303,0),"")</f>
        <v>202</v>
      </c>
      <c r="C304" s="3" t="str">
        <f ca="1">IF(B304="","",CONCATENATE(OFFSET(List1!C$11,tisk!A303,0),"
",OFFSET(List1!D$11,tisk!A303,0),"
",OFFSET(List1!E$11,tisk!A303,0),"
",OFFSET(List1!F$11,tisk!A303,0)))</f>
        <v>Obec Suchdol
Jednov 38
Suchdol
79845</v>
      </c>
      <c r="D304" s="65" t="str">
        <f ca="1">IF(B304="","",OFFSET(List1!L$11,tisk!A303,0))</f>
        <v>Pořízení, technické zhodnocení a oprava požární techniky a nákup věcného vybavení pro JSDH Suchdol</v>
      </c>
      <c r="E304" s="95">
        <f ca="1">IF(B304="","",OFFSET(List1!O$11,tisk!A303,0))</f>
        <v>270000</v>
      </c>
      <c r="F304" s="44" t="str">
        <f ca="1">IF(B304="","",OFFSET(List1!P$11,tisk!A303,0))</f>
        <v>1/2020</v>
      </c>
      <c r="G304" s="96">
        <f ca="1">IF(B304="","",OFFSET(List1!R$11,tisk!A303,0))</f>
        <v>135000</v>
      </c>
      <c r="H304" s="97">
        <f ca="1">IF(B304="","",OFFSET(List1!S$11,tisk!A303,0))</f>
        <v>44176</v>
      </c>
      <c r="I304" s="94">
        <f ca="1">IF(B304="","",OFFSET(List1!T$11,tisk!A303,0))</f>
        <v>180</v>
      </c>
      <c r="J304" s="94">
        <f ca="1">IF(B304="","",OFFSET(List1!U$11,tisk!A303,0))</f>
        <v>105</v>
      </c>
      <c r="K304" s="94">
        <f ca="1">IF(B304="","",OFFSET(List1!V$11,tisk!A303,0))</f>
        <v>150</v>
      </c>
      <c r="L304" s="94">
        <f ca="1">IF(B304="","",OFFSET(List1!W$11,tisk!A303,0))</f>
        <v>435</v>
      </c>
      <c r="M304" s="98">
        <f ca="1">IF(B304="","",OFFSET(List1!X$11,tisk!A303,0))</f>
        <v>125900</v>
      </c>
    </row>
    <row r="305" spans="1:13" s="2" customFormat="1" ht="75" customHeight="1" x14ac:dyDescent="0.3">
      <c r="A305" s="47"/>
      <c r="B305" s="94"/>
      <c r="C305" s="3" t="str">
        <f ca="1">IF(B304="","",CONCATENATE("Okres ",OFFSET(List1!G$11,tisk!A303,0),"
","Právní forma","
",OFFSET(List1!H$11,tisk!A303,0),"
","IČO ",OFFSET(List1!I$11,tisk!A303,0),"
 ","B.Ú. ",OFFSET(List1!J$11,tisk!A303,0)))</f>
        <v>Okres Prostějov
Právní forma
Obec, m. č. hl. m. Prahy
IČO 00288837
 B.Ú. anonymizováno</v>
      </c>
      <c r="D305" s="5" t="str">
        <f ca="1">IF(B304="","",OFFSET(List1!M$11,tisk!A303,0))</f>
        <v>Obec Suchdol podává žádost o nákup vybavení pro JSDH Suchdol v roce 2020. Jedná se o vybavení zásahové jednotky novou přenosnou motorovou stříkačkou. Stávající přenosná motorová stříkačka je rok výroby 1973 a již není provozuschopná.</v>
      </c>
      <c r="E305" s="95"/>
      <c r="F305" s="43"/>
      <c r="G305" s="96"/>
      <c r="H305" s="97"/>
      <c r="I305" s="94"/>
      <c r="J305" s="94"/>
      <c r="K305" s="94"/>
      <c r="L305" s="94"/>
      <c r="M305" s="98"/>
    </row>
    <row r="306" spans="1:13" s="2" customFormat="1" ht="30" customHeight="1" x14ac:dyDescent="0.3">
      <c r="A306" s="47">
        <f>ROW()/3-1</f>
        <v>101</v>
      </c>
      <c r="B306" s="94"/>
      <c r="C306" s="3" t="str">
        <f ca="1">IF(B304="","",CONCATENATE("Zástupce","
",OFFSET(List1!K$11,tisk!A303,0)))</f>
        <v xml:space="preserve">Zástupce
</v>
      </c>
      <c r="D306" s="5" t="str">
        <f ca="1">IF(B304="","",CONCATENATE("Dotace bude použita na:",OFFSET(List1!N$11,tisk!A303,0)))</f>
        <v>Dotace bude použita na:pořízení prostředků pro hašení a čerpání  investiční dotace</v>
      </c>
      <c r="E306" s="95"/>
      <c r="F306" s="44" t="str">
        <f ca="1">IF(B304="","",OFFSET(List1!Q$11,tisk!A303,0))</f>
        <v>11/2020</v>
      </c>
      <c r="G306" s="96"/>
      <c r="H306" s="97"/>
      <c r="I306" s="94"/>
      <c r="J306" s="94"/>
      <c r="K306" s="94"/>
      <c r="L306" s="94"/>
      <c r="M306" s="98"/>
    </row>
    <row r="307" spans="1:13" s="2" customFormat="1" ht="75" customHeight="1" x14ac:dyDescent="0.3">
      <c r="A307" s="47"/>
      <c r="B307" s="94" t="str">
        <f ca="1">IF(OFFSET(List1!B$11,tisk!A306,0)&gt;0,OFFSET(List1!B$11,tisk!A306,0),"")</f>
        <v>12</v>
      </c>
      <c r="C307" s="3" t="str">
        <f ca="1">IF(B307="","",CONCATENATE(OFFSET(List1!C$11,tisk!A306,0),"
",OFFSET(List1!D$11,tisk!A306,0),"
",OFFSET(List1!E$11,tisk!A306,0),"
",OFFSET(List1!F$11,tisk!A306,0)))</f>
        <v>Obec Štěpánov
Horní 444/7
Štěpánov
78313</v>
      </c>
      <c r="D307" s="65" t="str">
        <f ca="1">IF(B307="","",OFFSET(List1!L$11,tisk!A306,0))</f>
        <v>Pořízení, technické zhodnocení a oprava požární techniky a nákup věcného vybavení pro JSDH Štěpánov</v>
      </c>
      <c r="E307" s="95">
        <f ca="1">IF(B307="","",OFFSET(List1!O$11,tisk!A306,0))</f>
        <v>200000</v>
      </c>
      <c r="F307" s="44" t="str">
        <f ca="1">IF(B307="","",OFFSET(List1!P$11,tisk!A306,0))</f>
        <v>1/2020</v>
      </c>
      <c r="G307" s="96">
        <f ca="1">IF(B307="","",OFFSET(List1!R$11,tisk!A306,0))</f>
        <v>100000</v>
      </c>
      <c r="H307" s="97">
        <f ca="1">IF(B307="","",OFFSET(List1!S$11,tisk!A306,0))</f>
        <v>44176</v>
      </c>
      <c r="I307" s="94">
        <f ca="1">IF(B307="","",OFFSET(List1!T$11,tisk!A306,0))</f>
        <v>160</v>
      </c>
      <c r="J307" s="94">
        <f ca="1">IF(B307="","",OFFSET(List1!U$11,tisk!A306,0))</f>
        <v>125</v>
      </c>
      <c r="K307" s="94">
        <f ca="1">IF(B307="","",OFFSET(List1!V$11,tisk!A306,0))</f>
        <v>150</v>
      </c>
      <c r="L307" s="94">
        <f ca="1">IF(B307="","",OFFSET(List1!W$11,tisk!A306,0))</f>
        <v>435</v>
      </c>
      <c r="M307" s="98">
        <f ca="1">IF(B307="","",OFFSET(List1!X$11,tisk!A306,0))</f>
        <v>93300</v>
      </c>
    </row>
    <row r="308" spans="1:13" s="2" customFormat="1" ht="75" customHeight="1" x14ac:dyDescent="0.3">
      <c r="A308" s="47"/>
      <c r="B308" s="94"/>
      <c r="C308" s="3" t="str">
        <f ca="1">IF(B307="","",CONCATENATE("Okres ",OFFSET(List1!G$11,tisk!A306,0),"
","Právní forma","
",OFFSET(List1!H$11,tisk!A306,0),"
","IČO ",OFFSET(List1!I$11,tisk!A306,0),"
 ","B.Ú. ",OFFSET(List1!J$11,tisk!A306,0)))</f>
        <v>Okres Olomouc
Právní forma
Obec, m. č. hl. m. Prahy
IČO 00299511
 B.Ú. anonymizováno</v>
      </c>
      <c r="D308" s="5" t="str">
        <f ca="1">IF(B307="","",OFFSET(List1!M$11,tisk!A306,0))</f>
        <v>nákup vybavení a výstroje nezbytné pro činnost JSDH Štěpánov</v>
      </c>
      <c r="E308" s="95"/>
      <c r="F308" s="43"/>
      <c r="G308" s="96"/>
      <c r="H308" s="97"/>
      <c r="I308" s="94"/>
      <c r="J308" s="94"/>
      <c r="K308" s="94"/>
      <c r="L308" s="94"/>
      <c r="M308" s="98"/>
    </row>
    <row r="309" spans="1:13" s="2" customFormat="1" ht="30" customHeight="1" x14ac:dyDescent="0.3">
      <c r="A309" s="47">
        <f>ROW()/3-1</f>
        <v>102</v>
      </c>
      <c r="B309" s="94"/>
      <c r="C309" s="3" t="str">
        <f ca="1">IF(B307="","",CONCATENATE("Zástupce","
",OFFSET(List1!K$11,tisk!A306,0)))</f>
        <v xml:space="preserve">Zástupce
</v>
      </c>
      <c r="D309" s="5" t="str">
        <f ca="1">IF(B307="","",CONCATENATE("Dotace bude použita na:",OFFSET(List1!N$11,tisk!A306,0)))</f>
        <v>Dotace bude použita na:pořízení ochranných prostředků pro hasiče</v>
      </c>
      <c r="E309" s="95"/>
      <c r="F309" s="44" t="str">
        <f ca="1">IF(B307="","",OFFSET(List1!Q$11,tisk!A306,0))</f>
        <v>11/2020</v>
      </c>
      <c r="G309" s="96"/>
      <c r="H309" s="97"/>
      <c r="I309" s="94"/>
      <c r="J309" s="94"/>
      <c r="K309" s="94"/>
      <c r="L309" s="94"/>
      <c r="M309" s="98"/>
    </row>
    <row r="310" spans="1:13" s="2" customFormat="1" ht="68.25" customHeight="1" x14ac:dyDescent="0.3">
      <c r="A310" s="47"/>
      <c r="B310" s="94" t="str">
        <f ca="1">IF(OFFSET(List1!B$11,tisk!A309,0)&gt;0,OFFSET(List1!B$11,tisk!A309,0),"")</f>
        <v>143</v>
      </c>
      <c r="C310" s="3" t="str">
        <f ca="1">IF(B310="","",CONCATENATE(OFFSET(List1!C$11,tisk!A309,0),"
",OFFSET(List1!D$11,tisk!A309,0),"
",OFFSET(List1!E$11,tisk!A309,0),"
",OFFSET(List1!F$11,tisk!A309,0)))</f>
        <v>Město Vidnava
Mírové náměstí 80
Vidnava
79055</v>
      </c>
      <c r="D310" s="65" t="str">
        <f ca="1">IF(B310="","",OFFSET(List1!L$11,tisk!A309,0))</f>
        <v>Pořízení, technické zhodnocení a oprava požární techniky a nákup věcného vybavení pro JSDH Vidnava</v>
      </c>
      <c r="E310" s="95">
        <f ca="1">IF(B310="","",OFFSET(List1!O$11,tisk!A309,0))</f>
        <v>31230</v>
      </c>
      <c r="F310" s="44" t="str">
        <f ca="1">IF(B310="","",OFFSET(List1!P$11,tisk!A309,0))</f>
        <v>1/2020</v>
      </c>
      <c r="G310" s="96">
        <f ca="1">IF(B310="","",OFFSET(List1!R$11,tisk!A309,0))</f>
        <v>30000</v>
      </c>
      <c r="H310" s="97">
        <f ca="1">IF(B310="","",OFFSET(List1!S$11,tisk!A309,0))</f>
        <v>44176</v>
      </c>
      <c r="I310" s="94">
        <f ca="1">IF(B310="","",OFFSET(List1!T$11,tisk!A309,0))</f>
        <v>70</v>
      </c>
      <c r="J310" s="94">
        <f ca="1">IF(B310="","",OFFSET(List1!U$11,tisk!A309,0))</f>
        <v>165</v>
      </c>
      <c r="K310" s="94">
        <f ca="1">IF(B310="","",OFFSET(List1!V$11,tisk!A309,0))</f>
        <v>200</v>
      </c>
      <c r="L310" s="94">
        <f ca="1">IF(B310="","",OFFSET(List1!W$11,tisk!A309,0))</f>
        <v>435</v>
      </c>
      <c r="M310" s="98">
        <f ca="1">IF(B310="","",OFFSET(List1!X$11,tisk!A309,0))</f>
        <v>15600</v>
      </c>
    </row>
    <row r="311" spans="1:13" s="2" customFormat="1" ht="75" customHeight="1" x14ac:dyDescent="0.3">
      <c r="A311" s="47"/>
      <c r="B311" s="94"/>
      <c r="C311" s="3" t="str">
        <f ca="1">IF(B310="","",CONCATENATE("Okres ",OFFSET(List1!G$11,tisk!A309,0),"
","Právní forma","
",OFFSET(List1!H$11,tisk!A309,0),"
","IČO ",OFFSET(List1!I$11,tisk!A309,0),"
 ","B.Ú. ",OFFSET(List1!J$11,tisk!A309,0)))</f>
        <v>Okres Jeseník
Právní forma
Obec, m. č. hl. m. Prahy
IČO 00303585
 B.Ú. anonymizováno</v>
      </c>
      <c r="D311" s="5" t="str">
        <f ca="1">IF(B310="","",OFFSET(List1!M$11,tisk!A309,0))</f>
        <v>Nákup vybavení - Aku úhlová bruska s příslušenstvím (akumulátor, nabíječka) a řeznými kotouči jako prostředek pro vyprošťování a zásahy JSDH Vidnava.</v>
      </c>
      <c r="E311" s="95"/>
      <c r="F311" s="43"/>
      <c r="G311" s="96"/>
      <c r="H311" s="97"/>
      <c r="I311" s="94"/>
      <c r="J311" s="94"/>
      <c r="K311" s="94"/>
      <c r="L311" s="94"/>
      <c r="M311" s="98"/>
    </row>
    <row r="312" spans="1:13" s="2" customFormat="1" ht="44.25" customHeight="1" x14ac:dyDescent="0.3">
      <c r="A312" s="47">
        <f>ROW()/3-1</f>
        <v>103</v>
      </c>
      <c r="B312" s="94"/>
      <c r="C312" s="3" t="str">
        <f ca="1">IF(B310="","",CONCATENATE("Zástupce","
",OFFSET(List1!K$11,tisk!A309,0)))</f>
        <v xml:space="preserve">Zástupce
</v>
      </c>
      <c r="D312" s="5" t="str">
        <f ca="1">IF(B310="","",CONCATENATE("Dotace bude použita na:",OFFSET(List1!N$11,tisk!A309,0)))</f>
        <v>Dotace bude použita na:pořízení prostředkůpro vyprošťování - aku úhlová bruska (kufr) s příslušenstvím (akumulátor, nabíječka) a kotouči k brusce</v>
      </c>
      <c r="E312" s="95"/>
      <c r="F312" s="44" t="str">
        <f ca="1">IF(B310="","",OFFSET(List1!Q$11,tisk!A309,0))</f>
        <v>11/2020</v>
      </c>
      <c r="G312" s="96"/>
      <c r="H312" s="97"/>
      <c r="I312" s="94"/>
      <c r="J312" s="94"/>
      <c r="K312" s="94"/>
      <c r="L312" s="94"/>
      <c r="M312" s="98"/>
    </row>
    <row r="313" spans="1:13" s="2" customFormat="1" ht="75" customHeight="1" x14ac:dyDescent="0.3">
      <c r="A313" s="47"/>
      <c r="B313" s="94" t="str">
        <f ca="1">IF(OFFSET(List1!B$11,tisk!A312,0)&gt;0,OFFSET(List1!B$11,tisk!A312,0),"")</f>
        <v>117</v>
      </c>
      <c r="C313" s="3" t="str">
        <f ca="1">IF(B313="","",CONCATENATE(OFFSET(List1!C$11,tisk!A312,0),"
",OFFSET(List1!D$11,tisk!A312,0),"
",OFFSET(List1!E$11,tisk!A312,0),"
",OFFSET(List1!F$11,tisk!A312,0)))</f>
        <v>Obec Vrbátky
Vrbátky 41
Vrbátky
79813</v>
      </c>
      <c r="D313" s="65" t="str">
        <f ca="1">IF(B313="","",OFFSET(List1!L$11,tisk!A312,0))</f>
        <v>Pořízení, technické zhodnocení a oprava požární techniky a nákup věcného vybavení pro JSDH Vrbátky</v>
      </c>
      <c r="E313" s="95">
        <f ca="1">IF(B313="","",OFFSET(List1!O$11,tisk!A312,0))</f>
        <v>85000</v>
      </c>
      <c r="F313" s="44" t="str">
        <f ca="1">IF(B313="","",OFFSET(List1!P$11,tisk!A312,0))</f>
        <v>1/2020</v>
      </c>
      <c r="G313" s="96">
        <f ca="1">IF(B313="","",OFFSET(List1!R$11,tisk!A312,0))</f>
        <v>42000</v>
      </c>
      <c r="H313" s="97">
        <f ca="1">IF(B313="","",OFFSET(List1!S$11,tisk!A312,0))</f>
        <v>44176</v>
      </c>
      <c r="I313" s="94">
        <f ca="1">IF(B313="","",OFFSET(List1!T$11,tisk!A312,0))</f>
        <v>160</v>
      </c>
      <c r="J313" s="94">
        <f ca="1">IF(B313="","",OFFSET(List1!U$11,tisk!A312,0))</f>
        <v>125</v>
      </c>
      <c r="K313" s="94">
        <f ca="1">IF(B313="","",OFFSET(List1!V$11,tisk!A312,0))</f>
        <v>150</v>
      </c>
      <c r="L313" s="94">
        <f ca="1">IF(B313="","",OFFSET(List1!W$11,tisk!A312,0))</f>
        <v>435</v>
      </c>
      <c r="M313" s="98">
        <f ca="1">IF(B313="","",OFFSET(List1!X$11,tisk!A312,0))</f>
        <v>39200</v>
      </c>
    </row>
    <row r="314" spans="1:13" s="2" customFormat="1" ht="75" customHeight="1" x14ac:dyDescent="0.3">
      <c r="A314" s="47"/>
      <c r="B314" s="94"/>
      <c r="C314" s="3" t="str">
        <f ca="1">IF(B313="","",CONCATENATE("Okres ",OFFSET(List1!G$11,tisk!A312,0),"
","Právní forma","
",OFFSET(List1!H$11,tisk!A312,0),"
","IČO ",OFFSET(List1!I$11,tisk!A312,0),"
 ","B.Ú. ",OFFSET(List1!J$11,tisk!A312,0)))</f>
        <v>Okres Prostějov
Právní forma
Obec, m. č. hl. m. Prahy
IČO 00288934
 B.Ú. anonymizováno</v>
      </c>
      <c r="D314" s="5" t="str">
        <f ca="1">IF(B313="","",OFFSET(List1!M$11,tisk!A312,0))</f>
        <v>Nákup osobního vybavení pro členy JSDH</v>
      </c>
      <c r="E314" s="95"/>
      <c r="F314" s="43"/>
      <c r="G314" s="96"/>
      <c r="H314" s="97"/>
      <c r="I314" s="94"/>
      <c r="J314" s="94"/>
      <c r="K314" s="94"/>
      <c r="L314" s="94"/>
      <c r="M314" s="98"/>
    </row>
    <row r="315" spans="1:13" s="2" customFormat="1" ht="30" customHeight="1" x14ac:dyDescent="0.3">
      <c r="A315" s="47">
        <f>ROW()/3-1</f>
        <v>104</v>
      </c>
      <c r="B315" s="94"/>
      <c r="C315" s="3" t="str">
        <f ca="1">IF(B313="","",CONCATENATE("Zástupce","
",OFFSET(List1!K$11,tisk!A312,0)))</f>
        <v xml:space="preserve">Zástupce
</v>
      </c>
      <c r="D315" s="5" t="str">
        <f ca="1">IF(B313="","",CONCATENATE("Dotace bude použita na:",OFFSET(List1!N$11,tisk!A312,0)))</f>
        <v>Dotace bude použita na:pořízení ochranných prostředků pro hasiče</v>
      </c>
      <c r="E315" s="95"/>
      <c r="F315" s="44" t="str">
        <f ca="1">IF(B313="","",OFFSET(List1!Q$11,tisk!A312,0))</f>
        <v>11/2020</v>
      </c>
      <c r="G315" s="96"/>
      <c r="H315" s="97"/>
      <c r="I315" s="94"/>
      <c r="J315" s="94"/>
      <c r="K315" s="94"/>
      <c r="L315" s="94"/>
      <c r="M315" s="98"/>
    </row>
    <row r="316" spans="1:13" s="2" customFormat="1" ht="75" customHeight="1" x14ac:dyDescent="0.3">
      <c r="A316" s="47"/>
      <c r="B316" s="94" t="str">
        <f ca="1">IF(OFFSET(List1!B$11,tisk!A315,0)&gt;0,OFFSET(List1!B$11,tisk!A315,0),"")</f>
        <v>86</v>
      </c>
      <c r="C316" s="3" t="str">
        <f ca="1">IF(B316="","",CONCATENATE(OFFSET(List1!C$11,tisk!A315,0),"
",OFFSET(List1!D$11,tisk!A315,0),"
",OFFSET(List1!E$11,tisk!A315,0),"
",OFFSET(List1!F$11,tisk!A315,0)))</f>
        <v>Město Žulová
Hlavní 36
Žulová
79065</v>
      </c>
      <c r="D316" s="65" t="str">
        <f ca="1">IF(B316="","",OFFSET(List1!L$11,tisk!A315,0))</f>
        <v>Pořízení, technické zhodnocení a oprava požární techniky a nákup věcného vybavení pro JSDH Žulová</v>
      </c>
      <c r="E316" s="95">
        <f ca="1">IF(B316="","",OFFSET(List1!O$11,tisk!A315,0))</f>
        <v>34700</v>
      </c>
      <c r="F316" s="44" t="str">
        <f ca="1">IF(B316="","",OFFSET(List1!P$11,tisk!A315,0))</f>
        <v>1/2020</v>
      </c>
      <c r="G316" s="96">
        <f ca="1">IF(B316="","",OFFSET(List1!R$11,tisk!A315,0))</f>
        <v>34700</v>
      </c>
      <c r="H316" s="97">
        <f ca="1">IF(B316="","",OFFSET(List1!S$11,tisk!A315,0))</f>
        <v>44176</v>
      </c>
      <c r="I316" s="94">
        <f ca="1">IF(B316="","",OFFSET(List1!T$11,tisk!A315,0))</f>
        <v>70</v>
      </c>
      <c r="J316" s="94">
        <f ca="1">IF(B316="","",OFFSET(List1!U$11,tisk!A315,0))</f>
        <v>165</v>
      </c>
      <c r="K316" s="94">
        <f ca="1">IF(B316="","",OFFSET(List1!V$11,tisk!A315,0))</f>
        <v>200</v>
      </c>
      <c r="L316" s="94">
        <f ca="1">IF(B316="","",OFFSET(List1!W$11,tisk!A315,0))</f>
        <v>435</v>
      </c>
      <c r="M316" s="98">
        <f ca="1">IF(B316="","",OFFSET(List1!X$11,tisk!A315,0))</f>
        <v>17400</v>
      </c>
    </row>
    <row r="317" spans="1:13" s="2" customFormat="1" ht="75" customHeight="1" x14ac:dyDescent="0.3">
      <c r="A317" s="47"/>
      <c r="B317" s="94"/>
      <c r="C317" s="3" t="str">
        <f ca="1">IF(B316="","",CONCATENATE("Okres ",OFFSET(List1!G$11,tisk!A315,0),"
","Právní forma","
",OFFSET(List1!H$11,tisk!A315,0),"
","IČO ",OFFSET(List1!I$11,tisk!A315,0),"
 ","B.Ú. ",OFFSET(List1!J$11,tisk!A315,0)))</f>
        <v>Okres Jeseník
Právní forma
Obec, m. č. hl. m. Prahy
IČO 00303682
 B.Ú. anonymizováno</v>
      </c>
      <c r="D317" s="5" t="str">
        <f ca="1">IF(B316="","",OFFSET(List1!M$11,tisk!A315,0))</f>
        <v>Pořízení technických a ochranných prostředků pro JSDH Žulová, JPO II.</v>
      </c>
      <c r="E317" s="95"/>
      <c r="F317" s="43"/>
      <c r="G317" s="96"/>
      <c r="H317" s="97"/>
      <c r="I317" s="94"/>
      <c r="J317" s="94"/>
      <c r="K317" s="94"/>
      <c r="L317" s="94"/>
      <c r="M317" s="98"/>
    </row>
    <row r="318" spans="1:13" s="2" customFormat="1" ht="30" customHeight="1" x14ac:dyDescent="0.3">
      <c r="A318" s="47">
        <f>ROW()/3-1</f>
        <v>105</v>
      </c>
      <c r="B318" s="94"/>
      <c r="C318" s="3" t="str">
        <f ca="1">IF(B316="","",CONCATENATE("Zástupce","
",OFFSET(List1!K$11,tisk!A315,0)))</f>
        <v xml:space="preserve">Zástupce
</v>
      </c>
      <c r="D318" s="5" t="str">
        <f ca="1">IF(B316="","",CONCATENATE("Dotace bude použita na:",OFFSET(List1!N$11,tisk!A315,0)))</f>
        <v>Dotace bude použita na:prostředky pro vyprošťování</v>
      </c>
      <c r="E318" s="95"/>
      <c r="F318" s="44" t="str">
        <f ca="1">IF(B316="","",OFFSET(List1!Q$11,tisk!A315,0))</f>
        <v>11/2020</v>
      </c>
      <c r="G318" s="96"/>
      <c r="H318" s="97"/>
      <c r="I318" s="94"/>
      <c r="J318" s="94"/>
      <c r="K318" s="94"/>
      <c r="L318" s="94"/>
      <c r="M318" s="98"/>
    </row>
    <row r="319" spans="1:13" s="2" customFormat="1" ht="75" customHeight="1" x14ac:dyDescent="0.3">
      <c r="A319" s="47"/>
      <c r="B319" s="94" t="str">
        <f ca="1">IF(OFFSET(List1!B$11,tisk!A318,0)&gt;0,OFFSET(List1!B$11,tisk!A318,0),"")</f>
        <v>139</v>
      </c>
      <c r="C319" s="3" t="str">
        <f ca="1">IF(B319="","",CONCATENATE(OFFSET(List1!C$11,tisk!A318,0),"
",OFFSET(List1!D$11,tisk!A318,0),"
",OFFSET(List1!E$11,tisk!A318,0),"
",OFFSET(List1!F$11,tisk!A318,0)))</f>
        <v>Obec Bratrušov
Bratrušov 176
Bratrušov
78701</v>
      </c>
      <c r="D319" s="65" t="str">
        <f ca="1">IF(B319="","",OFFSET(List1!L$11,tisk!A318,0))</f>
        <v>Pořízení, technické zhodnocení a oprava požární techniky a nákup věcného vybavení pro JSDH Bratrušov</v>
      </c>
      <c r="E319" s="95">
        <f ca="1">IF(B319="","",OFFSET(List1!O$11,tisk!A318,0))</f>
        <v>17000</v>
      </c>
      <c r="F319" s="44" t="str">
        <f ca="1">IF(B319="","",OFFSET(List1!P$11,tisk!A318,0))</f>
        <v>1/2020</v>
      </c>
      <c r="G319" s="96">
        <f ca="1">IF(B319="","",OFFSET(List1!R$11,tisk!A318,0))</f>
        <v>17000</v>
      </c>
      <c r="H319" s="97">
        <f ca="1">IF(B319="","",OFFSET(List1!S$11,tisk!A318,0))</f>
        <v>44176</v>
      </c>
      <c r="I319" s="94">
        <f ca="1">IF(B319="","",OFFSET(List1!T$11,tisk!A318,0))</f>
        <v>90</v>
      </c>
      <c r="J319" s="94">
        <f ca="1">IF(B319="","",OFFSET(List1!U$11,tisk!A318,0))</f>
        <v>140</v>
      </c>
      <c r="K319" s="94">
        <f ca="1">IF(B319="","",OFFSET(List1!V$11,tisk!A318,0))</f>
        <v>200</v>
      </c>
      <c r="L319" s="94">
        <f ca="1">IF(B319="","",OFFSET(List1!W$11,tisk!A318,0))</f>
        <v>430</v>
      </c>
      <c r="M319" s="98">
        <f ca="1">IF(B319="","",OFFSET(List1!X$11,tisk!A318,0))</f>
        <v>8500</v>
      </c>
    </row>
    <row r="320" spans="1:13" s="2" customFormat="1" ht="75" customHeight="1" x14ac:dyDescent="0.3">
      <c r="A320" s="47"/>
      <c r="B320" s="94"/>
      <c r="C320" s="3" t="str">
        <f ca="1">IF(B319="","",CONCATENATE("Okres ",OFFSET(List1!G$11,tisk!A318,0),"
","Právní forma","
",OFFSET(List1!H$11,tisk!A318,0),"
","IČO ",OFFSET(List1!I$11,tisk!A318,0),"
 ","B.Ú. ",OFFSET(List1!J$11,tisk!A318,0)))</f>
        <v>Okres Šumperk
Právní forma
Obec, m. č. hl. m. Prahy
IČO 00635847
 B.Ú. anonymizováno</v>
      </c>
      <c r="D320" s="5" t="str">
        <f ca="1">IF(B319="","",OFFSET(List1!M$11,tisk!A318,0))</f>
        <v>Polohovací pásy s příslušenstvím
Dovybavení jednotky k zásahům</v>
      </c>
      <c r="E320" s="95"/>
      <c r="F320" s="43"/>
      <c r="G320" s="96"/>
      <c r="H320" s="97"/>
      <c r="I320" s="94"/>
      <c r="J320" s="94"/>
      <c r="K320" s="94"/>
      <c r="L320" s="94"/>
      <c r="M320" s="98"/>
    </row>
    <row r="321" spans="1:13" s="2" customFormat="1" ht="30" customHeight="1" x14ac:dyDescent="0.3">
      <c r="A321" s="47">
        <f>ROW()/3-1</f>
        <v>106</v>
      </c>
      <c r="B321" s="94"/>
      <c r="C321" s="3" t="str">
        <f ca="1">IF(B319="","",CONCATENATE("Zástupce","
",OFFSET(List1!K$11,tisk!A318,0)))</f>
        <v xml:space="preserve">Zástupce
</v>
      </c>
      <c r="D321" s="5" t="str">
        <f ca="1">IF(B319="","",CONCATENATE("Dotace bude použita na:",OFFSET(List1!N$11,tisk!A318,0)))</f>
        <v>Dotace bude použita na:pořízení prostředků pro práci ve výšce a volnou hloubkou</v>
      </c>
      <c r="E321" s="95"/>
      <c r="F321" s="44" t="str">
        <f ca="1">IF(B319="","",OFFSET(List1!Q$11,tisk!A318,0))</f>
        <v>11/2020</v>
      </c>
      <c r="G321" s="96"/>
      <c r="H321" s="97"/>
      <c r="I321" s="94"/>
      <c r="J321" s="94"/>
      <c r="K321" s="94"/>
      <c r="L321" s="94"/>
      <c r="M321" s="98"/>
    </row>
    <row r="322" spans="1:13" s="2" customFormat="1" ht="67.5" customHeight="1" x14ac:dyDescent="0.3">
      <c r="A322" s="47"/>
      <c r="B322" s="94" t="str">
        <f ca="1">IF(OFFSET(List1!B$11,tisk!A321,0)&gt;0,OFFSET(List1!B$11,tisk!A321,0),"")</f>
        <v>155</v>
      </c>
      <c r="C322" s="3" t="str">
        <f ca="1">IF(B322="","",CONCATENATE(OFFSET(List1!C$11,tisk!A321,0),"
",OFFSET(List1!D$11,tisk!A321,0),"
",OFFSET(List1!E$11,tisk!A321,0),"
",OFFSET(List1!F$11,tisk!A321,0)))</f>
        <v>Obec Otaslavice
Otaslavice 343
Otaslavice
79806</v>
      </c>
      <c r="D322" s="65" t="str">
        <f ca="1">IF(B322="","",OFFSET(List1!L$11,tisk!A321,0))</f>
        <v>Pořízení, technické zhodnocení a oprava požární techniky a nákup věcného vybavení pro JSDH Otaslavice</v>
      </c>
      <c r="E322" s="95">
        <f ca="1">IF(B322="","",OFFSET(List1!O$11,tisk!A321,0))</f>
        <v>88000</v>
      </c>
      <c r="F322" s="44" t="str">
        <f ca="1">IF(B322="","",OFFSET(List1!P$11,tisk!A321,0))</f>
        <v>1/2020</v>
      </c>
      <c r="G322" s="96">
        <f ca="1">IF(B322="","",OFFSET(List1!R$11,tisk!A321,0))</f>
        <v>44000</v>
      </c>
      <c r="H322" s="97">
        <f ca="1">IF(B322="","",OFFSET(List1!S$11,tisk!A321,0))</f>
        <v>44176</v>
      </c>
      <c r="I322" s="94">
        <f ca="1">IF(B322="","",OFFSET(List1!T$11,tisk!A321,0))</f>
        <v>160</v>
      </c>
      <c r="J322" s="94">
        <f ca="1">IF(B322="","",OFFSET(List1!U$11,tisk!A321,0))</f>
        <v>115</v>
      </c>
      <c r="K322" s="94">
        <f ca="1">IF(B322="","",OFFSET(List1!V$11,tisk!A321,0))</f>
        <v>150</v>
      </c>
      <c r="L322" s="94">
        <f ca="1">IF(B322="","",OFFSET(List1!W$11,tisk!A321,0))</f>
        <v>425</v>
      </c>
      <c r="M322" s="98">
        <f ca="1">IF(B322="","",OFFSET(List1!X$11,tisk!A321,0))</f>
        <v>41000</v>
      </c>
    </row>
    <row r="323" spans="1:13" s="2" customFormat="1" ht="75" customHeight="1" x14ac:dyDescent="0.3">
      <c r="A323" s="47"/>
      <c r="B323" s="94"/>
      <c r="C323" s="3" t="str">
        <f ca="1">IF(B322="","",CONCATENATE("Okres ",OFFSET(List1!G$11,tisk!A321,0),"
","Právní forma","
",OFFSET(List1!H$11,tisk!A321,0),"
","IČO ",OFFSET(List1!I$11,tisk!A321,0),"
 ","B.Ú. ",OFFSET(List1!J$11,tisk!A321,0)))</f>
        <v>Okres Prostějov
Právní forma
Obec, m. č. hl. m. Prahy
IČO 00288586
 B.Ú. anonymizováno</v>
      </c>
      <c r="D323" s="5" t="str">
        <f ca="1">IF(B322="","",OFFSET(List1!M$11,tisk!A321,0))</f>
        <v>Jedná se o dovybavení JSDH Otaslavice Automatickým Externím Defibrilátorem včetně příslušenství.</v>
      </c>
      <c r="E323" s="95"/>
      <c r="F323" s="43"/>
      <c r="G323" s="96"/>
      <c r="H323" s="97"/>
      <c r="I323" s="94"/>
      <c r="J323" s="94"/>
      <c r="K323" s="94"/>
      <c r="L323" s="94"/>
      <c r="M323" s="98"/>
    </row>
    <row r="324" spans="1:13" s="2" customFormat="1" ht="30" customHeight="1" x14ac:dyDescent="0.3">
      <c r="A324" s="47">
        <f>ROW()/3-1</f>
        <v>107</v>
      </c>
      <c r="B324" s="94"/>
      <c r="C324" s="3" t="str">
        <f ca="1">IF(B322="","",CONCATENATE("Zástupce","
",OFFSET(List1!K$11,tisk!A321,0)))</f>
        <v xml:space="preserve">Zástupce
</v>
      </c>
      <c r="D324" s="5" t="str">
        <f ca="1">IF(B322="","",CONCATENATE("Dotace bude použita na:",OFFSET(List1!N$11,tisk!A321,0)))</f>
        <v>Dotace bude použita na:pořízení  externího automatizovaného defibrilátoru a příslušenství  investiční dotace</v>
      </c>
      <c r="E324" s="95"/>
      <c r="F324" s="44" t="str">
        <f ca="1">IF(B322="","",OFFSET(List1!Q$11,tisk!A321,0))</f>
        <v>11/2020</v>
      </c>
      <c r="G324" s="96"/>
      <c r="H324" s="97"/>
      <c r="I324" s="94"/>
      <c r="J324" s="94"/>
      <c r="K324" s="94"/>
      <c r="L324" s="94"/>
      <c r="M324" s="98"/>
    </row>
    <row r="325" spans="1:13" s="2" customFormat="1" ht="75" customHeight="1" x14ac:dyDescent="0.3">
      <c r="A325" s="47"/>
      <c r="B325" s="94" t="str">
        <f ca="1">IF(OFFSET(List1!B$11,tisk!A324,0)&gt;0,OFFSET(List1!B$11,tisk!A324,0),"")</f>
        <v>42</v>
      </c>
      <c r="C325" s="3" t="str">
        <f ca="1">IF(B325="","",CONCATENATE(OFFSET(List1!C$11,tisk!A324,0),"
",OFFSET(List1!D$11,tisk!A324,0),"
",OFFSET(List1!E$11,tisk!A324,0),"
",OFFSET(List1!F$11,tisk!A324,0)))</f>
        <v>Obec Rapotín
Šumperská 775
Rapotín
78814</v>
      </c>
      <c r="D325" s="65" t="str">
        <f ca="1">IF(B325="","",OFFSET(List1!L$11,tisk!A324,0))</f>
        <v>Pořízení, technické zhodnocení a oprava požární techniky a nákup věcného vybavení pro JSDH Rapotín</v>
      </c>
      <c r="E325" s="95">
        <f ca="1">IF(B325="","",OFFSET(List1!O$11,tisk!A324,0))</f>
        <v>120000</v>
      </c>
      <c r="F325" s="44" t="str">
        <f ca="1">IF(B325="","",OFFSET(List1!P$11,tisk!A324,0))</f>
        <v>1/2020</v>
      </c>
      <c r="G325" s="96">
        <f ca="1">IF(B325="","",OFFSET(List1!R$11,tisk!A324,0))</f>
        <v>60000</v>
      </c>
      <c r="H325" s="97">
        <f ca="1">IF(B325="","",OFFSET(List1!S$11,tisk!A324,0))</f>
        <v>44176</v>
      </c>
      <c r="I325" s="94">
        <f ca="1">IF(B325="","",OFFSET(List1!T$11,tisk!A324,0))</f>
        <v>160</v>
      </c>
      <c r="J325" s="94">
        <f ca="1">IF(B325="","",OFFSET(List1!U$11,tisk!A324,0))</f>
        <v>115</v>
      </c>
      <c r="K325" s="94">
        <f ca="1">IF(B325="","",OFFSET(List1!V$11,tisk!A324,0))</f>
        <v>150</v>
      </c>
      <c r="L325" s="94">
        <f ca="1">IF(B325="","",OFFSET(List1!W$11,tisk!A324,0))</f>
        <v>425</v>
      </c>
      <c r="M325" s="98">
        <f ca="1">IF(B325="","",OFFSET(List1!X$11,tisk!A324,0))</f>
        <v>56000</v>
      </c>
    </row>
    <row r="326" spans="1:13" s="2" customFormat="1" ht="75" customHeight="1" x14ac:dyDescent="0.3">
      <c r="A326" s="47"/>
      <c r="B326" s="94"/>
      <c r="C326" s="3" t="str">
        <f ca="1">IF(B325="","",CONCATENATE("Okres ",OFFSET(List1!G$11,tisk!A324,0),"
","Právní forma","
",OFFSET(List1!H$11,tisk!A324,0),"
","IČO ",OFFSET(List1!I$11,tisk!A324,0),"
 ","B.Ú. ",OFFSET(List1!J$11,tisk!A324,0)))</f>
        <v>Okres Šumperk
Právní forma
Obec, m. č. hl. m. Prahy
IČO 00635901
 B.Ú. anonymizováno</v>
      </c>
      <c r="D326" s="5" t="str">
        <f ca="1">IF(B325="","",OFFSET(List1!M$11,tisk!A324,0))</f>
        <v>Pro zajištění dostatečné akceschopnosti JSDH Rapotín, pro kvalitní a rychlé zásahy při mimořádných a nenadálých situacích pořídíme 2ks automatického externího defibrilátoru, které budou umístěny ve výjezdových vozidlech.</v>
      </c>
      <c r="E326" s="95"/>
      <c r="F326" s="43"/>
      <c r="G326" s="96"/>
      <c r="H326" s="97"/>
      <c r="I326" s="94"/>
      <c r="J326" s="94"/>
      <c r="K326" s="94"/>
      <c r="L326" s="94"/>
      <c r="M326" s="98"/>
    </row>
    <row r="327" spans="1:13" s="2" customFormat="1" ht="30" customHeight="1" x14ac:dyDescent="0.3">
      <c r="A327" s="47">
        <f>ROW()/3-1</f>
        <v>108</v>
      </c>
      <c r="B327" s="94"/>
      <c r="C327" s="3" t="str">
        <f ca="1">IF(B325="","",CONCATENATE("Zástupce","
",OFFSET(List1!K$11,tisk!A324,0)))</f>
        <v xml:space="preserve">Zástupce
</v>
      </c>
      <c r="D327" s="5" t="str">
        <f ca="1">IF(B325="","",CONCATENATE("Dotace bude použita na:",OFFSET(List1!N$11,tisk!A324,0)))</f>
        <v>Dotace bude použita na:pořízení 2 kusů defibrilátoru
investiční dotace</v>
      </c>
      <c r="E327" s="95"/>
      <c r="F327" s="44" t="str">
        <f ca="1">IF(B325="","",OFFSET(List1!Q$11,tisk!A324,0))</f>
        <v>11/2020</v>
      </c>
      <c r="G327" s="96"/>
      <c r="H327" s="97"/>
      <c r="I327" s="94"/>
      <c r="J327" s="94"/>
      <c r="K327" s="94"/>
      <c r="L327" s="94"/>
      <c r="M327" s="98"/>
    </row>
    <row r="328" spans="1:13" s="2" customFormat="1" ht="68.25" customHeight="1" x14ac:dyDescent="0.3">
      <c r="A328" s="47"/>
      <c r="B328" s="94" t="str">
        <f ca="1">IF(OFFSET(List1!B$11,tisk!A327,0)&gt;0,OFFSET(List1!B$11,tisk!A327,0),"")</f>
        <v>147</v>
      </c>
      <c r="C328" s="3" t="str">
        <f ca="1">IF(B328="","",CONCATENATE(OFFSET(List1!C$11,tisk!A327,0),"
",OFFSET(List1!D$11,tisk!A327,0),"
",OFFSET(List1!E$11,tisk!A327,0),"
",OFFSET(List1!F$11,tisk!A327,0)))</f>
        <v>Obec Bělotín
Bělotín 151
Bělotín
75364</v>
      </c>
      <c r="D328" s="65" t="str">
        <f ca="1">IF(B328="","",OFFSET(List1!L$11,tisk!A327,0))</f>
        <v>Pořízení, technické zhodnocení a oprava požární techniky a nákup věcného vybavení pro JSDH Bělotín</v>
      </c>
      <c r="E328" s="95">
        <f ca="1">IF(B328="","",OFFSET(List1!O$11,tisk!A327,0))</f>
        <v>10000</v>
      </c>
      <c r="F328" s="44" t="str">
        <f ca="1">IF(B328="","",OFFSET(List1!P$11,tisk!A327,0))</f>
        <v>1/2020</v>
      </c>
      <c r="G328" s="96">
        <f ca="1">IF(B328="","",OFFSET(List1!R$11,tisk!A327,0))</f>
        <v>5000</v>
      </c>
      <c r="H328" s="97">
        <f ca="1">IF(B328="","",OFFSET(List1!S$11,tisk!A327,0))</f>
        <v>44176</v>
      </c>
      <c r="I328" s="94">
        <f ca="1">IF(B328="","",OFFSET(List1!T$11,tisk!A327,0))</f>
        <v>70</v>
      </c>
      <c r="J328" s="94">
        <f ca="1">IF(B328="","",OFFSET(List1!U$11,tisk!A327,0))</f>
        <v>150</v>
      </c>
      <c r="K328" s="94">
        <f ca="1">IF(B328="","",OFFSET(List1!V$11,tisk!A327,0))</f>
        <v>200</v>
      </c>
      <c r="L328" s="94">
        <f ca="1">IF(B328="","",OFFSET(List1!W$11,tisk!A327,0))</f>
        <v>420</v>
      </c>
      <c r="M328" s="98">
        <f ca="1">IF(B328="","",OFFSET(List1!X$11,tisk!A327,0))</f>
        <v>5000</v>
      </c>
    </row>
    <row r="329" spans="1:13" s="2" customFormat="1" ht="75" customHeight="1" x14ac:dyDescent="0.3">
      <c r="A329" s="47"/>
      <c r="B329" s="94"/>
      <c r="C329" s="3" t="str">
        <f ca="1">IF(B328="","",CONCATENATE("Okres ",OFFSET(List1!G$11,tisk!A327,0),"
","Právní forma","
",OFFSET(List1!H$11,tisk!A327,0),"
","IČO ",OFFSET(List1!I$11,tisk!A327,0),"
 ","B.Ú. ",OFFSET(List1!J$11,tisk!A327,0)))</f>
        <v>Okres Přerov
Právní forma
Obec, m. č. hl. m. Prahy
IČO 00301019
 B.Ú. anonymizováno</v>
      </c>
      <c r="D329" s="5" t="str">
        <f ca="1">IF(B328="","",OFFSET(List1!M$11,tisk!A327,0))</f>
        <v>Z důvodu zajištění srozumitelné komunikace mezi členy jednotky při zásahu je nutno pořídit nové baterie a ruční mikrofony pro ruční radiostanice v počtu 4 ks.</v>
      </c>
      <c r="E329" s="95"/>
      <c r="F329" s="43"/>
      <c r="G329" s="96"/>
      <c r="H329" s="97"/>
      <c r="I329" s="94"/>
      <c r="J329" s="94"/>
      <c r="K329" s="94"/>
      <c r="L329" s="94"/>
      <c r="M329" s="98"/>
    </row>
    <row r="330" spans="1:13" s="2" customFormat="1" ht="36.75" customHeight="1" x14ac:dyDescent="0.3">
      <c r="A330" s="47">
        <f>ROW()/3-1</f>
        <v>109</v>
      </c>
      <c r="B330" s="94"/>
      <c r="C330" s="3" t="str">
        <f ca="1">IF(B328="","",CONCATENATE("Zástupce","
",OFFSET(List1!K$11,tisk!A327,0)))</f>
        <v xml:space="preserve">Zástupce
</v>
      </c>
      <c r="D330" s="5" t="str">
        <f ca="1">IF(B328="","",CONCATENATE("Dotace bude použita na:",OFFSET(List1!N$11,tisk!A327,0)))</f>
        <v>Dotace bude použita na:pořízení spojových prostředků s příslušenstvím</v>
      </c>
      <c r="E330" s="95"/>
      <c r="F330" s="44" t="str">
        <f ca="1">IF(B328="","",OFFSET(List1!Q$11,tisk!A327,0))</f>
        <v>11/2020</v>
      </c>
      <c r="G330" s="96"/>
      <c r="H330" s="97"/>
      <c r="I330" s="94"/>
      <c r="J330" s="94"/>
      <c r="K330" s="94"/>
      <c r="L330" s="94"/>
      <c r="M330" s="98"/>
    </row>
    <row r="331" spans="1:13" s="2" customFormat="1" ht="66.75" customHeight="1" x14ac:dyDescent="0.3">
      <c r="A331" s="47"/>
      <c r="B331" s="94" t="str">
        <f ca="1">IF(OFFSET(List1!B$11,tisk!A330,0)&gt;0,OFFSET(List1!B$11,tisk!A330,0),"")</f>
        <v>96</v>
      </c>
      <c r="C331" s="3" t="str">
        <f ca="1">IF(B331="","",CONCATENATE(OFFSET(List1!C$11,tisk!A330,0),"
",OFFSET(List1!D$11,tisk!A330,0),"
",OFFSET(List1!E$11,tisk!A330,0),"
",OFFSET(List1!F$11,tisk!A330,0)))</f>
        <v>Obec Doloplazy
Doloplazy 82
Doloplazy
78356</v>
      </c>
      <c r="D331" s="65" t="str">
        <f ca="1">IF(B331="","",OFFSET(List1!L$11,tisk!A330,0))</f>
        <v>Pořízení, technické zhodnocení a oprava požární techniky a nákup věcného vybavení pro JSDH Doloplazy</v>
      </c>
      <c r="E331" s="95">
        <f ca="1">IF(B331="","",OFFSET(List1!O$11,tisk!A330,0))</f>
        <v>52000</v>
      </c>
      <c r="F331" s="44" t="str">
        <f ca="1">IF(B331="","",OFFSET(List1!P$11,tisk!A330,0))</f>
        <v>1/2020</v>
      </c>
      <c r="G331" s="96">
        <f ca="1">IF(B331="","",OFFSET(List1!R$11,tisk!A330,0))</f>
        <v>26000</v>
      </c>
      <c r="H331" s="97">
        <f ca="1">IF(B331="","",OFFSET(List1!S$11,tisk!A330,0))</f>
        <v>44176</v>
      </c>
      <c r="I331" s="94">
        <f ca="1">IF(B331="","",OFFSET(List1!T$11,tisk!A330,0))</f>
        <v>70</v>
      </c>
      <c r="J331" s="94">
        <f ca="1">IF(B331="","",OFFSET(List1!U$11,tisk!A330,0))</f>
        <v>150</v>
      </c>
      <c r="K331" s="94">
        <f ca="1">IF(B331="","",OFFSET(List1!V$11,tisk!A330,0))</f>
        <v>200</v>
      </c>
      <c r="L331" s="94">
        <f ca="1">IF(B331="","",OFFSET(List1!W$11,tisk!A330,0))</f>
        <v>420</v>
      </c>
      <c r="M331" s="98">
        <f ca="1">IF(B331="","",OFFSET(List1!X$11,tisk!A330,0))</f>
        <v>24200</v>
      </c>
    </row>
    <row r="332" spans="1:13" s="2" customFormat="1" ht="75" customHeight="1" x14ac:dyDescent="0.3">
      <c r="A332" s="47"/>
      <c r="B332" s="94"/>
      <c r="C332" s="3" t="str">
        <f ca="1">IF(B331="","",CONCATENATE("Okres ",OFFSET(List1!G$11,tisk!A330,0),"
","Právní forma","
",OFFSET(List1!H$11,tisk!A330,0),"
","IČO ",OFFSET(List1!I$11,tisk!A330,0),"
 ","B.Ú. ",OFFSET(List1!J$11,tisk!A330,0)))</f>
        <v>Okres Olomouc
Právní forma
Obec, m. č. hl. m. Prahy
IČO 00534927
 B.Ú. anonymizováno</v>
      </c>
      <c r="D332" s="5" t="str">
        <f ca="1">IF(B331="","",OFFSET(List1!M$11,tisk!A330,0))</f>
        <v>Dovybavení JSDH Doloplazy digitální radiostanicí.</v>
      </c>
      <c r="E332" s="95"/>
      <c r="F332" s="43"/>
      <c r="G332" s="96"/>
      <c r="H332" s="97"/>
      <c r="I332" s="94"/>
      <c r="J332" s="94"/>
      <c r="K332" s="94"/>
      <c r="L332" s="94"/>
      <c r="M332" s="98"/>
    </row>
    <row r="333" spans="1:13" s="2" customFormat="1" ht="30" customHeight="1" x14ac:dyDescent="0.3">
      <c r="A333" s="47">
        <f>ROW()/3-1</f>
        <v>110</v>
      </c>
      <c r="B333" s="94"/>
      <c r="C333" s="3" t="str">
        <f ca="1">IF(B331="","",CONCATENATE("Zástupce","
",OFFSET(List1!K$11,tisk!A330,0)))</f>
        <v xml:space="preserve">Zástupce
</v>
      </c>
      <c r="D333" s="5" t="str">
        <f ca="1">IF(B331="","",CONCATENATE("Dotace bude použita na:",OFFSET(List1!N$11,tisk!A330,0)))</f>
        <v>Dotace bude použita na:pořízení nové přenosné radiostanice TPH 700   investiční dotace</v>
      </c>
      <c r="E333" s="95"/>
      <c r="F333" s="44" t="str">
        <f ca="1">IF(B331="","",OFFSET(List1!Q$11,tisk!A330,0))</f>
        <v>11/2020</v>
      </c>
      <c r="G333" s="96"/>
      <c r="H333" s="97"/>
      <c r="I333" s="94"/>
      <c r="J333" s="94"/>
      <c r="K333" s="94"/>
      <c r="L333" s="94"/>
      <c r="M333" s="98"/>
    </row>
    <row r="334" spans="1:13" s="2" customFormat="1" ht="75" customHeight="1" x14ac:dyDescent="0.3">
      <c r="A334" s="47"/>
      <c r="B334" s="94" t="str">
        <f ca="1">IF(OFFSET(List1!B$11,tisk!A333,0)&gt;0,OFFSET(List1!B$11,tisk!A333,0),"")</f>
        <v>70</v>
      </c>
      <c r="C334" s="3" t="str">
        <f ca="1">IF(B334="","",CONCATENATE(OFFSET(List1!C$11,tisk!A333,0),"
",OFFSET(List1!D$11,tisk!A333,0),"
",OFFSET(List1!E$11,tisk!A333,0),"
",OFFSET(List1!F$11,tisk!A333,0)))</f>
        <v>Obec Střítež nad Ludinou
Střítež nad Ludinou 122
Střítež nad Ludinou
75363</v>
      </c>
      <c r="D334" s="65" t="str">
        <f ca="1">IF(B334="","",OFFSET(List1!L$11,tisk!A333,0))</f>
        <v>Pořízení, technické zhodnocení a oprava požární techniky a nákup věcného vybavení pro JSDH Střítež nad Ludinou</v>
      </c>
      <c r="E334" s="95">
        <f ca="1">IF(B334="","",OFFSET(List1!O$11,tisk!A333,0))</f>
        <v>35000</v>
      </c>
      <c r="F334" s="44" t="str">
        <f ca="1">IF(B334="","",OFFSET(List1!P$11,tisk!A333,0))</f>
        <v>1/2020</v>
      </c>
      <c r="G334" s="96">
        <f ca="1">IF(B334="","",OFFSET(List1!R$11,tisk!A333,0))</f>
        <v>35000</v>
      </c>
      <c r="H334" s="97">
        <f ca="1">IF(B334="","",OFFSET(List1!S$11,tisk!A333,0))</f>
        <v>44176</v>
      </c>
      <c r="I334" s="94">
        <f ca="1">IF(B334="","",OFFSET(List1!T$11,tisk!A333,0))</f>
        <v>90</v>
      </c>
      <c r="J334" s="94">
        <f ca="1">IF(B334="","",OFFSET(List1!U$11,tisk!A333,0))</f>
        <v>180</v>
      </c>
      <c r="K334" s="94">
        <f ca="1">IF(B334="","",OFFSET(List1!V$11,tisk!A333,0))</f>
        <v>150</v>
      </c>
      <c r="L334" s="94">
        <f ca="1">IF(B334="","",OFFSET(List1!W$11,tisk!A333,0))</f>
        <v>420</v>
      </c>
      <c r="M334" s="98">
        <f ca="1">IF(B334="","",OFFSET(List1!X$11,tisk!A333,0))</f>
        <v>17500</v>
      </c>
    </row>
    <row r="335" spans="1:13" s="2" customFormat="1" ht="75" customHeight="1" x14ac:dyDescent="0.3">
      <c r="A335" s="47"/>
      <c r="B335" s="94"/>
      <c r="C335" s="3" t="str">
        <f ca="1">IF(B334="","",CONCATENATE("Okres ",OFFSET(List1!G$11,tisk!A333,0),"
","Právní forma","
",OFFSET(List1!H$11,tisk!A333,0),"
","IČO ",OFFSET(List1!I$11,tisk!A333,0),"
 ","B.Ú. ",OFFSET(List1!J$11,tisk!A333,0)))</f>
        <v>Okres Přerov
Právní forma
Obec, m. č. hl. m. Prahy
IČO 00302023
 B.Ú. anonymizováno</v>
      </c>
      <c r="D335" s="5" t="str">
        <f ca="1">IF(B334="","",OFFSET(List1!M$11,tisk!A333,0))</f>
        <v>Oprava brzdového systému, pořízení a výměna nové pneu na CAS 32 T148</v>
      </c>
      <c r="E335" s="95"/>
      <c r="F335" s="43"/>
      <c r="G335" s="96"/>
      <c r="H335" s="97"/>
      <c r="I335" s="94"/>
      <c r="J335" s="94"/>
      <c r="K335" s="94"/>
      <c r="L335" s="94"/>
      <c r="M335" s="98"/>
    </row>
    <row r="336" spans="1:13" s="2" customFormat="1" ht="49.5" customHeight="1" x14ac:dyDescent="0.3">
      <c r="A336" s="47">
        <f>ROW()/3-1</f>
        <v>111</v>
      </c>
      <c r="B336" s="94"/>
      <c r="C336" s="3" t="str">
        <f ca="1">IF(B334="","",CONCATENATE("Zástupce","
",OFFSET(List1!K$11,tisk!A333,0)))</f>
        <v xml:space="preserve">Zástupce
</v>
      </c>
      <c r="D336" s="5" t="str">
        <f ca="1">IF(B334="","",CONCATENATE("Dotace bude použita na:",OFFSET(List1!N$11,tisk!A333,0)))</f>
        <v>Dotace bude použita na:opravu cisternové automobilové stříkačky (včetně výměny pneumatik), nákup dílů, nájem montážní dílny, nákup pneumatik, demontáž a montáž pneumatik.</v>
      </c>
      <c r="E336" s="95"/>
      <c r="F336" s="44" t="str">
        <f ca="1">IF(B334="","",OFFSET(List1!Q$11,tisk!A333,0))</f>
        <v>11/2020</v>
      </c>
      <c r="G336" s="96"/>
      <c r="H336" s="97"/>
      <c r="I336" s="94"/>
      <c r="J336" s="94"/>
      <c r="K336" s="94"/>
      <c r="L336" s="94"/>
      <c r="M336" s="98"/>
    </row>
    <row r="337" spans="1:13" s="2" customFormat="1" ht="75" customHeight="1" x14ac:dyDescent="0.3">
      <c r="A337" s="47"/>
      <c r="B337" s="94" t="str">
        <f ca="1">IF(OFFSET(List1!B$11,tisk!A336,0)&gt;0,OFFSET(List1!B$11,tisk!A336,0),"")</f>
        <v>207</v>
      </c>
      <c r="C337" s="3" t="str">
        <f ca="1">IF(B337="","",CONCATENATE(OFFSET(List1!C$11,tisk!A336,0),"
",OFFSET(List1!D$11,tisk!A336,0),"
",OFFSET(List1!E$11,tisk!A336,0),"
",OFFSET(List1!F$11,tisk!A336,0)))</f>
        <v>Obec Držovice
SNP 71/37
Držovice
79607</v>
      </c>
      <c r="D337" s="65" t="str">
        <f ca="1">IF(B337="","",OFFSET(List1!L$11,tisk!A336,0))</f>
        <v>Pořízení, technické zhodnocení a oprava požární techniky a nákup věcného vybavení pro JSDH Držovice</v>
      </c>
      <c r="E337" s="95">
        <f ca="1">IF(B337="","",OFFSET(List1!O$11,tisk!A336,0))</f>
        <v>120000</v>
      </c>
      <c r="F337" s="44" t="str">
        <f ca="1">IF(B337="","",OFFSET(List1!P$11,tisk!A336,0))</f>
        <v>1/2020</v>
      </c>
      <c r="G337" s="96">
        <f ca="1">IF(B337="","",OFFSET(List1!R$11,tisk!A336,0))</f>
        <v>60000</v>
      </c>
      <c r="H337" s="97">
        <f ca="1">IF(B337="","",OFFSET(List1!S$11,tisk!A336,0))</f>
        <v>44176</v>
      </c>
      <c r="I337" s="94">
        <f ca="1">IF(B337="","",OFFSET(List1!T$11,tisk!A336,0))</f>
        <v>160</v>
      </c>
      <c r="J337" s="94">
        <f ca="1">IF(B337="","",OFFSET(List1!U$11,tisk!A336,0))</f>
        <v>105</v>
      </c>
      <c r="K337" s="94">
        <f ca="1">IF(B337="","",OFFSET(List1!V$11,tisk!A336,0))</f>
        <v>150</v>
      </c>
      <c r="L337" s="94">
        <f ca="1">IF(B337="","",OFFSET(List1!W$11,tisk!A336,0))</f>
        <v>415</v>
      </c>
      <c r="M337" s="98">
        <f ca="1">IF(B337="","",OFFSET(List1!X$11,tisk!A336,0))</f>
        <v>56000</v>
      </c>
    </row>
    <row r="338" spans="1:13" s="2" customFormat="1" ht="75" customHeight="1" x14ac:dyDescent="0.3">
      <c r="A338" s="47"/>
      <c r="B338" s="94"/>
      <c r="C338" s="3" t="str">
        <f ca="1">IF(B337="","",CONCATENATE("Okres ",OFFSET(List1!G$11,tisk!A336,0),"
","Právní forma","
",OFFSET(List1!H$11,tisk!A336,0),"
","IČO ",OFFSET(List1!I$11,tisk!A336,0),"
 ","B.Ú. ",OFFSET(List1!J$11,tisk!A336,0)))</f>
        <v>Okres Prostějov
Právní forma
Obec, m. č. hl. m. Prahy
IČO 75082144
 B.Ú. anonymizováno</v>
      </c>
      <c r="D338" s="5" t="str">
        <f ca="1">IF(B337="","",OFFSET(List1!M$11,tisk!A336,0))</f>
        <v>Generální oprava PS 12</v>
      </c>
      <c r="E338" s="95"/>
      <c r="F338" s="43"/>
      <c r="G338" s="96"/>
      <c r="H338" s="97"/>
      <c r="I338" s="94"/>
      <c r="J338" s="94"/>
      <c r="K338" s="94"/>
      <c r="L338" s="94"/>
      <c r="M338" s="98"/>
    </row>
    <row r="339" spans="1:13" s="2" customFormat="1" ht="30" customHeight="1" x14ac:dyDescent="0.3">
      <c r="A339" s="47">
        <f>ROW()/3-1</f>
        <v>112</v>
      </c>
      <c r="B339" s="94"/>
      <c r="C339" s="3" t="str">
        <f ca="1">IF(B337="","",CONCATENATE("Zástupce","
",OFFSET(List1!K$11,tisk!A336,0)))</f>
        <v xml:space="preserve">Zástupce
</v>
      </c>
      <c r="D339" s="5" t="str">
        <f ca="1">IF(B337="","",CONCATENATE("Dotace bude použita na:",OFFSET(List1!N$11,tisk!A336,0)))</f>
        <v>Dotace bude použita na:generální opravu přenosné motorové stříkačky PS 12</v>
      </c>
      <c r="E339" s="95"/>
      <c r="F339" s="44" t="str">
        <f ca="1">IF(B337="","",OFFSET(List1!Q$11,tisk!A336,0))</f>
        <v>11/2020</v>
      </c>
      <c r="G339" s="96"/>
      <c r="H339" s="97"/>
      <c r="I339" s="94"/>
      <c r="J339" s="94"/>
      <c r="K339" s="94"/>
      <c r="L339" s="94"/>
      <c r="M339" s="98"/>
    </row>
    <row r="340" spans="1:13" s="2" customFormat="1" ht="67.5" customHeight="1" x14ac:dyDescent="0.3">
      <c r="A340" s="47"/>
      <c r="B340" s="94" t="str">
        <f ca="1">IF(OFFSET(List1!B$11,tisk!A339,0)&gt;0,OFFSET(List1!B$11,tisk!A339,0),"")</f>
        <v>132</v>
      </c>
      <c r="C340" s="3" t="str">
        <f ca="1">IF(B340="","",CONCATENATE(OFFSET(List1!C$11,tisk!A339,0),"
",OFFSET(List1!D$11,tisk!A339,0),"
",OFFSET(List1!E$11,tisk!A339,0),"
",OFFSET(List1!F$11,tisk!A339,0)))</f>
        <v>Město Konice
Masarykovo nám. 27
Konice
79852</v>
      </c>
      <c r="D340" s="65" t="str">
        <f ca="1">IF(B340="","",OFFSET(List1!L$11,tisk!A339,0))</f>
        <v>Pořízení, technické zhodnocení a oprava požární techniky a nákup věcného vybavení pro JSDH Konice</v>
      </c>
      <c r="E340" s="95">
        <f ca="1">IF(B340="","",OFFSET(List1!O$11,tisk!A339,0))</f>
        <v>63500</v>
      </c>
      <c r="F340" s="44" t="str">
        <f ca="1">IF(B340="","",OFFSET(List1!P$11,tisk!A339,0))</f>
        <v>1/2020</v>
      </c>
      <c r="G340" s="96">
        <f ca="1">IF(B340="","",OFFSET(List1!R$11,tisk!A339,0))</f>
        <v>31500</v>
      </c>
      <c r="H340" s="97">
        <f ca="1">IF(B340="","",OFFSET(List1!S$11,tisk!A339,0))</f>
        <v>44176</v>
      </c>
      <c r="I340" s="94">
        <f ca="1">IF(B340="","",OFFSET(List1!T$11,tisk!A339,0))</f>
        <v>70</v>
      </c>
      <c r="J340" s="94">
        <f ca="1">IF(B340="","",OFFSET(List1!U$11,tisk!A339,0))</f>
        <v>145</v>
      </c>
      <c r="K340" s="94">
        <f ca="1">IF(B340="","",OFFSET(List1!V$11,tisk!A339,0))</f>
        <v>200</v>
      </c>
      <c r="L340" s="94">
        <f ca="1">IF(B340="","",OFFSET(List1!W$11,tisk!A339,0))</f>
        <v>415</v>
      </c>
      <c r="M340" s="98">
        <f ca="1">IF(B340="","",OFFSET(List1!X$11,tisk!A339,0))</f>
        <v>31500</v>
      </c>
    </row>
    <row r="341" spans="1:13" s="2" customFormat="1" ht="75" customHeight="1" x14ac:dyDescent="0.3">
      <c r="A341" s="47"/>
      <c r="B341" s="94"/>
      <c r="C341" s="3" t="str">
        <f ca="1">IF(B340="","",CONCATENATE("Okres ",OFFSET(List1!G$11,tisk!A339,0),"
","Právní forma","
",OFFSET(List1!H$11,tisk!A339,0),"
","IČO ",OFFSET(List1!I$11,tisk!A339,0),"
 ","B.Ú. ",OFFSET(List1!J$11,tisk!A339,0)))</f>
        <v>Okres Prostějov
Právní forma
Obec, m. č. hl. m. Prahy
IČO 00288365
 B.Ú. anonymizováno</v>
      </c>
      <c r="D341" s="5" t="str">
        <f ca="1">IF(B340="","",OFFSET(List1!M$11,tisk!A339,0))</f>
        <v>Vybavení jednotky PO III Konice prostředkem první pomoci má velký význam s ohledem na předurčení jednotky pro systém záchranných prací (dopravní nehody) v systému pokrytí rizik na území Olomouckého kraje.</v>
      </c>
      <c r="E341" s="95"/>
      <c r="F341" s="43"/>
      <c r="G341" s="96"/>
      <c r="H341" s="97"/>
      <c r="I341" s="94"/>
      <c r="J341" s="94"/>
      <c r="K341" s="94"/>
      <c r="L341" s="94"/>
      <c r="M341" s="98"/>
    </row>
    <row r="342" spans="1:13" s="2" customFormat="1" ht="30" customHeight="1" x14ac:dyDescent="0.3">
      <c r="A342" s="47">
        <f>ROW()/3-1</f>
        <v>113</v>
      </c>
      <c r="B342" s="94"/>
      <c r="C342" s="3" t="str">
        <f ca="1">IF(B340="","",CONCATENATE("Zástupce","
",OFFSET(List1!K$11,tisk!A339,0)))</f>
        <v xml:space="preserve">Zástupce
</v>
      </c>
      <c r="D342" s="5" t="str">
        <f ca="1">IF(B340="","",CONCATENATE("Dotace bude použita na:",OFFSET(List1!N$11,tisk!A339,0)))</f>
        <v>Dotace bude použita na:pořízení prostředku první pomoci  investiční dotace</v>
      </c>
      <c r="E342" s="95"/>
      <c r="F342" s="44" t="str">
        <f ca="1">IF(B340="","",OFFSET(List1!Q$11,tisk!A339,0))</f>
        <v>11/2020</v>
      </c>
      <c r="G342" s="96"/>
      <c r="H342" s="97"/>
      <c r="I342" s="94"/>
      <c r="J342" s="94"/>
      <c r="K342" s="94"/>
      <c r="L342" s="94"/>
      <c r="M342" s="98"/>
    </row>
    <row r="343" spans="1:13" s="2" customFormat="1" ht="75" customHeight="1" x14ac:dyDescent="0.3">
      <c r="A343" s="47"/>
      <c r="B343" s="94" t="str">
        <f ca="1">IF(OFFSET(List1!B$11,tisk!A342,0)&gt;0,OFFSET(List1!B$11,tisk!A342,0),"")</f>
        <v>103</v>
      </c>
      <c r="C343" s="3" t="str">
        <f ca="1">IF(B343="","",CONCATENATE(OFFSET(List1!C$11,tisk!A342,0),"
",OFFSET(List1!D$11,tisk!A342,0),"
",OFFSET(List1!E$11,tisk!A342,0),"
",OFFSET(List1!F$11,tisk!A342,0)))</f>
        <v>Obec Petrov nad Desnou
Petrov nad Desnou 156
Petrov nad Desnou
78816</v>
      </c>
      <c r="D343" s="65" t="str">
        <f ca="1">IF(B343="","",OFFSET(List1!L$11,tisk!A342,0))</f>
        <v>Pořízení, technické zhodnocení a oprava požární techniky a nákup věcného vybavení pro JSDH Petrov nad Desnou</v>
      </c>
      <c r="E343" s="95">
        <f ca="1">IF(B343="","",OFFSET(List1!O$11,tisk!A342,0))</f>
        <v>20500</v>
      </c>
      <c r="F343" s="44" t="str">
        <f ca="1">IF(B343="","",OFFSET(List1!P$11,tisk!A342,0))</f>
        <v>1/2020</v>
      </c>
      <c r="G343" s="96">
        <f ca="1">IF(B343="","",OFFSET(List1!R$11,tisk!A342,0))</f>
        <v>20500</v>
      </c>
      <c r="H343" s="97">
        <f ca="1">IF(B343="","",OFFSET(List1!S$11,tisk!A342,0))</f>
        <v>44176</v>
      </c>
      <c r="I343" s="94">
        <f ca="1">IF(B343="","",OFFSET(List1!T$11,tisk!A342,0))</f>
        <v>70</v>
      </c>
      <c r="J343" s="94">
        <f ca="1">IF(B343="","",OFFSET(List1!U$11,tisk!A342,0))</f>
        <v>145</v>
      </c>
      <c r="K343" s="94">
        <f ca="1">IF(B343="","",OFFSET(List1!V$11,tisk!A342,0))</f>
        <v>200</v>
      </c>
      <c r="L343" s="94">
        <f ca="1">IF(B343="","",OFFSET(List1!W$11,tisk!A342,0))</f>
        <v>415</v>
      </c>
      <c r="M343" s="98">
        <f ca="1">IF(B343="","",OFFSET(List1!X$11,tisk!A342,0))</f>
        <v>10300</v>
      </c>
    </row>
    <row r="344" spans="1:13" s="2" customFormat="1" ht="75" customHeight="1" x14ac:dyDescent="0.3">
      <c r="A344" s="47"/>
      <c r="B344" s="94"/>
      <c r="C344" s="3" t="str">
        <f ca="1">IF(B343="","",CONCATENATE("Okres ",OFFSET(List1!G$11,tisk!A342,0),"
","Právní forma","
",OFFSET(List1!H$11,tisk!A342,0),"
","IČO ",OFFSET(List1!I$11,tisk!A342,0),"
 ","B.Ú. ",OFFSET(List1!J$11,tisk!A342,0)))</f>
        <v>Okres Šumperk
Právní forma
Obec, m. č. hl. m. Prahy
IČO 72054433
 B.Ú. anonymizováno</v>
      </c>
      <c r="D344" s="5" t="str">
        <f ca="1">IF(B343="","",OFFSET(List1!M$11,tisk!A342,0))</f>
        <v>Pořízení sady na otevírání dveří při zásahu hasičů.</v>
      </c>
      <c r="E344" s="95"/>
      <c r="F344" s="43"/>
      <c r="G344" s="96"/>
      <c r="H344" s="97"/>
      <c r="I344" s="94"/>
      <c r="J344" s="94"/>
      <c r="K344" s="94"/>
      <c r="L344" s="94"/>
      <c r="M344" s="98"/>
    </row>
    <row r="345" spans="1:13" s="2" customFormat="1" ht="30" customHeight="1" x14ac:dyDescent="0.3">
      <c r="A345" s="47">
        <f>ROW()/3-1</f>
        <v>114</v>
      </c>
      <c r="B345" s="94"/>
      <c r="C345" s="3" t="str">
        <f ca="1">IF(B343="","",CONCATENATE("Zástupce","
",OFFSET(List1!K$11,tisk!A342,0)))</f>
        <v xml:space="preserve">Zástupce
</v>
      </c>
      <c r="D345" s="5" t="str">
        <f ca="1">IF(B343="","",CONCATENATE("Dotace bude použita na:",OFFSET(List1!N$11,tisk!A342,0)))</f>
        <v>Dotace bude použita na:pořízení sady na otervírání dveří při zásahu hasičů</v>
      </c>
      <c r="E345" s="95"/>
      <c r="F345" s="44" t="str">
        <f ca="1">IF(B343="","",OFFSET(List1!Q$11,tisk!A342,0))</f>
        <v>11/2020</v>
      </c>
      <c r="G345" s="96"/>
      <c r="H345" s="97"/>
      <c r="I345" s="94"/>
      <c r="J345" s="94"/>
      <c r="K345" s="94"/>
      <c r="L345" s="94"/>
      <c r="M345" s="98"/>
    </row>
    <row r="346" spans="1:13" s="2" customFormat="1" ht="75" customHeight="1" x14ac:dyDescent="0.3">
      <c r="A346" s="47"/>
      <c r="B346" s="94" t="str">
        <f ca="1">IF(OFFSET(List1!B$11,tisk!A345,0)&gt;0,OFFSET(List1!B$11,tisk!A345,0),"")</f>
        <v>64</v>
      </c>
      <c r="C346" s="3" t="str">
        <f ca="1">IF(B346="","",CONCATENATE(OFFSET(List1!C$11,tisk!A345,0),"
",OFFSET(List1!D$11,tisk!A345,0),"
",OFFSET(List1!E$11,tisk!A345,0),"
",OFFSET(List1!F$11,tisk!A345,0)))</f>
        <v>Obec Vlčice
Vlčice 95
Vlčice
79065</v>
      </c>
      <c r="D346" s="65" t="str">
        <f ca="1">IF(B346="","",OFFSET(List1!L$11,tisk!A345,0))</f>
        <v>Pořízení, technické zhodnocení a oprava požární techniky a nákup věcného vybavení pro JSDH Vlčice</v>
      </c>
      <c r="E346" s="95">
        <f ca="1">IF(B346="","",OFFSET(List1!O$11,tisk!A345,0))</f>
        <v>70000</v>
      </c>
      <c r="F346" s="44" t="str">
        <f ca="1">IF(B346="","",OFFSET(List1!P$11,tisk!A345,0))</f>
        <v>1/2020</v>
      </c>
      <c r="G346" s="96">
        <f ca="1">IF(B346="","",OFFSET(List1!R$11,tisk!A345,0))</f>
        <v>35000</v>
      </c>
      <c r="H346" s="97">
        <f ca="1">IF(B346="","",OFFSET(List1!S$11,tisk!A345,0))</f>
        <v>44176</v>
      </c>
      <c r="I346" s="94">
        <f ca="1">IF(B346="","",OFFSET(List1!T$11,tisk!A345,0))</f>
        <v>90</v>
      </c>
      <c r="J346" s="94">
        <f ca="1">IF(B346="","",OFFSET(List1!U$11,tisk!A345,0))</f>
        <v>125</v>
      </c>
      <c r="K346" s="94">
        <f ca="1">IF(B346="","",OFFSET(List1!V$11,tisk!A345,0))</f>
        <v>200</v>
      </c>
      <c r="L346" s="94">
        <f ca="1">IF(B346="","",OFFSET(List1!W$11,tisk!A345,0))</f>
        <v>415</v>
      </c>
      <c r="M346" s="98">
        <f ca="1">IF(B346="","",OFFSET(List1!X$11,tisk!A345,0))</f>
        <v>32600</v>
      </c>
    </row>
    <row r="347" spans="1:13" s="2" customFormat="1" ht="75" customHeight="1" x14ac:dyDescent="0.3">
      <c r="A347" s="47"/>
      <c r="B347" s="94"/>
      <c r="C347" s="3" t="str">
        <f ca="1">IF(B346="","",CONCATENATE("Okres ",OFFSET(List1!G$11,tisk!A345,0),"
","Právní forma","
",OFFSET(List1!H$11,tisk!A345,0),"
","IČO ",OFFSET(List1!I$11,tisk!A345,0),"
 ","B.Ú. ",OFFSET(List1!J$11,tisk!A345,0)))</f>
        <v>Okres Jeseník
Právní forma
Obec, m. č. hl. m. Prahy
IČO 00636045
 B.Ú. anonymizováno</v>
      </c>
      <c r="D347" s="5" t="str">
        <f ca="1">IF(B346="","",OFFSET(List1!M$11,tisk!A345,0))</f>
        <v>Dovybavení jednotky osobními ochrannými prostředky</v>
      </c>
      <c r="E347" s="95"/>
      <c r="F347" s="43"/>
      <c r="G347" s="96"/>
      <c r="H347" s="97"/>
      <c r="I347" s="94"/>
      <c r="J347" s="94"/>
      <c r="K347" s="94"/>
      <c r="L347" s="94"/>
      <c r="M347" s="98"/>
    </row>
    <row r="348" spans="1:13" s="2" customFormat="1" ht="30" customHeight="1" x14ac:dyDescent="0.3">
      <c r="A348" s="47">
        <f>ROW()/3-1</f>
        <v>115</v>
      </c>
      <c r="B348" s="94"/>
      <c r="C348" s="3" t="str">
        <f ca="1">IF(B346="","",CONCATENATE("Zástupce","
",OFFSET(List1!K$11,tisk!A345,0)))</f>
        <v xml:space="preserve">Zástupce
</v>
      </c>
      <c r="D348" s="5" t="str">
        <f ca="1">IF(B346="","",CONCATENATE("Dotace bude použita na:",OFFSET(List1!N$11,tisk!A345,0)))</f>
        <v>Dotace bude použita na:pořízení ochranných prostředků pro hasiče</v>
      </c>
      <c r="E348" s="95"/>
      <c r="F348" s="44" t="str">
        <f ca="1">IF(B346="","",OFFSET(List1!Q$11,tisk!A345,0))</f>
        <v>11/2020</v>
      </c>
      <c r="G348" s="96"/>
      <c r="H348" s="97"/>
      <c r="I348" s="94"/>
      <c r="J348" s="94"/>
      <c r="K348" s="94"/>
      <c r="L348" s="94"/>
      <c r="M348" s="98"/>
    </row>
    <row r="349" spans="1:13" s="2" customFormat="1" ht="75" customHeight="1" x14ac:dyDescent="0.3">
      <c r="A349" s="47"/>
      <c r="B349" s="94" t="str">
        <f ca="1">IF(OFFSET(List1!B$11,tisk!A348,0)&gt;0,OFFSET(List1!B$11,tisk!A348,0),"")</f>
        <v>130</v>
      </c>
      <c r="C349" s="3" t="str">
        <f ca="1">IF(B349="","",CONCATENATE(OFFSET(List1!C$11,tisk!A348,0),"
",OFFSET(List1!D$11,tisk!A348,0),"
",OFFSET(List1!E$11,tisk!A348,0),"
",OFFSET(List1!F$11,tisk!A348,0)))</f>
        <v>Městys Velký Újezd
Olomoucká 15
Velký Újezd
78355</v>
      </c>
      <c r="D349" s="65" t="str">
        <f ca="1">IF(B349="","",OFFSET(List1!L$11,tisk!A348,0))</f>
        <v>Pořízení, technické zhodnocení a oprava požární techniky a nákup věcného vybavení pro JSDH Velký Újezd</v>
      </c>
      <c r="E349" s="95">
        <f ca="1">IF(B349="","",OFFSET(List1!O$11,tisk!A348,0))</f>
        <v>30000</v>
      </c>
      <c r="F349" s="44" t="str">
        <f ca="1">IF(B349="","",OFFSET(List1!P$11,tisk!A348,0))</f>
        <v>1/2020</v>
      </c>
      <c r="G349" s="96">
        <f ca="1">IF(B349="","",OFFSET(List1!R$11,tisk!A348,0))</f>
        <v>30000</v>
      </c>
      <c r="H349" s="97">
        <f ca="1">IF(B349="","",OFFSET(List1!S$11,tisk!A348,0))</f>
        <v>44176</v>
      </c>
      <c r="I349" s="94">
        <f ca="1">IF(B349="","",OFFSET(List1!T$11,tisk!A348,0))</f>
        <v>70</v>
      </c>
      <c r="J349" s="94">
        <f ca="1">IF(B349="","",OFFSET(List1!U$11,tisk!A348,0))</f>
        <v>140</v>
      </c>
      <c r="K349" s="94">
        <f ca="1">IF(B349="","",OFFSET(List1!V$11,tisk!A348,0))</f>
        <v>200</v>
      </c>
      <c r="L349" s="94">
        <f ca="1">IF(B349="","",OFFSET(List1!W$11,tisk!A348,0))</f>
        <v>410</v>
      </c>
      <c r="M349" s="98">
        <f ca="1">IF(B349="","",OFFSET(List1!X$11,tisk!A348,0))</f>
        <v>15000</v>
      </c>
    </row>
    <row r="350" spans="1:13" s="2" customFormat="1" ht="75" customHeight="1" x14ac:dyDescent="0.3">
      <c r="A350" s="47"/>
      <c r="B350" s="94"/>
      <c r="C350" s="3" t="str">
        <f ca="1">IF(B349="","",CONCATENATE("Okres ",OFFSET(List1!G$11,tisk!A348,0),"
","Právní forma","
",OFFSET(List1!H$11,tisk!A348,0),"
","IČO ",OFFSET(List1!I$11,tisk!A348,0),"
 ","B.Ú. ",OFFSET(List1!J$11,tisk!A348,0)))</f>
        <v>Okres Olomouc
Právní forma
Obec, m. č. hl. m. Prahy
IČO 00299677
 B.Ú. anonymizováno</v>
      </c>
      <c r="D350" s="5" t="str">
        <f ca="1">IF(B349="","",OFFSET(List1!M$11,tisk!A348,0))</f>
        <v>Vybavení lezeckým materiálem pro zajištění akceschopnosti jednotky.</v>
      </c>
      <c r="E350" s="95"/>
      <c r="F350" s="43"/>
      <c r="G350" s="96"/>
      <c r="H350" s="97"/>
      <c r="I350" s="94"/>
      <c r="J350" s="94"/>
      <c r="K350" s="94"/>
      <c r="L350" s="94"/>
      <c r="M350" s="98"/>
    </row>
    <row r="351" spans="1:13" s="2" customFormat="1" ht="30" customHeight="1" x14ac:dyDescent="0.3">
      <c r="A351" s="47">
        <f>ROW()/3-1</f>
        <v>116</v>
      </c>
      <c r="B351" s="94"/>
      <c r="C351" s="3" t="str">
        <f ca="1">IF(B349="","",CONCATENATE("Zástupce","
",OFFSET(List1!K$11,tisk!A348,0)))</f>
        <v xml:space="preserve">Zástupce
</v>
      </c>
      <c r="D351" s="5" t="str">
        <f ca="1">IF(B349="","",CONCATENATE("Dotace bude použita na:",OFFSET(List1!N$11,tisk!A348,0)))</f>
        <v>Dotace bude použita na:pořízení  prostředků pro práci ve výšce a volnou hloubkou.</v>
      </c>
      <c r="E351" s="95"/>
      <c r="F351" s="44" t="str">
        <f ca="1">IF(B349="","",OFFSET(List1!Q$11,tisk!A348,0))</f>
        <v>11/2020</v>
      </c>
      <c r="G351" s="96"/>
      <c r="H351" s="97"/>
      <c r="I351" s="94"/>
      <c r="J351" s="94"/>
      <c r="K351" s="94"/>
      <c r="L351" s="94"/>
      <c r="M351" s="98"/>
    </row>
    <row r="352" spans="1:13" s="2" customFormat="1" ht="75" customHeight="1" x14ac:dyDescent="0.3">
      <c r="A352" s="47"/>
      <c r="B352" s="94" t="str">
        <f ca="1">IF(OFFSET(List1!B$11,tisk!A351,0)&gt;0,OFFSET(List1!B$11,tisk!A351,0),"")</f>
        <v>119</v>
      </c>
      <c r="C352" s="3" t="str">
        <f ca="1">IF(B352="","",CONCATENATE(OFFSET(List1!C$11,tisk!A351,0),"
",OFFSET(List1!D$11,tisk!A351,0),"
",OFFSET(List1!E$11,tisk!A351,0),"
",OFFSET(List1!F$11,tisk!A351,0)))</f>
        <v>Obec Tršice
Tršice 50
Tršice
78357</v>
      </c>
      <c r="D352" s="65" t="str">
        <f ca="1">IF(B352="","",OFFSET(List1!L$11,tisk!A351,0))</f>
        <v>Pořízení, technické zhodnocení a oprava požární techniky a nákup věcného vybavení pro JSDH Tršice</v>
      </c>
      <c r="E352" s="95">
        <f ca="1">IF(B352="","",OFFSET(List1!O$11,tisk!A351,0))</f>
        <v>51000</v>
      </c>
      <c r="F352" s="44" t="str">
        <f ca="1">IF(B352="","",OFFSET(List1!P$11,tisk!A351,0))</f>
        <v>1/2020</v>
      </c>
      <c r="G352" s="96">
        <f ca="1">IF(B352="","",OFFSET(List1!R$11,tisk!A351,0))</f>
        <v>25500</v>
      </c>
      <c r="H352" s="97">
        <f ca="1">IF(B352="","",OFFSET(List1!S$11,tisk!A351,0))</f>
        <v>44176</v>
      </c>
      <c r="I352" s="94">
        <f ca="1">IF(B352="","",OFFSET(List1!T$11,tisk!A351,0))</f>
        <v>70</v>
      </c>
      <c r="J352" s="94">
        <f ca="1">IF(B352="","",OFFSET(List1!U$11,tisk!A351,0))</f>
        <v>135</v>
      </c>
      <c r="K352" s="94">
        <f ca="1">IF(B352="","",OFFSET(List1!V$11,tisk!A351,0))</f>
        <v>200</v>
      </c>
      <c r="L352" s="94">
        <f ca="1">IF(B352="","",OFFSET(List1!W$11,tisk!A351,0))</f>
        <v>405</v>
      </c>
      <c r="M352" s="98">
        <f ca="1">IF(B352="","",OFFSET(List1!X$11,tisk!A351,0))</f>
        <v>23800</v>
      </c>
    </row>
    <row r="353" spans="1:13" s="2" customFormat="1" ht="75" customHeight="1" x14ac:dyDescent="0.3">
      <c r="A353" s="47"/>
      <c r="B353" s="94"/>
      <c r="C353" s="3" t="str">
        <f ca="1">IF(B352="","",CONCATENATE("Okres ",OFFSET(List1!G$11,tisk!A351,0),"
","Právní forma","
",OFFSET(List1!H$11,tisk!A351,0),"
","IČO ",OFFSET(List1!I$11,tisk!A351,0),"
 ","B.Ú. ",OFFSET(List1!J$11,tisk!A351,0)))</f>
        <v>Okres Olomouc
Právní forma
Obec, m. č. hl. m. Prahy
IČO 00299588
 B.Ú. anonymizováno</v>
      </c>
      <c r="D353" s="5" t="str">
        <f ca="1">IF(B352="","",OFFSET(List1!M$11,tisk!A351,0))</f>
        <v>Zvýšení akceschopnosti jednotky obnova zastaralého materiálu</v>
      </c>
      <c r="E353" s="95"/>
      <c r="F353" s="43"/>
      <c r="G353" s="96"/>
      <c r="H353" s="97"/>
      <c r="I353" s="94"/>
      <c r="J353" s="94"/>
      <c r="K353" s="94"/>
      <c r="L353" s="94"/>
      <c r="M353" s="98"/>
    </row>
    <row r="354" spans="1:13" s="2" customFormat="1" ht="30" customHeight="1" x14ac:dyDescent="0.3">
      <c r="A354" s="47">
        <f>ROW()/3-1</f>
        <v>117</v>
      </c>
      <c r="B354" s="94"/>
      <c r="C354" s="3" t="str">
        <f ca="1">IF(B352="","",CONCATENATE("Zástupce","
",OFFSET(List1!K$11,tisk!A351,0)))</f>
        <v xml:space="preserve">Zástupce
</v>
      </c>
      <c r="D354" s="5" t="str">
        <f ca="1">IF(B352="","",CONCATENATE("Dotace bude použita na:",OFFSET(List1!N$11,tisk!A351,0)))</f>
        <v>Dotace bude použita na:pořízení prostředků pro hašení a čerpání</v>
      </c>
      <c r="E354" s="95"/>
      <c r="F354" s="44" t="str">
        <f ca="1">IF(B352="","",OFFSET(List1!Q$11,tisk!A351,0))</f>
        <v>11/2020</v>
      </c>
      <c r="G354" s="96"/>
      <c r="H354" s="97"/>
      <c r="I354" s="94"/>
      <c r="J354" s="94"/>
      <c r="K354" s="94"/>
      <c r="L354" s="94"/>
      <c r="M354" s="98"/>
    </row>
    <row r="355" spans="1:13" s="2" customFormat="1" ht="66.75" customHeight="1" x14ac:dyDescent="0.3">
      <c r="A355" s="47"/>
      <c r="B355" s="94" t="str">
        <f ca="1">IF(OFFSET(List1!B$11,tisk!A354,0)&gt;0,OFFSET(List1!B$11,tisk!A354,0),"")</f>
        <v>5</v>
      </c>
      <c r="C355" s="3" t="str">
        <f ca="1">IF(B355="","",CONCATENATE(OFFSET(List1!C$11,tisk!A354,0),"
",OFFSET(List1!D$11,tisk!A354,0),"
",OFFSET(List1!E$11,tisk!A354,0),"
",OFFSET(List1!F$11,tisk!A354,0)))</f>
        <v>Město Úsov
nám. Míru 86
Úsov
78973</v>
      </c>
      <c r="D355" s="65" t="str">
        <f ca="1">IF(B355="","",OFFSET(List1!L$11,tisk!A354,0))</f>
        <v>Pořízení, technické zhodnocení a oprava požární techniky a nákup věcného vybavení pro JSDH Úsov</v>
      </c>
      <c r="E355" s="95">
        <f ca="1">IF(B355="","",OFFSET(List1!O$11,tisk!A354,0))</f>
        <v>34000</v>
      </c>
      <c r="F355" s="44" t="str">
        <f ca="1">IF(B355="","",OFFSET(List1!P$11,tisk!A354,0))</f>
        <v>1/2020</v>
      </c>
      <c r="G355" s="96">
        <f ca="1">IF(B355="","",OFFSET(List1!R$11,tisk!A354,0))</f>
        <v>34000</v>
      </c>
      <c r="H355" s="97">
        <f ca="1">IF(B355="","",OFFSET(List1!S$11,tisk!A354,0))</f>
        <v>44176</v>
      </c>
      <c r="I355" s="94">
        <f ca="1">IF(B355="","",OFFSET(List1!T$11,tisk!A354,0))</f>
        <v>70</v>
      </c>
      <c r="J355" s="94">
        <f ca="1">IF(B355="","",OFFSET(List1!U$11,tisk!A354,0))</f>
        <v>135</v>
      </c>
      <c r="K355" s="94">
        <f ca="1">IF(B355="","",OFFSET(List1!V$11,tisk!A354,0))</f>
        <v>200</v>
      </c>
      <c r="L355" s="94">
        <f ca="1">IF(B355="","",OFFSET(List1!W$11,tisk!A354,0))</f>
        <v>405</v>
      </c>
      <c r="M355" s="98">
        <f ca="1">IF(B355="","",OFFSET(List1!X$11,tisk!A354,0))</f>
        <v>17000</v>
      </c>
    </row>
    <row r="356" spans="1:13" s="2" customFormat="1" ht="75" customHeight="1" x14ac:dyDescent="0.3">
      <c r="A356" s="47"/>
      <c r="B356" s="94"/>
      <c r="C356" s="3" t="str">
        <f ca="1">IF(B355="","",CONCATENATE("Okres ",OFFSET(List1!G$11,tisk!A354,0),"
","Právní forma","
",OFFSET(List1!H$11,tisk!A354,0),"
","IČO ",OFFSET(List1!I$11,tisk!A354,0),"
 ","B.Ú. ",OFFSET(List1!J$11,tisk!A354,0)))</f>
        <v>Okres Šumperk
Právní forma
Obec, m. č. hl. m. Prahy
IČO 00303500
 B.Ú. anonymizováno</v>
      </c>
      <c r="D356" s="5" t="str">
        <f ca="1">IF(B355="","",OFFSET(List1!M$11,tisk!A354,0))</f>
        <v>Nákup plovoucího motorového čerpadla</v>
      </c>
      <c r="E356" s="95"/>
      <c r="F356" s="43"/>
      <c r="G356" s="96"/>
      <c r="H356" s="97"/>
      <c r="I356" s="94"/>
      <c r="J356" s="94"/>
      <c r="K356" s="94"/>
      <c r="L356" s="94"/>
      <c r="M356" s="98"/>
    </row>
    <row r="357" spans="1:13" s="2" customFormat="1" ht="30" customHeight="1" x14ac:dyDescent="0.3">
      <c r="A357" s="47">
        <f>ROW()/3-1</f>
        <v>118</v>
      </c>
      <c r="B357" s="94"/>
      <c r="C357" s="3" t="str">
        <f ca="1">IF(B355="","",CONCATENATE("Zástupce","
",OFFSET(List1!K$11,tisk!A354,0)))</f>
        <v xml:space="preserve">Zástupce
</v>
      </c>
      <c r="D357" s="5" t="str">
        <f ca="1">IF(B355="","",CONCATENATE("Dotace bude použita na:",OFFSET(List1!N$11,tisk!A354,0)))</f>
        <v>Dotace bude použita na:pořízení plovoucího čerpadla</v>
      </c>
      <c r="E357" s="95"/>
      <c r="F357" s="44" t="str">
        <f ca="1">IF(B355="","",OFFSET(List1!Q$11,tisk!A354,0))</f>
        <v>11/2020</v>
      </c>
      <c r="G357" s="96"/>
      <c r="H357" s="97"/>
      <c r="I357" s="94"/>
      <c r="J357" s="94"/>
      <c r="K357" s="94"/>
      <c r="L357" s="94"/>
      <c r="M357" s="98"/>
    </row>
    <row r="358" spans="1:13" s="2" customFormat="1" ht="75" customHeight="1" x14ac:dyDescent="0.3">
      <c r="A358" s="47"/>
      <c r="B358" s="94" t="str">
        <f ca="1">IF(OFFSET(List1!B$11,tisk!A357,0)&gt;0,OFFSET(List1!B$11,tisk!A357,0),"")</f>
        <v>99</v>
      </c>
      <c r="C358" s="3" t="str">
        <f ca="1">IF(B358="","",CONCATENATE(OFFSET(List1!C$11,tisk!A357,0),"
",OFFSET(List1!D$11,tisk!A357,0),"
",OFFSET(List1!E$11,tisk!A357,0),"
",OFFSET(List1!F$11,tisk!A357,0)))</f>
        <v>Obec Polomí
Polomí 20
Polomí
79855</v>
      </c>
      <c r="D358" s="65" t="str">
        <f ca="1">IF(B358="","",OFFSET(List1!L$11,tisk!A357,0))</f>
        <v>Pořízení, technické zhodnocení a oprava požární techniky a nákup věcného vybavení pro JSDH Polomí</v>
      </c>
      <c r="E358" s="95">
        <f ca="1">IF(B358="","",OFFSET(List1!O$11,tisk!A357,0))</f>
        <v>45000</v>
      </c>
      <c r="F358" s="44" t="str">
        <f ca="1">IF(B358="","",OFFSET(List1!P$11,tisk!A357,0))</f>
        <v>1/2020</v>
      </c>
      <c r="G358" s="96">
        <f ca="1">IF(B358="","",OFFSET(List1!R$11,tisk!A357,0))</f>
        <v>35000</v>
      </c>
      <c r="H358" s="97">
        <f ca="1">IF(B358="","",OFFSET(List1!S$11,tisk!A357,0))</f>
        <v>44176</v>
      </c>
      <c r="I358" s="94">
        <f ca="1">IF(B358="","",OFFSET(List1!T$11,tisk!A357,0))</f>
        <v>110</v>
      </c>
      <c r="J358" s="94">
        <f ca="1">IF(B358="","",OFFSET(List1!U$11,tisk!A357,0))</f>
        <v>140</v>
      </c>
      <c r="K358" s="94">
        <f ca="1">IF(B358="","",OFFSET(List1!V$11,tisk!A357,0))</f>
        <v>150</v>
      </c>
      <c r="L358" s="94">
        <f ca="1">IF(B358="","",OFFSET(List1!W$11,tisk!A357,0))</f>
        <v>400</v>
      </c>
      <c r="M358" s="98">
        <f ca="1">IF(B358="","",OFFSET(List1!X$11,tisk!A357,0))</f>
        <v>22500</v>
      </c>
    </row>
    <row r="359" spans="1:13" s="2" customFormat="1" ht="75" customHeight="1" x14ac:dyDescent="0.3">
      <c r="A359" s="47"/>
      <c r="B359" s="94"/>
      <c r="C359" s="3" t="str">
        <f ca="1">IF(B358="","",CONCATENATE("Okres ",OFFSET(List1!G$11,tisk!A357,0),"
","Právní forma","
",OFFSET(List1!H$11,tisk!A357,0),"
","IČO ",OFFSET(List1!I$11,tisk!A357,0),"
 ","B.Ú. ",OFFSET(List1!J$11,tisk!A357,0)))</f>
        <v>Okres Prostějov
Právní forma
Obec, m. č. hl. m. Prahy
IČO 00600059
 B.Ú. anonymizováno</v>
      </c>
      <c r="D359" s="5" t="str">
        <f ca="1">IF(B358="","",OFFSET(List1!M$11,tisk!A357,0))</f>
        <v>Pořízení přívěsného vozíku na hasicí techniku.</v>
      </c>
      <c r="E359" s="95"/>
      <c r="F359" s="43"/>
      <c r="G359" s="96"/>
      <c r="H359" s="97"/>
      <c r="I359" s="94"/>
      <c r="J359" s="94"/>
      <c r="K359" s="94"/>
      <c r="L359" s="94"/>
      <c r="M359" s="98"/>
    </row>
    <row r="360" spans="1:13" s="2" customFormat="1" ht="34.5" customHeight="1" x14ac:dyDescent="0.3">
      <c r="A360" s="47">
        <f>ROW()/3-1</f>
        <v>119</v>
      </c>
      <c r="B360" s="94"/>
      <c r="C360" s="3" t="str">
        <f ca="1">IF(B358="","",CONCATENATE("Zástupce","
",OFFSET(List1!K$11,tisk!A357,0)))</f>
        <v xml:space="preserve">Zástupce
</v>
      </c>
      <c r="D360" s="5" t="str">
        <f ca="1">IF(B358="","",CONCATENATE("Dotace bude použita na:",OFFSET(List1!N$11,tisk!A357,0)))</f>
        <v>Dotace bude použita na:pořízení přívěsného vozíku za dopravní automobil   investiční dotace</v>
      </c>
      <c r="E360" s="95"/>
      <c r="F360" s="44" t="str">
        <f ca="1">IF(B358="","",OFFSET(List1!Q$11,tisk!A357,0))</f>
        <v>11/2020</v>
      </c>
      <c r="G360" s="96"/>
      <c r="H360" s="97"/>
      <c r="I360" s="94"/>
      <c r="J360" s="94"/>
      <c r="K360" s="94"/>
      <c r="L360" s="94"/>
      <c r="M360" s="98"/>
    </row>
    <row r="361" spans="1:13" s="2" customFormat="1" ht="75" customHeight="1" x14ac:dyDescent="0.3">
      <c r="A361" s="47"/>
      <c r="B361" s="94" t="str">
        <f ca="1">IF(OFFSET(List1!B$11,tisk!A360,0)&gt;0,OFFSET(List1!B$11,tisk!A360,0),"")</f>
        <v>18</v>
      </c>
      <c r="C361" s="3" t="str">
        <f ca="1">IF(B361="","",CONCATENATE(OFFSET(List1!C$11,tisk!A360,0),"
",OFFSET(List1!D$11,tisk!A360,0),"
",OFFSET(List1!E$11,tisk!A360,0),"
",OFFSET(List1!F$11,tisk!A360,0)))</f>
        <v>Obec Císařov
Císařov 106
Císařov
75103</v>
      </c>
      <c r="D361" s="65" t="str">
        <f ca="1">IF(B361="","",OFFSET(List1!L$11,tisk!A360,0))</f>
        <v>Pořízení, technické zhodnocení a oprava požární techniky a nákup věcného vybavení pro JSDH Císařov</v>
      </c>
      <c r="E361" s="95">
        <f ca="1">IF(B361="","",OFFSET(List1!O$11,tisk!A360,0))</f>
        <v>60000</v>
      </c>
      <c r="F361" s="44" t="str">
        <f ca="1">IF(B361="","",OFFSET(List1!P$11,tisk!A360,0))</f>
        <v>1/2020</v>
      </c>
      <c r="G361" s="96">
        <f ca="1">IF(B361="","",OFFSET(List1!R$11,tisk!A360,0))</f>
        <v>30000</v>
      </c>
      <c r="H361" s="97">
        <f ca="1">IF(B361="","",OFFSET(List1!S$11,tisk!A360,0))</f>
        <v>44176</v>
      </c>
      <c r="I361" s="94">
        <f ca="1">IF(B361="","",OFFSET(List1!T$11,tisk!A360,0))</f>
        <v>90</v>
      </c>
      <c r="J361" s="94">
        <f ca="1">IF(B361="","",OFFSET(List1!U$11,tisk!A360,0))</f>
        <v>105</v>
      </c>
      <c r="K361" s="94">
        <f ca="1">IF(B361="","",OFFSET(List1!V$11,tisk!A360,0))</f>
        <v>200</v>
      </c>
      <c r="L361" s="94">
        <f ca="1">IF(B361="","",OFFSET(List1!W$11,tisk!A360,0))</f>
        <v>395</v>
      </c>
      <c r="M361" s="98">
        <f ca="1">IF(B361="","",OFFSET(List1!X$11,tisk!A360,0))</f>
        <v>26400</v>
      </c>
    </row>
    <row r="362" spans="1:13" s="2" customFormat="1" ht="75" customHeight="1" x14ac:dyDescent="0.3">
      <c r="A362" s="47"/>
      <c r="B362" s="94"/>
      <c r="C362" s="3" t="str">
        <f ca="1">IF(B361="","",CONCATENATE("Okres ",OFFSET(List1!G$11,tisk!A360,0),"
","Právní forma","
",OFFSET(List1!H$11,tisk!A360,0),"
","IČO ",OFFSET(List1!I$11,tisk!A360,0),"
 ","B.Ú. ",OFFSET(List1!J$11,tisk!A360,0)))</f>
        <v>Okres Přerov
Právní forma
Obec, m. č. hl. m. Prahy
IČO 00636169
 B.Ú. anonymizováno</v>
      </c>
      <c r="D362" s="5" t="str">
        <f ca="1">IF(B361="","",OFFSET(List1!M$11,tisk!A360,0))</f>
        <v>Na opravu požární stříkačky z důvodu zastarání a častých poruch při startování.</v>
      </c>
      <c r="E362" s="95"/>
      <c r="F362" s="43"/>
      <c r="G362" s="96"/>
      <c r="H362" s="97"/>
      <c r="I362" s="94"/>
      <c r="J362" s="94"/>
      <c r="K362" s="94"/>
      <c r="L362" s="94"/>
      <c r="M362" s="98"/>
    </row>
    <row r="363" spans="1:13" s="2" customFormat="1" ht="30" customHeight="1" x14ac:dyDescent="0.3">
      <c r="A363" s="47">
        <f>ROW()/3-1</f>
        <v>120</v>
      </c>
      <c r="B363" s="94"/>
      <c r="C363" s="3" t="str">
        <f ca="1">IF(B361="","",CONCATENATE("Zástupce","
",OFFSET(List1!K$11,tisk!A360,0)))</f>
        <v xml:space="preserve">Zástupce
</v>
      </c>
      <c r="D363" s="5" t="str">
        <f ca="1">IF(B361="","",CONCATENATE("Dotace bude použita na:",OFFSET(List1!N$11,tisk!A360,0)))</f>
        <v>Dotace bude použita na:opravu prostředků pro hašení a čerpání.</v>
      </c>
      <c r="E363" s="95"/>
      <c r="F363" s="44" t="str">
        <f ca="1">IF(B361="","",OFFSET(List1!Q$11,tisk!A360,0))</f>
        <v>11/2020</v>
      </c>
      <c r="G363" s="96"/>
      <c r="H363" s="97"/>
      <c r="I363" s="94"/>
      <c r="J363" s="94"/>
      <c r="K363" s="94"/>
      <c r="L363" s="94"/>
      <c r="M363" s="98"/>
    </row>
    <row r="364" spans="1:13" s="2" customFormat="1" ht="75" customHeight="1" x14ac:dyDescent="0.3">
      <c r="A364" s="47"/>
      <c r="B364" s="94" t="str">
        <f ca="1">IF(OFFSET(List1!B$11,tisk!A363,0)&gt;0,OFFSET(List1!B$11,tisk!A363,0),"")</f>
        <v>209</v>
      </c>
      <c r="C364" s="3" t="str">
        <f ca="1">IF(B364="","",CONCATENATE(OFFSET(List1!C$11,tisk!A363,0),"
",OFFSET(List1!D$11,tisk!A363,0),"
",OFFSET(List1!E$11,tisk!A363,0),"
",OFFSET(List1!F$11,tisk!A363,0)))</f>
        <v>Obec Klenovice na Hané
Klenovice na Hané 3
Klenovice na Hané
79823</v>
      </c>
      <c r="D364" s="65" t="str">
        <f ca="1">IF(B364="","",OFFSET(List1!L$11,tisk!A363,0))</f>
        <v>Pořízení, technické zhodnocení a oprava požární techniky a nákup věcného vybavení pro JSDH Klenovice na Hané</v>
      </c>
      <c r="E364" s="95">
        <f ca="1">IF(B364="","",OFFSET(List1!O$11,tisk!A363,0))</f>
        <v>58190</v>
      </c>
      <c r="F364" s="44" t="str">
        <f ca="1">IF(B364="","",OFFSET(List1!P$11,tisk!A363,0))</f>
        <v>1/2020</v>
      </c>
      <c r="G364" s="96">
        <f ca="1">IF(B364="","",OFFSET(List1!R$11,tisk!A363,0))</f>
        <v>25000</v>
      </c>
      <c r="H364" s="97">
        <f ca="1">IF(B364="","",OFFSET(List1!S$11,tisk!A363,0))</f>
        <v>44176</v>
      </c>
      <c r="I364" s="94">
        <f ca="1">IF(B364="","",OFFSET(List1!T$11,tisk!A363,0))</f>
        <v>90</v>
      </c>
      <c r="J364" s="94">
        <f ca="1">IF(B364="","",OFFSET(List1!U$11,tisk!A363,0))</f>
        <v>155</v>
      </c>
      <c r="K364" s="94">
        <f ca="1">IF(B364="","",OFFSET(List1!V$11,tisk!A363,0))</f>
        <v>150</v>
      </c>
      <c r="L364" s="94">
        <f ca="1">IF(B364="","",OFFSET(List1!W$11,tisk!A363,0))</f>
        <v>395</v>
      </c>
      <c r="M364" s="98">
        <f ca="1">IF(B364="","",OFFSET(List1!X$11,tisk!A363,0))</f>
        <v>22000</v>
      </c>
    </row>
    <row r="365" spans="1:13" s="2" customFormat="1" ht="75" customHeight="1" x14ac:dyDescent="0.3">
      <c r="A365" s="47"/>
      <c r="B365" s="94"/>
      <c r="C365" s="3" t="str">
        <f ca="1">IF(B364="","",CONCATENATE("Okres ",OFFSET(List1!G$11,tisk!A363,0),"
","Právní forma","
",OFFSET(List1!H$11,tisk!A363,0),"
","IČO ",OFFSET(List1!I$11,tisk!A363,0),"
 ","B.Ú. ",OFFSET(List1!J$11,tisk!A363,0)))</f>
        <v>Okres Prostějov
Právní forma
Obec, m. č. hl. m. Prahy
IČO 00288349
 B.Ú. anonymizováno</v>
      </c>
      <c r="D365" s="5" t="str">
        <f ca="1">IF(B364="","",OFFSET(List1!M$11,tisk!A363,0))</f>
        <v>Pořízení věcného vybavení - zásahových obleků a zásahových bot, pro členy JSDH Klenovice na Hané. Zásahové komplety i obuv se pořizují z důvodu opotřebení původního vybavení členů jednotky.</v>
      </c>
      <c r="E365" s="95"/>
      <c r="F365" s="43"/>
      <c r="G365" s="96"/>
      <c r="H365" s="97"/>
      <c r="I365" s="94"/>
      <c r="J365" s="94"/>
      <c r="K365" s="94"/>
      <c r="L365" s="94"/>
      <c r="M365" s="98"/>
    </row>
    <row r="366" spans="1:13" s="2" customFormat="1" ht="30" customHeight="1" x14ac:dyDescent="0.3">
      <c r="A366" s="47">
        <f>ROW()/3-1</f>
        <v>121</v>
      </c>
      <c r="B366" s="94"/>
      <c r="C366" s="3" t="str">
        <f ca="1">IF(B364="","",CONCATENATE("Zástupce","
",OFFSET(List1!K$11,tisk!A363,0)))</f>
        <v xml:space="preserve">Zástupce
</v>
      </c>
      <c r="D366" s="5" t="str">
        <f ca="1">IF(B364="","",CONCATENATE("Dotace bude použita na:",OFFSET(List1!N$11,tisk!A363,0)))</f>
        <v>Dotace bude použita na:pořízení ochranných prostředků pro hasiče</v>
      </c>
      <c r="E366" s="95"/>
      <c r="F366" s="44" t="str">
        <f ca="1">IF(B364="","",OFFSET(List1!Q$11,tisk!A363,0))</f>
        <v>11/2020</v>
      </c>
      <c r="G366" s="96"/>
      <c r="H366" s="97"/>
      <c r="I366" s="94"/>
      <c r="J366" s="94"/>
      <c r="K366" s="94"/>
      <c r="L366" s="94"/>
      <c r="M366" s="98"/>
    </row>
    <row r="367" spans="1:13" s="2" customFormat="1" ht="75" customHeight="1" x14ac:dyDescent="0.3">
      <c r="A367" s="47"/>
      <c r="B367" s="94" t="str">
        <f ca="1">IF(OFFSET(List1!B$11,tisk!A366,0)&gt;0,OFFSET(List1!B$11,tisk!A366,0),"")</f>
        <v>32</v>
      </c>
      <c r="C367" s="3" t="str">
        <f ca="1">IF(B367="","",CONCATENATE(OFFSET(List1!C$11,tisk!A366,0),"
",OFFSET(List1!D$11,tisk!A366,0),"
",OFFSET(List1!E$11,tisk!A366,0),"
",OFFSET(List1!F$11,tisk!A366,0)))</f>
        <v>Obec Lhota
Lhota 63
Lhota
75131</v>
      </c>
      <c r="D367" s="65" t="str">
        <f ca="1">IF(B367="","",OFFSET(List1!L$11,tisk!A366,0))</f>
        <v>Pořízení, technické zhodnocení a oprava požární techniky a nákup věcného vybavení pro JSDH Lhota</v>
      </c>
      <c r="E367" s="95">
        <f ca="1">IF(B367="","",OFFSET(List1!O$11,tisk!A366,0))</f>
        <v>53000</v>
      </c>
      <c r="F367" s="44" t="str">
        <f ca="1">IF(B367="","",OFFSET(List1!P$11,tisk!A366,0))</f>
        <v>1/2020</v>
      </c>
      <c r="G367" s="96">
        <f ca="1">IF(B367="","",OFFSET(List1!R$11,tisk!A366,0))</f>
        <v>35000</v>
      </c>
      <c r="H367" s="97">
        <f ca="1">IF(B367="","",OFFSET(List1!S$11,tisk!A366,0))</f>
        <v>44176</v>
      </c>
      <c r="I367" s="94">
        <f ca="1">IF(B367="","",OFFSET(List1!T$11,tisk!A366,0))</f>
        <v>90</v>
      </c>
      <c r="J367" s="94">
        <f ca="1">IF(B367="","",OFFSET(List1!U$11,tisk!A366,0))</f>
        <v>155</v>
      </c>
      <c r="K367" s="94">
        <f ca="1">IF(B367="","",OFFSET(List1!V$11,tisk!A366,0))</f>
        <v>150</v>
      </c>
      <c r="L367" s="94">
        <f ca="1">IF(B367="","",OFFSET(List1!W$11,tisk!A366,0))</f>
        <v>395</v>
      </c>
      <c r="M367" s="98">
        <f ca="1">IF(B367="","",OFFSET(List1!X$11,tisk!A366,0))</f>
        <v>26500</v>
      </c>
    </row>
    <row r="368" spans="1:13" s="2" customFormat="1" ht="75" customHeight="1" x14ac:dyDescent="0.3">
      <c r="A368" s="47"/>
      <c r="B368" s="94"/>
      <c r="C368" s="3" t="str">
        <f ca="1">IF(B367="","",CONCATENATE("Okres ",OFFSET(List1!G$11,tisk!A366,0),"
","Právní forma","
",OFFSET(List1!H$11,tisk!A366,0),"
","IČO ",OFFSET(List1!I$11,tisk!A366,0),"
 ","B.Ú. ",OFFSET(List1!J$11,tisk!A366,0)))</f>
        <v>Okres Přerov
Právní forma
Obec, m. č. hl. m. Prahy
IČO 00636347
 B.Ú. anonymizováno</v>
      </c>
      <c r="D368" s="5" t="str">
        <f ca="1">IF(B367="","",OFFSET(List1!M$11,tisk!A366,0))</f>
        <v>V rámci zajištění akceschopnosti  jednotky SDH Lhota zařazené do JPO III je nutné členům pořídit pro výkon jejich činnosti s ohledem na jejich ochranu a bezpečnost   pracovní stejnokroje PS12 včetně trik, kšiltovek, opasků a zásahových bot.</v>
      </c>
      <c r="E368" s="95"/>
      <c r="F368" s="43"/>
      <c r="G368" s="96"/>
      <c r="H368" s="97"/>
      <c r="I368" s="94"/>
      <c r="J368" s="94"/>
      <c r="K368" s="94"/>
      <c r="L368" s="94"/>
      <c r="M368" s="98"/>
    </row>
    <row r="369" spans="1:13" s="2" customFormat="1" ht="30" customHeight="1" x14ac:dyDescent="0.3">
      <c r="A369" s="47">
        <f>ROW()/3-1</f>
        <v>122</v>
      </c>
      <c r="B369" s="94"/>
      <c r="C369" s="3" t="str">
        <f ca="1">IF(B367="","",CONCATENATE("Zástupce","
",OFFSET(List1!K$11,tisk!A366,0)))</f>
        <v xml:space="preserve">Zástupce
</v>
      </c>
      <c r="D369" s="5" t="str">
        <f ca="1">IF(B367="","",CONCATENATE("Dotace bude použita na:",OFFSET(List1!N$11,tisk!A366,0)))</f>
        <v>Dotace bude použita na:pořízení ochranných prostředků  pro hasiče</v>
      </c>
      <c r="E369" s="95"/>
      <c r="F369" s="44" t="str">
        <f ca="1">IF(B367="","",OFFSET(List1!Q$11,tisk!A366,0))</f>
        <v>11/2020</v>
      </c>
      <c r="G369" s="96"/>
      <c r="H369" s="97"/>
      <c r="I369" s="94"/>
      <c r="J369" s="94"/>
      <c r="K369" s="94"/>
      <c r="L369" s="94"/>
      <c r="M369" s="98"/>
    </row>
    <row r="370" spans="1:13" s="2" customFormat="1" ht="75" customHeight="1" x14ac:dyDescent="0.3">
      <c r="A370" s="47"/>
      <c r="B370" s="94" t="str">
        <f ca="1">IF(OFFSET(List1!B$11,tisk!A369,0)&gt;0,OFFSET(List1!B$11,tisk!A369,0),"")</f>
        <v>66</v>
      </c>
      <c r="C370" s="3" t="str">
        <f ca="1">IF(B370="","",CONCATENATE(OFFSET(List1!C$11,tisk!A369,0),"
",OFFSET(List1!D$11,tisk!A369,0),"
",OFFSET(List1!E$11,tisk!A369,0),"
",OFFSET(List1!F$11,tisk!A369,0)))</f>
        <v>Obec Moravičany
Moravičany 67
Moravičany
78982</v>
      </c>
      <c r="D370" s="65" t="str">
        <f ca="1">IF(B370="","",OFFSET(List1!L$11,tisk!A369,0))</f>
        <v>Pořízení, technické zhodnocení a oprava požární techniky a nákup věcného vybavení pro JSDH Moravičany</v>
      </c>
      <c r="E370" s="95">
        <f ca="1">IF(B370="","",OFFSET(List1!O$11,tisk!A369,0))</f>
        <v>17000</v>
      </c>
      <c r="F370" s="44" t="str">
        <f ca="1">IF(B370="","",OFFSET(List1!P$11,tisk!A369,0))</f>
        <v>1/2020</v>
      </c>
      <c r="G370" s="96">
        <f ca="1">IF(B370="","",OFFSET(List1!R$11,tisk!A369,0))</f>
        <v>17000</v>
      </c>
      <c r="H370" s="97">
        <f ca="1">IF(B370="","",OFFSET(List1!S$11,tisk!A369,0))</f>
        <v>44176</v>
      </c>
      <c r="I370" s="94">
        <f ca="1">IF(B370="","",OFFSET(List1!T$11,tisk!A369,0))</f>
        <v>70</v>
      </c>
      <c r="J370" s="94">
        <f ca="1">IF(B370="","",OFFSET(List1!U$11,tisk!A369,0))</f>
        <v>125</v>
      </c>
      <c r="K370" s="94">
        <f ca="1">IF(B370="","",OFFSET(List1!V$11,tisk!A369,0))</f>
        <v>200</v>
      </c>
      <c r="L370" s="94">
        <f ca="1">IF(B370="","",OFFSET(List1!W$11,tisk!A369,0))</f>
        <v>395</v>
      </c>
      <c r="M370" s="98">
        <f ca="1">IF(B370="","",OFFSET(List1!X$11,tisk!A369,0))</f>
        <v>8500</v>
      </c>
    </row>
    <row r="371" spans="1:13" s="2" customFormat="1" ht="75" customHeight="1" x14ac:dyDescent="0.3">
      <c r="A371" s="47"/>
      <c r="B371" s="94"/>
      <c r="C371" s="3" t="str">
        <f ca="1">IF(B370="","",CONCATENATE("Okres ",OFFSET(List1!G$11,tisk!A369,0),"
","Právní forma","
",OFFSET(List1!H$11,tisk!A369,0),"
","IČO ",OFFSET(List1!I$11,tisk!A369,0),"
 ","B.Ú. ",OFFSET(List1!J$11,tisk!A369,0)))</f>
        <v>Okres Šumperk
Právní forma
Obec, m. č. hl. m. Prahy
IČO 00303046
 B.Ú. anonymizováno</v>
      </c>
      <c r="D371" s="5" t="str">
        <f ca="1">IF(B370="","",OFFSET(List1!M$11,tisk!A369,0))</f>
        <v>Žádost se týká pořízení věcného vybavení, z důvodů zvýšení akce schopnosti jednotky. Pořízený materiál bude náhradou za materiál , který je již zastaralý, či má prošlou životnost.</v>
      </c>
      <c r="E371" s="95"/>
      <c r="F371" s="43"/>
      <c r="G371" s="96"/>
      <c r="H371" s="97"/>
      <c r="I371" s="94"/>
      <c r="J371" s="94"/>
      <c r="K371" s="94"/>
      <c r="L371" s="94"/>
      <c r="M371" s="98"/>
    </row>
    <row r="372" spans="1:13" s="2" customFormat="1" ht="30" customHeight="1" x14ac:dyDescent="0.3">
      <c r="A372" s="47">
        <f>ROW()/3-1</f>
        <v>123</v>
      </c>
      <c r="B372" s="94"/>
      <c r="C372" s="3" t="str">
        <f ca="1">IF(B370="","",CONCATENATE("Zástupce","
",OFFSET(List1!K$11,tisk!A369,0)))</f>
        <v xml:space="preserve">Zástupce
</v>
      </c>
      <c r="D372" s="5" t="str">
        <f ca="1">IF(B370="","",CONCATENATE("Dotace bude použita na:",OFFSET(List1!N$11,tisk!A369,0)))</f>
        <v>Dotace bude použita na:pořízení ochranných prostředků pro hasiče</v>
      </c>
      <c r="E372" s="95"/>
      <c r="F372" s="44" t="str">
        <f ca="1">IF(B370="","",OFFSET(List1!Q$11,tisk!A369,0))</f>
        <v>11/2020</v>
      </c>
      <c r="G372" s="96"/>
      <c r="H372" s="97"/>
      <c r="I372" s="94"/>
      <c r="J372" s="94"/>
      <c r="K372" s="94"/>
      <c r="L372" s="94"/>
      <c r="M372" s="98"/>
    </row>
    <row r="373" spans="1:13" s="2" customFormat="1" ht="75" customHeight="1" x14ac:dyDescent="0.3">
      <c r="A373" s="47"/>
      <c r="B373" s="94" t="str">
        <f ca="1">IF(OFFSET(List1!B$11,tisk!A372,0)&gt;0,OFFSET(List1!B$11,tisk!A372,0),"")</f>
        <v>124</v>
      </c>
      <c r="C373" s="3" t="str">
        <f ca="1">IF(B373="","",CONCATENATE(OFFSET(List1!C$11,tisk!A372,0),"
",OFFSET(List1!D$11,tisk!A372,0),"
",OFFSET(List1!E$11,tisk!A372,0),"
",OFFSET(List1!F$11,tisk!A372,0)))</f>
        <v>Statutární město Olomouc
Horní náměstí 583
Olomouc
77900</v>
      </c>
      <c r="D373" s="65" t="str">
        <f ca="1">IF(B373="","",OFFSET(List1!L$11,tisk!A372,0))</f>
        <v>Pořízení, technické zhodnocení a oprava požární techniky a nákup věcného vybavení pro JSDH Chomoutov</v>
      </c>
      <c r="E373" s="95">
        <f ca="1">IF(B373="","",OFFSET(List1!O$11,tisk!A372,0))</f>
        <v>72000</v>
      </c>
      <c r="F373" s="44" t="str">
        <f ca="1">IF(B373="","",OFFSET(List1!P$11,tisk!A372,0))</f>
        <v>1/2020</v>
      </c>
      <c r="G373" s="96">
        <f ca="1">IF(B373="","",OFFSET(List1!R$11,tisk!A372,0))</f>
        <v>36000</v>
      </c>
      <c r="H373" s="97">
        <f ca="1">IF(B373="","",OFFSET(List1!S$11,tisk!A372,0))</f>
        <v>44176</v>
      </c>
      <c r="I373" s="94">
        <f ca="1">IF(B373="","",OFFSET(List1!T$11,tisk!A372,0))</f>
        <v>120</v>
      </c>
      <c r="J373" s="94">
        <f ca="1">IF(B373="","",OFFSET(List1!U$11,tisk!A372,0))</f>
        <v>125</v>
      </c>
      <c r="K373" s="94">
        <f ca="1">IF(B373="","",OFFSET(List1!V$11,tisk!A372,0))</f>
        <v>150</v>
      </c>
      <c r="L373" s="94">
        <f ca="1">IF(B373="","",OFFSET(List1!W$11,tisk!A372,0))</f>
        <v>395</v>
      </c>
      <c r="M373" s="98">
        <f ca="1">IF(B373="","",OFFSET(List1!X$11,tisk!A372,0))</f>
        <v>31600</v>
      </c>
    </row>
    <row r="374" spans="1:13" s="2" customFormat="1" ht="75" customHeight="1" x14ac:dyDescent="0.3">
      <c r="A374" s="47"/>
      <c r="B374" s="94"/>
      <c r="C374" s="3" t="str">
        <f ca="1">IF(B373="","",CONCATENATE("Okres ",OFFSET(List1!G$11,tisk!A372,0),"
","Právní forma","
",OFFSET(List1!H$11,tisk!A372,0),"
","IČO ",OFFSET(List1!I$11,tisk!A372,0),"
 ","B.Ú. ",OFFSET(List1!J$11,tisk!A372,0)))</f>
        <v>Okres Olomouc
Právní forma
Obec, m. č. hl. m. Prahy
IČO 00299308
 B.Ú. anonymizováno</v>
      </c>
      <c r="D374" s="5" t="str">
        <f ca="1">IF(B373="","",OFFSET(List1!M$11,tisk!A372,0))</f>
        <v>Pořízení ochranných prostředků pro hasiče vč. příslušenství pro zajištění akceschopnosti JSDH Chomoutov.</v>
      </c>
      <c r="E374" s="95"/>
      <c r="F374" s="43"/>
      <c r="G374" s="96"/>
      <c r="H374" s="97"/>
      <c r="I374" s="94"/>
      <c r="J374" s="94"/>
      <c r="K374" s="94"/>
      <c r="L374" s="94"/>
      <c r="M374" s="98"/>
    </row>
    <row r="375" spans="1:13" s="2" customFormat="1" ht="30" customHeight="1" x14ac:dyDescent="0.3">
      <c r="A375" s="47">
        <f>ROW()/3-1</f>
        <v>124</v>
      </c>
      <c r="B375" s="94"/>
      <c r="C375" s="3" t="str">
        <f ca="1">IF(B373="","",CONCATENATE("Zástupce","
",OFFSET(List1!K$11,tisk!A372,0)))</f>
        <v xml:space="preserve">Zástupce
</v>
      </c>
      <c r="D375" s="5" t="str">
        <f ca="1">IF(B373="","",CONCATENATE("Dotace bude použita na:",OFFSET(List1!N$11,tisk!A372,0)))</f>
        <v>Dotace bude použita na:pořízení ochranných prostředků pro hasiče včetně příslušenství</v>
      </c>
      <c r="E375" s="95"/>
      <c r="F375" s="44" t="str">
        <f ca="1">IF(B373="","",OFFSET(List1!Q$11,tisk!A372,0))</f>
        <v>11/2020</v>
      </c>
      <c r="G375" s="96"/>
      <c r="H375" s="97"/>
      <c r="I375" s="94"/>
      <c r="J375" s="94"/>
      <c r="K375" s="94"/>
      <c r="L375" s="94"/>
      <c r="M375" s="98"/>
    </row>
    <row r="376" spans="1:13" s="2" customFormat="1" ht="75" customHeight="1" x14ac:dyDescent="0.3">
      <c r="A376" s="47"/>
      <c r="B376" s="94" t="str">
        <f ca="1">IF(OFFSET(List1!B$11,tisk!A375,0)&gt;0,OFFSET(List1!B$11,tisk!A375,0),"")</f>
        <v>123</v>
      </c>
      <c r="C376" s="3" t="str">
        <f ca="1">IF(B376="","",CONCATENATE(OFFSET(List1!C$11,tisk!A375,0),"
",OFFSET(List1!D$11,tisk!A375,0),"
",OFFSET(List1!E$11,tisk!A375,0),"
",OFFSET(List1!F$11,tisk!A375,0)))</f>
        <v>Statutární město Olomouc
Horní náměstí 583
Olomouc
77900</v>
      </c>
      <c r="D376" s="65" t="str">
        <f ca="1">IF(B376="","",OFFSET(List1!L$11,tisk!A375,0))</f>
        <v>Pořízení, technické zhodnocení a oprava požární techniky a nákup věcného vybavení pro JSDH Radíkov</v>
      </c>
      <c r="E376" s="95">
        <f ca="1">IF(B376="","",OFFSET(List1!O$11,tisk!A375,0))</f>
        <v>84000</v>
      </c>
      <c r="F376" s="44" t="str">
        <f ca="1">IF(B376="","",OFFSET(List1!P$11,tisk!A375,0))</f>
        <v>1/2020</v>
      </c>
      <c r="G376" s="96">
        <f ca="1">IF(B376="","",OFFSET(List1!R$11,tisk!A375,0))</f>
        <v>42000</v>
      </c>
      <c r="H376" s="97">
        <f ca="1">IF(B376="","",OFFSET(List1!S$11,tisk!A375,0))</f>
        <v>44176</v>
      </c>
      <c r="I376" s="94">
        <f ca="1">IF(B376="","",OFFSET(List1!T$11,tisk!A375,0))</f>
        <v>120</v>
      </c>
      <c r="J376" s="94">
        <f ca="1">IF(B376="","",OFFSET(List1!U$11,tisk!A375,0))</f>
        <v>125</v>
      </c>
      <c r="K376" s="94">
        <f ca="1">IF(B376="","",OFFSET(List1!V$11,tisk!A375,0))</f>
        <v>150</v>
      </c>
      <c r="L376" s="94">
        <f ca="1">IF(B376="","",OFFSET(List1!W$11,tisk!A375,0))</f>
        <v>395</v>
      </c>
      <c r="M376" s="98">
        <f ca="1">IF(B376="","",OFFSET(List1!X$11,tisk!A375,0))</f>
        <v>36900</v>
      </c>
    </row>
    <row r="377" spans="1:13" s="2" customFormat="1" ht="75" customHeight="1" x14ac:dyDescent="0.3">
      <c r="A377" s="47"/>
      <c r="B377" s="94"/>
      <c r="C377" s="3" t="str">
        <f ca="1">IF(B376="","",CONCATENATE("Okres ",OFFSET(List1!G$11,tisk!A375,0),"
","Právní forma","
",OFFSET(List1!H$11,tisk!A375,0),"
","IČO ",OFFSET(List1!I$11,tisk!A375,0),"
 ","B.Ú. ",OFFSET(List1!J$11,tisk!A375,0)))</f>
        <v>Okres Olomouc
Právní forma
Obec, m. č. hl. m. Prahy
IČO 00299308
 B.Ú. anonymizováno</v>
      </c>
      <c r="D377" s="5" t="str">
        <f ca="1">IF(B376="","",OFFSET(List1!M$11,tisk!A375,0))</f>
        <v>Pořízení ochranných prostředků pro hasiče vč. příslušenství k zajištění akceschopnosti  JSDH Radíkov.</v>
      </c>
      <c r="E377" s="95"/>
      <c r="F377" s="43"/>
      <c r="G377" s="96"/>
      <c r="H377" s="97"/>
      <c r="I377" s="94"/>
      <c r="J377" s="94"/>
      <c r="K377" s="94"/>
      <c r="L377" s="94"/>
      <c r="M377" s="98"/>
    </row>
    <row r="378" spans="1:13" s="2" customFormat="1" ht="30" customHeight="1" x14ac:dyDescent="0.3">
      <c r="A378" s="47">
        <f>ROW()/3-1</f>
        <v>125</v>
      </c>
      <c r="B378" s="94"/>
      <c r="C378" s="3" t="str">
        <f ca="1">IF(B376="","",CONCATENATE("Zástupce","
",OFFSET(List1!K$11,tisk!A375,0)))</f>
        <v xml:space="preserve">Zástupce
</v>
      </c>
      <c r="D378" s="5" t="str">
        <f ca="1">IF(B376="","",CONCATENATE("Dotace bude použita na:",OFFSET(List1!N$11,tisk!A375,0)))</f>
        <v>Dotace bude použita na:pořízení ochranných prostředků pro hasiče včetně příslušenství</v>
      </c>
      <c r="E378" s="95"/>
      <c r="F378" s="44" t="str">
        <f ca="1">IF(B376="","",OFFSET(List1!Q$11,tisk!A375,0))</f>
        <v>11/2020</v>
      </c>
      <c r="G378" s="96"/>
      <c r="H378" s="97"/>
      <c r="I378" s="94"/>
      <c r="J378" s="94"/>
      <c r="K378" s="94"/>
      <c r="L378" s="94"/>
      <c r="M378" s="98"/>
    </row>
    <row r="379" spans="1:13" s="2" customFormat="1" ht="75" customHeight="1" x14ac:dyDescent="0.3">
      <c r="A379" s="47"/>
      <c r="B379" s="94" t="str">
        <f ca="1">IF(OFFSET(List1!B$11,tisk!A378,0)&gt;0,OFFSET(List1!B$11,tisk!A378,0),"")</f>
        <v>78</v>
      </c>
      <c r="C379" s="3" t="str">
        <f ca="1">IF(B379="","",CONCATENATE(OFFSET(List1!C$11,tisk!A378,0),"
",OFFSET(List1!D$11,tisk!A378,0),"
",OFFSET(List1!E$11,tisk!A378,0),"
",OFFSET(List1!F$11,tisk!A378,0)))</f>
        <v>Obec Slavětín
Slavětín 11
Slavětín
78324</v>
      </c>
      <c r="D379" s="65" t="str">
        <f ca="1">IF(B379="","",OFFSET(List1!L$11,tisk!A378,0))</f>
        <v>Pořízení, technické zhodnocení a oprava požární techniky a nákup věcného vybavení pro JSDH Slavětín</v>
      </c>
      <c r="E379" s="95">
        <f ca="1">IF(B379="","",OFFSET(List1!O$11,tisk!A378,0))</f>
        <v>27800</v>
      </c>
      <c r="F379" s="44" t="str">
        <f ca="1">IF(B379="","",OFFSET(List1!P$11,tisk!A378,0))</f>
        <v>1/2020</v>
      </c>
      <c r="G379" s="96">
        <f ca="1">IF(B379="","",OFFSET(List1!R$11,tisk!A378,0))</f>
        <v>27800</v>
      </c>
      <c r="H379" s="97">
        <f ca="1">IF(B379="","",OFFSET(List1!S$11,tisk!A378,0))</f>
        <v>44176</v>
      </c>
      <c r="I379" s="94">
        <f ca="1">IF(B379="","",OFFSET(List1!T$11,tisk!A378,0))</f>
        <v>110</v>
      </c>
      <c r="J379" s="94">
        <f ca="1">IF(B379="","",OFFSET(List1!U$11,tisk!A378,0))</f>
        <v>135</v>
      </c>
      <c r="K379" s="94">
        <f ca="1">IF(B379="","",OFFSET(List1!V$11,tisk!A378,0))</f>
        <v>150</v>
      </c>
      <c r="L379" s="94">
        <f ca="1">IF(B379="","",OFFSET(List1!W$11,tisk!A378,0))</f>
        <v>395</v>
      </c>
      <c r="M379" s="98">
        <f ca="1">IF(B379="","",OFFSET(List1!X$11,tisk!A378,0))</f>
        <v>13900</v>
      </c>
    </row>
    <row r="380" spans="1:13" s="2" customFormat="1" ht="75" customHeight="1" x14ac:dyDescent="0.3">
      <c r="A380" s="47"/>
      <c r="B380" s="94"/>
      <c r="C380" s="3" t="str">
        <f ca="1">IF(B379="","",CONCATENATE("Okres ",OFFSET(List1!G$11,tisk!A378,0),"
","Právní forma","
",OFFSET(List1!H$11,tisk!A378,0),"
","IČO ",OFFSET(List1!I$11,tisk!A378,0),"
 ","B.Ú. ",OFFSET(List1!J$11,tisk!A378,0)))</f>
        <v>Okres Olomouc
Právní forma
Obec, m. č. hl. m. Prahy
IČO 00635332
 B.Ú. anonymizováno</v>
      </c>
      <c r="D380" s="5" t="str">
        <f ca="1">IF(B379="","",OFFSET(List1!M$11,tisk!A378,0))</f>
        <v>Pořízení přetlakového ventilátoru s mlžicím zařízením. Jedná se o zařízení určené k odvodu kouře a tepla ze zadýmených prostor  formou vytváření přetlaku vzduchu, s pevně zabudovanou mlžící tryskou.</v>
      </c>
      <c r="E380" s="95"/>
      <c r="F380" s="43"/>
      <c r="G380" s="96"/>
      <c r="H380" s="97"/>
      <c r="I380" s="94"/>
      <c r="J380" s="94"/>
      <c r="K380" s="94"/>
      <c r="L380" s="94"/>
      <c r="M380" s="98"/>
    </row>
    <row r="381" spans="1:13" s="2" customFormat="1" ht="35.25" customHeight="1" x14ac:dyDescent="0.3">
      <c r="A381" s="47">
        <f>ROW()/3-1</f>
        <v>126</v>
      </c>
      <c r="B381" s="94"/>
      <c r="C381" s="3" t="str">
        <f ca="1">IF(B379="","",CONCATENATE("Zástupce","
",OFFSET(List1!K$11,tisk!A378,0)))</f>
        <v xml:space="preserve">Zástupce
</v>
      </c>
      <c r="D381" s="5" t="str">
        <f ca="1">IF(B379="","",CONCATENATE("Dotace bude použita na:",OFFSET(List1!N$11,tisk!A378,0)))</f>
        <v>Dotace bude použita na:pořízení prostředků k mechanickému odvětrání kouře a horkých plynů při požáru:- přetlakový ventilátor</v>
      </c>
      <c r="E381" s="95"/>
      <c r="F381" s="44" t="str">
        <f ca="1">IF(B379="","",OFFSET(List1!Q$11,tisk!A378,0))</f>
        <v>11/2020</v>
      </c>
      <c r="G381" s="96"/>
      <c r="H381" s="97"/>
      <c r="I381" s="94"/>
      <c r="J381" s="94"/>
      <c r="K381" s="94"/>
      <c r="L381" s="94"/>
      <c r="M381" s="98"/>
    </row>
    <row r="382" spans="1:13" s="2" customFormat="1" ht="69" customHeight="1" x14ac:dyDescent="0.3">
      <c r="A382" s="47"/>
      <c r="B382" s="94" t="str">
        <f ca="1">IF(OFFSET(List1!B$11,tisk!A381,0)&gt;0,OFFSET(List1!B$11,tisk!A381,0),"")</f>
        <v>118</v>
      </c>
      <c r="C382" s="3" t="str">
        <f ca="1">IF(B382="","",CONCATENATE(OFFSET(List1!C$11,tisk!A381,0),"
",OFFSET(List1!D$11,tisk!A381,0),"
",OFFSET(List1!E$11,tisk!A381,0),"
",OFFSET(List1!F$11,tisk!A381,0)))</f>
        <v>Obec Olšany
Olšany 75
Olšany
78962</v>
      </c>
      <c r="D382" s="65" t="str">
        <f ca="1">IF(B382="","",OFFSET(List1!L$11,tisk!A381,0))</f>
        <v>Pořízení, technické zhodnocení a oprava požární techniky a nákup věcného vybavení pro JSDH Olšany</v>
      </c>
      <c r="E382" s="95">
        <f ca="1">IF(B382="","",OFFSET(List1!O$11,tisk!A381,0))</f>
        <v>16800</v>
      </c>
      <c r="F382" s="44" t="str">
        <f ca="1">IF(B382="","",OFFSET(List1!P$11,tisk!A381,0))</f>
        <v>1/2020</v>
      </c>
      <c r="G382" s="96">
        <f ca="1">IF(B382="","",OFFSET(List1!R$11,tisk!A381,0))</f>
        <v>16800</v>
      </c>
      <c r="H382" s="97">
        <f ca="1">IF(B382="","",OFFSET(List1!S$11,tisk!A381,0))</f>
        <v>44176</v>
      </c>
      <c r="I382" s="94">
        <f ca="1">IF(B382="","",OFFSET(List1!T$11,tisk!A381,0))</f>
        <v>70</v>
      </c>
      <c r="J382" s="94">
        <f ca="1">IF(B382="","",OFFSET(List1!U$11,tisk!A381,0))</f>
        <v>120</v>
      </c>
      <c r="K382" s="94">
        <f ca="1">IF(B382="","",OFFSET(List1!V$11,tisk!A381,0))</f>
        <v>200</v>
      </c>
      <c r="L382" s="94">
        <f ca="1">IF(B382="","",OFFSET(List1!W$11,tisk!A381,0))</f>
        <v>390</v>
      </c>
      <c r="M382" s="98">
        <f ca="1">IF(B382="","",OFFSET(List1!X$11,tisk!A381,0))</f>
        <v>8400</v>
      </c>
    </row>
    <row r="383" spans="1:13" s="2" customFormat="1" ht="75" customHeight="1" x14ac:dyDescent="0.3">
      <c r="A383" s="47"/>
      <c r="B383" s="94"/>
      <c r="C383" s="3" t="str">
        <f ca="1">IF(B382="","",CONCATENATE("Okres ",OFFSET(List1!G$11,tisk!A381,0),"
","Právní forma","
",OFFSET(List1!H$11,tisk!A381,0),"
","IČO ",OFFSET(List1!I$11,tisk!A381,0),"
 ","B.Ú. ",OFFSET(List1!J$11,tisk!A381,0)))</f>
        <v>Okres Šumperk
Právní forma
Obec, m. č. hl. m. Prahy
IČO 00303097
 B.Ú. anonymizováno</v>
      </c>
      <c r="D383" s="5" t="str">
        <f ca="1">IF(B382="","",OFFSET(List1!M$11,tisk!A381,0))</f>
        <v>Pořízení a instalace modulu FIREPORT PRINT včetně zřízení internetové přípojky do objektu požární zbrojnice v Olšanech</v>
      </c>
      <c r="E383" s="95"/>
      <c r="F383" s="43"/>
      <c r="G383" s="96"/>
      <c r="H383" s="97"/>
      <c r="I383" s="94"/>
      <c r="J383" s="94"/>
      <c r="K383" s="94"/>
      <c r="L383" s="94"/>
      <c r="M383" s="98"/>
    </row>
    <row r="384" spans="1:13" s="2" customFormat="1" ht="37.5" customHeight="1" x14ac:dyDescent="0.3">
      <c r="A384" s="47">
        <f>ROW()/3-1</f>
        <v>127</v>
      </c>
      <c r="B384" s="94"/>
      <c r="C384" s="3" t="str">
        <f ca="1">IF(B382="","",CONCATENATE("Zástupce","
",OFFSET(List1!K$11,tisk!A381,0)))</f>
        <v xml:space="preserve">Zástupce
</v>
      </c>
      <c r="D384" s="5" t="str">
        <f ca="1">IF(B382="","",CONCATENATE("Dotace bude použita na:",OFFSET(List1!N$11,tisk!A381,0)))</f>
        <v>Dotace bude použita na:pořízení spojových prostředků - příslušenství pro vyhlašování poplachu a přijímání/odesílání zpráv</v>
      </c>
      <c r="E384" s="95"/>
      <c r="F384" s="44" t="str">
        <f ca="1">IF(B382="","",OFFSET(List1!Q$11,tisk!A381,0))</f>
        <v>11/2020</v>
      </c>
      <c r="G384" s="96"/>
      <c r="H384" s="97"/>
      <c r="I384" s="94"/>
      <c r="J384" s="94"/>
      <c r="K384" s="94"/>
      <c r="L384" s="94"/>
      <c r="M384" s="98"/>
    </row>
    <row r="385" spans="1:13" s="2" customFormat="1" ht="75" customHeight="1" x14ac:dyDescent="0.3">
      <c r="A385" s="47"/>
      <c r="B385" s="94" t="str">
        <f ca="1">IF(OFFSET(List1!B$11,tisk!A384,0)&gt;0,OFFSET(List1!B$11,tisk!A384,0),"")</f>
        <v>101</v>
      </c>
      <c r="C385" s="3" t="str">
        <f ca="1">IF(B385="","",CONCATENATE(OFFSET(List1!C$11,tisk!A384,0),"
",OFFSET(List1!D$11,tisk!A384,0),"
",OFFSET(List1!E$11,tisk!A384,0),"
",OFFSET(List1!F$11,tisk!A384,0)))</f>
        <v>Obec Skalička
Skalička ev. 2
Skalička
75352</v>
      </c>
      <c r="D385" s="65" t="str">
        <f ca="1">IF(B385="","",OFFSET(List1!L$11,tisk!A384,0))</f>
        <v>Pořízení, technické zhodnocení a oprava požární techniky a nákup věcného vybavení pro JSDH Skalička</v>
      </c>
      <c r="E385" s="95">
        <f ca="1">IF(B385="","",OFFSET(List1!O$11,tisk!A384,0))</f>
        <v>35000</v>
      </c>
      <c r="F385" s="44" t="str">
        <f ca="1">IF(B385="","",OFFSET(List1!P$11,tisk!A384,0))</f>
        <v>1/2020</v>
      </c>
      <c r="G385" s="96">
        <f ca="1">IF(B385="","",OFFSET(List1!R$11,tisk!A384,0))</f>
        <v>35000</v>
      </c>
      <c r="H385" s="97">
        <f ca="1">IF(B385="","",OFFSET(List1!S$11,tisk!A384,0))</f>
        <v>44176</v>
      </c>
      <c r="I385" s="94">
        <f ca="1">IF(B385="","",OFFSET(List1!T$11,tisk!A384,0))</f>
        <v>90</v>
      </c>
      <c r="J385" s="94">
        <f ca="1">IF(B385="","",OFFSET(List1!U$11,tisk!A384,0))</f>
        <v>150</v>
      </c>
      <c r="K385" s="94">
        <f ca="1">IF(B385="","",OFFSET(List1!V$11,tisk!A384,0))</f>
        <v>150</v>
      </c>
      <c r="L385" s="94">
        <f ca="1">IF(B385="","",OFFSET(List1!W$11,tisk!A384,0))</f>
        <v>390</v>
      </c>
      <c r="M385" s="98">
        <f ca="1">IF(B385="","",OFFSET(List1!X$11,tisk!A384,0))</f>
        <v>17500</v>
      </c>
    </row>
    <row r="386" spans="1:13" s="2" customFormat="1" ht="75" customHeight="1" x14ac:dyDescent="0.3">
      <c r="A386" s="47"/>
      <c r="B386" s="94"/>
      <c r="C386" s="3" t="str">
        <f ca="1">IF(B385="","",CONCATENATE("Okres ",OFFSET(List1!G$11,tisk!A384,0),"
","Právní forma","
",OFFSET(List1!H$11,tisk!A384,0),"
","IČO ",OFFSET(List1!I$11,tisk!A384,0),"
 ","B.Ú. ",OFFSET(List1!J$11,tisk!A384,0)))</f>
        <v>Okres Přerov
Právní forma
Obec, m. č. hl. m. Prahy
IČO 00301949
 B.Ú. anonymizováno</v>
      </c>
      <c r="D386" s="5" t="str">
        <f ca="1">IF(B385="","",OFFSET(List1!M$11,tisk!A384,0))</f>
        <v>Oprava CAS</v>
      </c>
      <c r="E386" s="95"/>
      <c r="F386" s="43"/>
      <c r="G386" s="96"/>
      <c r="H386" s="97"/>
      <c r="I386" s="94"/>
      <c r="J386" s="94"/>
      <c r="K386" s="94"/>
      <c r="L386" s="94"/>
      <c r="M386" s="98"/>
    </row>
    <row r="387" spans="1:13" s="2" customFormat="1" ht="30" customHeight="1" x14ac:dyDescent="0.3">
      <c r="A387" s="47">
        <f>ROW()/3-1</f>
        <v>128</v>
      </c>
      <c r="B387" s="94"/>
      <c r="C387" s="3" t="str">
        <f ca="1">IF(B385="","",CONCATENATE("Zástupce","
",OFFSET(List1!K$11,tisk!A384,0)))</f>
        <v xml:space="preserve">Zástupce
</v>
      </c>
      <c r="D387" s="5" t="str">
        <f ca="1">IF(B385="","",CONCATENATE("Dotace bude použita na:",OFFSET(List1!N$11,tisk!A384,0)))</f>
        <v>Dotace bude použita na:opravu cisternové automobilové stříkačky</v>
      </c>
      <c r="E387" s="95"/>
      <c r="F387" s="44" t="str">
        <f ca="1">IF(B385="","",OFFSET(List1!Q$11,tisk!A384,0))</f>
        <v>11/2020</v>
      </c>
      <c r="G387" s="96"/>
      <c r="H387" s="97"/>
      <c r="I387" s="94"/>
      <c r="J387" s="94"/>
      <c r="K387" s="94"/>
      <c r="L387" s="94"/>
      <c r="M387" s="98"/>
    </row>
    <row r="388" spans="1:13" s="2" customFormat="1" ht="75" customHeight="1" x14ac:dyDescent="0.3">
      <c r="A388" s="47"/>
      <c r="B388" s="94" t="str">
        <f ca="1">IF(OFFSET(List1!B$11,tisk!A387,0)&gt;0,OFFSET(List1!B$11,tisk!A387,0),"")</f>
        <v>181</v>
      </c>
      <c r="C388" s="3" t="str">
        <f ca="1">IF(B388="","",CONCATENATE(OFFSET(List1!C$11,tisk!A387,0),"
",OFFSET(List1!D$11,tisk!A387,0),"
",OFFSET(List1!E$11,tisk!A387,0),"
",OFFSET(List1!F$11,tisk!A387,0)))</f>
        <v>Obec Loučka
Loučka 76
Loučka
78322</v>
      </c>
      <c r="D388" s="65" t="str">
        <f ca="1">IF(B388="","",OFFSET(List1!L$11,tisk!A387,0))</f>
        <v>Pořízení, technické zhodnocení a oprava požární techniky a nákup věcného vybavení pro JSDH Loučka</v>
      </c>
      <c r="E388" s="95">
        <f ca="1">IF(B388="","",OFFSET(List1!O$11,tisk!A387,0))</f>
        <v>35000</v>
      </c>
      <c r="F388" s="44" t="str">
        <f ca="1">IF(B388="","",OFFSET(List1!P$11,tisk!A387,0))</f>
        <v>1/2020</v>
      </c>
      <c r="G388" s="96">
        <f ca="1">IF(B388="","",OFFSET(List1!R$11,tisk!A387,0))</f>
        <v>35000</v>
      </c>
      <c r="H388" s="97">
        <f ca="1">IF(B388="","",OFFSET(List1!S$11,tisk!A387,0))</f>
        <v>44176</v>
      </c>
      <c r="I388" s="94">
        <f ca="1">IF(B388="","",OFFSET(List1!T$11,tisk!A387,0))</f>
        <v>110</v>
      </c>
      <c r="J388" s="94">
        <f ca="1">IF(B388="","",OFFSET(List1!U$11,tisk!A387,0))</f>
        <v>125</v>
      </c>
      <c r="K388" s="94">
        <f ca="1">IF(B388="","",OFFSET(List1!V$11,tisk!A387,0))</f>
        <v>150</v>
      </c>
      <c r="L388" s="94">
        <f ca="1">IF(B388="","",OFFSET(List1!W$11,tisk!A387,0))</f>
        <v>385</v>
      </c>
      <c r="M388" s="98">
        <f ca="1">IF(B388="","",OFFSET(List1!X$11,tisk!A387,0))</f>
        <v>17500</v>
      </c>
    </row>
    <row r="389" spans="1:13" s="2" customFormat="1" ht="75" customHeight="1" x14ac:dyDescent="0.3">
      <c r="A389" s="47"/>
      <c r="B389" s="94"/>
      <c r="C389" s="3" t="str">
        <f ca="1">IF(B388="","",CONCATENATE("Okres ",OFFSET(List1!G$11,tisk!A387,0),"
","Právní forma","
",OFFSET(List1!H$11,tisk!A387,0),"
","IČO ",OFFSET(List1!I$11,tisk!A387,0),"
 ","B.Ú. ",OFFSET(List1!J$11,tisk!A387,0)))</f>
        <v>Okres Olomouc
Právní forma
Obec, m. č. hl. m. Prahy
IČO 00576247
 B.Ú. anonymizováno</v>
      </c>
      <c r="D389" s="5" t="str">
        <f ca="1">IF(B388="","",OFFSET(List1!M$11,tisk!A387,0))</f>
        <v>Vybavení jednotky sboru dobrovolných hasičů Loučka zřízené obcí.</v>
      </c>
      <c r="E389" s="95"/>
      <c r="F389" s="43"/>
      <c r="G389" s="96"/>
      <c r="H389" s="97"/>
      <c r="I389" s="94"/>
      <c r="J389" s="94"/>
      <c r="K389" s="94"/>
      <c r="L389" s="94"/>
      <c r="M389" s="98"/>
    </row>
    <row r="390" spans="1:13" s="2" customFormat="1" ht="30" customHeight="1" x14ac:dyDescent="0.3">
      <c r="A390" s="47">
        <f>ROW()/3-1</f>
        <v>129</v>
      </c>
      <c r="B390" s="94"/>
      <c r="C390" s="3" t="str">
        <f ca="1">IF(B388="","",CONCATENATE("Zástupce","
",OFFSET(List1!K$11,tisk!A387,0)))</f>
        <v xml:space="preserve">Zástupce
</v>
      </c>
      <c r="D390" s="5" t="str">
        <f ca="1">IF(B388="","",CONCATENATE("Dotace bude použita na:",OFFSET(List1!N$11,tisk!A387,0)))</f>
        <v>Dotace bude použita na:pořízení 5 kusů zásahových přileb a 5 kusů zásahových rukavic</v>
      </c>
      <c r="E390" s="95"/>
      <c r="F390" s="44" t="str">
        <f ca="1">IF(B388="","",OFFSET(List1!Q$11,tisk!A387,0))</f>
        <v>11/2020</v>
      </c>
      <c r="G390" s="96"/>
      <c r="H390" s="97"/>
      <c r="I390" s="94"/>
      <c r="J390" s="94"/>
      <c r="K390" s="94"/>
      <c r="L390" s="94"/>
      <c r="M390" s="98"/>
    </row>
    <row r="391" spans="1:13" s="2" customFormat="1" ht="75" customHeight="1" x14ac:dyDescent="0.3">
      <c r="A391" s="47"/>
      <c r="B391" s="94" t="str">
        <f ca="1">IF(OFFSET(List1!B$11,tisk!A390,0)&gt;0,OFFSET(List1!B$11,tisk!A390,0),"")</f>
        <v>126</v>
      </c>
      <c r="C391" s="3" t="str">
        <f ca="1">IF(B391="","",CONCATENATE(OFFSET(List1!C$11,tisk!A390,0),"
",OFFSET(List1!D$11,tisk!A390,0),"
",OFFSET(List1!E$11,tisk!A390,0),"
",OFFSET(List1!F$11,tisk!A390,0)))</f>
        <v>Statutární město Olomouc
Horní náměstí 583
Olomouc
77900</v>
      </c>
      <c r="D391" s="65" t="str">
        <f ca="1">IF(B391="","",OFFSET(List1!L$11,tisk!A390,0))</f>
        <v>Pořízení, technické zhodnocení a oprava požární techniky a nákup věcného vybavení pro JSDH Lošov</v>
      </c>
      <c r="E391" s="95">
        <f ca="1">IF(B391="","",OFFSET(List1!O$11,tisk!A390,0))</f>
        <v>70200</v>
      </c>
      <c r="F391" s="44" t="str">
        <f ca="1">IF(B391="","",OFFSET(List1!P$11,tisk!A390,0))</f>
        <v>1/2020</v>
      </c>
      <c r="G391" s="96">
        <f ca="1">IF(B391="","",OFFSET(List1!R$11,tisk!A390,0))</f>
        <v>35100</v>
      </c>
      <c r="H391" s="97">
        <f ca="1">IF(B391="","",OFFSET(List1!S$11,tisk!A390,0))</f>
        <v>44176</v>
      </c>
      <c r="I391" s="94">
        <f ca="1">IF(B391="","",OFFSET(List1!T$11,tisk!A390,0))</f>
        <v>120</v>
      </c>
      <c r="J391" s="94">
        <f ca="1">IF(B391="","",OFFSET(List1!U$11,tisk!A390,0))</f>
        <v>115</v>
      </c>
      <c r="K391" s="94">
        <f ca="1">IF(B391="","",OFFSET(List1!V$11,tisk!A390,0))</f>
        <v>150</v>
      </c>
      <c r="L391" s="94">
        <f ca="1">IF(B391="","",OFFSET(List1!W$11,tisk!A390,0))</f>
        <v>385</v>
      </c>
      <c r="M391" s="98">
        <f ca="1">IF(B391="","",OFFSET(List1!X$11,tisk!A390,0))</f>
        <v>30900</v>
      </c>
    </row>
    <row r="392" spans="1:13" s="2" customFormat="1" ht="75" customHeight="1" x14ac:dyDescent="0.3">
      <c r="A392" s="47"/>
      <c r="B392" s="94"/>
      <c r="C392" s="3" t="str">
        <f ca="1">IF(B391="","",CONCATENATE("Okres ",OFFSET(List1!G$11,tisk!A390,0),"
","Právní forma","
",OFFSET(List1!H$11,tisk!A390,0),"
","IČO ",OFFSET(List1!I$11,tisk!A390,0),"
 ","B.Ú. ",OFFSET(List1!J$11,tisk!A390,0)))</f>
        <v>Okres Olomouc
Právní forma
Obec, m. č. hl. m. Prahy
IČO 00299308
 B.Ú. anonymizováno</v>
      </c>
      <c r="D392" s="5" t="str">
        <f ca="1">IF(B391="","",OFFSET(List1!M$11,tisk!A390,0))</f>
        <v>Pořízení prostředků první pomoci vč. příslušenství pro zajištění akceschopnosti JSDH Lošov.</v>
      </c>
      <c r="E392" s="95"/>
      <c r="F392" s="43"/>
      <c r="G392" s="96"/>
      <c r="H392" s="97"/>
      <c r="I392" s="94"/>
      <c r="J392" s="94"/>
      <c r="K392" s="94"/>
      <c r="L392" s="94"/>
      <c r="M392" s="98"/>
    </row>
    <row r="393" spans="1:13" s="2" customFormat="1" ht="37.5" customHeight="1" x14ac:dyDescent="0.3">
      <c r="A393" s="47">
        <f>ROW()/3-1</f>
        <v>130</v>
      </c>
      <c r="B393" s="94"/>
      <c r="C393" s="3" t="str">
        <f ca="1">IF(B391="","",CONCATENATE("Zástupce","
",OFFSET(List1!K$11,tisk!A390,0)))</f>
        <v xml:space="preserve">Zástupce
</v>
      </c>
      <c r="D393" s="5" t="str">
        <f ca="1">IF(B391="","",CONCATENATE("Dotace bude použita na:",OFFSET(List1!N$11,tisk!A390,0)))</f>
        <v>Dotace bude použita na:pořízení prostředků první pomoci včetně příslušenství    investiční dotace</v>
      </c>
      <c r="E393" s="95"/>
      <c r="F393" s="44" t="str">
        <f ca="1">IF(B391="","",OFFSET(List1!Q$11,tisk!A390,0))</f>
        <v>11/2020</v>
      </c>
      <c r="G393" s="96"/>
      <c r="H393" s="97"/>
      <c r="I393" s="94"/>
      <c r="J393" s="94"/>
      <c r="K393" s="94"/>
      <c r="L393" s="94"/>
      <c r="M393" s="98"/>
    </row>
    <row r="394" spans="1:13" s="2" customFormat="1" ht="75" customHeight="1" x14ac:dyDescent="0.3">
      <c r="A394" s="47"/>
      <c r="B394" s="94" t="str">
        <f ca="1">IF(OFFSET(List1!B$11,tisk!A393,0)&gt;0,OFFSET(List1!B$11,tisk!A393,0),"")</f>
        <v>122</v>
      </c>
      <c r="C394" s="3" t="str">
        <f ca="1">IF(B394="","",CONCATENATE(OFFSET(List1!C$11,tisk!A393,0),"
",OFFSET(List1!D$11,tisk!A393,0),"
",OFFSET(List1!E$11,tisk!A393,0),"
",OFFSET(List1!F$11,tisk!A393,0)))</f>
        <v>Statutární město Olomouc
Horní náměstí 583
Olomouc
77900</v>
      </c>
      <c r="D394" s="65" t="str">
        <f ca="1">IF(B394="","",OFFSET(List1!L$11,tisk!A393,0))</f>
        <v>Pořízení, technické zhodnocení a oprava požární techniky a nákup věcného vybavení pro JSDH Holice</v>
      </c>
      <c r="E394" s="95">
        <f ca="1">IF(B394="","",OFFSET(List1!O$11,tisk!A393,0))</f>
        <v>80000</v>
      </c>
      <c r="F394" s="44" t="str">
        <f ca="1">IF(B394="","",OFFSET(List1!P$11,tisk!A393,0))</f>
        <v>1/2020</v>
      </c>
      <c r="G394" s="96">
        <f ca="1">IF(B394="","",OFFSET(List1!R$11,tisk!A393,0))</f>
        <v>40000</v>
      </c>
      <c r="H394" s="97">
        <f ca="1">IF(B394="","",OFFSET(List1!S$11,tisk!A393,0))</f>
        <v>44176</v>
      </c>
      <c r="I394" s="94">
        <f ca="1">IF(B394="","",OFFSET(List1!T$11,tisk!A393,0))</f>
        <v>120</v>
      </c>
      <c r="J394" s="94">
        <f ca="1">IF(B394="","",OFFSET(List1!U$11,tisk!A393,0))</f>
        <v>115</v>
      </c>
      <c r="K394" s="94">
        <f ca="1">IF(B394="","",OFFSET(List1!V$11,tisk!A393,0))</f>
        <v>150</v>
      </c>
      <c r="L394" s="94">
        <f ca="1">IF(B394="","",OFFSET(List1!W$11,tisk!A393,0))</f>
        <v>385</v>
      </c>
      <c r="M394" s="98">
        <f ca="1">IF(B394="","",OFFSET(List1!X$11,tisk!A393,0))</f>
        <v>35200</v>
      </c>
    </row>
    <row r="395" spans="1:13" s="2" customFormat="1" ht="75" customHeight="1" x14ac:dyDescent="0.3">
      <c r="A395" s="47"/>
      <c r="B395" s="94"/>
      <c r="C395" s="3" t="str">
        <f ca="1">IF(B394="","",CONCATENATE("Okres ",OFFSET(List1!G$11,tisk!A393,0),"
","Právní forma","
",OFFSET(List1!H$11,tisk!A393,0),"
","IČO ",OFFSET(List1!I$11,tisk!A393,0),"
 ","B.Ú. ",OFFSET(List1!J$11,tisk!A393,0)))</f>
        <v>Okres Olomouc
Právní forma
Obec, m. č. hl. m. Prahy
IČO 00299308
 B.Ú. anonymizováno</v>
      </c>
      <c r="D395" s="5" t="str">
        <f ca="1">IF(B394="","",OFFSET(List1!M$11,tisk!A393,0))</f>
        <v>Pořízení prostředků první pomoci vč. příslušenství pro zajištění akceschopnosti JSDH Holice.</v>
      </c>
      <c r="E395" s="95"/>
      <c r="F395" s="43"/>
      <c r="G395" s="96"/>
      <c r="H395" s="97"/>
      <c r="I395" s="94"/>
      <c r="J395" s="94"/>
      <c r="K395" s="94"/>
      <c r="L395" s="94"/>
      <c r="M395" s="98"/>
    </row>
    <row r="396" spans="1:13" s="2" customFormat="1" ht="39.75" customHeight="1" x14ac:dyDescent="0.3">
      <c r="A396" s="47">
        <f>ROW()/3-1</f>
        <v>131</v>
      </c>
      <c r="B396" s="94"/>
      <c r="C396" s="3" t="str">
        <f ca="1">IF(B394="","",CONCATENATE("Zástupce","
",OFFSET(List1!K$11,tisk!A393,0)))</f>
        <v xml:space="preserve">Zástupce
</v>
      </c>
      <c r="D396" s="5" t="str">
        <f ca="1">IF(B394="","",CONCATENATE("Dotace bude použita na:",OFFSET(List1!N$11,tisk!A393,0)))</f>
        <v>Dotace bude použita na:pořízení prostředků první pomoci včetně příslušenství    investiční dotace</v>
      </c>
      <c r="E396" s="95"/>
      <c r="F396" s="44" t="str">
        <f ca="1">IF(B394="","",OFFSET(List1!Q$11,tisk!A393,0))</f>
        <v>11/2020</v>
      </c>
      <c r="G396" s="96"/>
      <c r="H396" s="97"/>
      <c r="I396" s="94"/>
      <c r="J396" s="94"/>
      <c r="K396" s="94"/>
      <c r="L396" s="94"/>
      <c r="M396" s="98"/>
    </row>
    <row r="397" spans="1:13" s="2" customFormat="1" ht="75" customHeight="1" x14ac:dyDescent="0.3">
      <c r="A397" s="47"/>
      <c r="B397" s="94" t="str">
        <f ca="1">IF(OFFSET(List1!B$11,tisk!A396,0)&gt;0,OFFSET(List1!B$11,tisk!A396,0),"")</f>
        <v>136</v>
      </c>
      <c r="C397" s="3" t="str">
        <f ca="1">IF(B397="","",CONCATENATE(OFFSET(List1!C$11,tisk!A396,0),"
",OFFSET(List1!D$11,tisk!A396,0),"
",OFFSET(List1!E$11,tisk!A396,0),"
",OFFSET(List1!F$11,tisk!A396,0)))</f>
        <v>Obec Provodovice
Provodovice 49
Provodovice
75353</v>
      </c>
      <c r="D397" s="65" t="str">
        <f ca="1">IF(B397="","",OFFSET(List1!L$11,tisk!A396,0))</f>
        <v>Pořízení, technické zhodnocení a oprava požární techniky a nákup věcného vybavení pro JSDH Provodovice</v>
      </c>
      <c r="E397" s="95">
        <f ca="1">IF(B397="","",OFFSET(List1!O$11,tisk!A396,0))</f>
        <v>15000</v>
      </c>
      <c r="F397" s="44" t="str">
        <f ca="1">IF(B397="","",OFFSET(List1!P$11,tisk!A396,0))</f>
        <v>1/2020</v>
      </c>
      <c r="G397" s="96">
        <f ca="1">IF(B397="","",OFFSET(List1!R$11,tisk!A396,0))</f>
        <v>15000</v>
      </c>
      <c r="H397" s="97">
        <f ca="1">IF(B397="","",OFFSET(List1!S$11,tisk!A396,0))</f>
        <v>44176</v>
      </c>
      <c r="I397" s="94">
        <f ca="1">IF(B397="","",OFFSET(List1!T$11,tisk!A396,0))</f>
        <v>110</v>
      </c>
      <c r="J397" s="94">
        <f ca="1">IF(B397="","",OFFSET(List1!U$11,tisk!A396,0))</f>
        <v>125</v>
      </c>
      <c r="K397" s="94">
        <f ca="1">IF(B397="","",OFFSET(List1!V$11,tisk!A396,0))</f>
        <v>150</v>
      </c>
      <c r="L397" s="94">
        <f ca="1">IF(B397="","",OFFSET(List1!W$11,tisk!A396,0))</f>
        <v>385</v>
      </c>
      <c r="M397" s="98">
        <f ca="1">IF(B397="","",OFFSET(List1!X$11,tisk!A396,0))</f>
        <v>7500</v>
      </c>
    </row>
    <row r="398" spans="1:13" s="2" customFormat="1" ht="75" customHeight="1" x14ac:dyDescent="0.3">
      <c r="A398" s="47"/>
      <c r="B398" s="94"/>
      <c r="C398" s="3" t="str">
        <f ca="1">IF(B397="","",CONCATENATE("Okres ",OFFSET(List1!G$11,tisk!A396,0),"
","Právní forma","
",OFFSET(List1!H$11,tisk!A396,0),"
","IČO ",OFFSET(List1!I$11,tisk!A396,0),"
 ","B.Ú. ",OFFSET(List1!J$11,tisk!A396,0)))</f>
        <v>Okres Přerov
Právní forma
Obec, m. č. hl. m. Prahy
IČO 00636487
 B.Ú. anonymizováno</v>
      </c>
      <c r="D398" s="5" t="str">
        <f ca="1">IF(B397="","",OFFSET(List1!M$11,tisk!A396,0))</f>
        <v>Cílem projektu je vybavení jednotky k zajištění akceschopnosti JSDH Provodovice.</v>
      </c>
      <c r="E398" s="95"/>
      <c r="F398" s="43"/>
      <c r="G398" s="96"/>
      <c r="H398" s="97"/>
      <c r="I398" s="94"/>
      <c r="J398" s="94"/>
      <c r="K398" s="94"/>
      <c r="L398" s="94"/>
      <c r="M398" s="98"/>
    </row>
    <row r="399" spans="1:13" s="2" customFormat="1" ht="30" customHeight="1" x14ac:dyDescent="0.3">
      <c r="A399" s="47">
        <f>ROW()/3-1</f>
        <v>132</v>
      </c>
      <c r="B399" s="94"/>
      <c r="C399" s="3" t="str">
        <f ca="1">IF(B397="","",CONCATENATE("Zástupce","
",OFFSET(List1!K$11,tisk!A396,0)))</f>
        <v xml:space="preserve">Zástupce
</v>
      </c>
      <c r="D399" s="5" t="str">
        <f ca="1">IF(B397="","",CONCATENATE("Dotace bude použita na:",OFFSET(List1!N$11,tisk!A396,0)))</f>
        <v>Dotace bude použita na:pořízení ochranných prostředků pro hasiče</v>
      </c>
      <c r="E399" s="95"/>
      <c r="F399" s="44" t="str">
        <f ca="1">IF(B397="","",OFFSET(List1!Q$11,tisk!A396,0))</f>
        <v>11/2020</v>
      </c>
      <c r="G399" s="96"/>
      <c r="H399" s="97"/>
      <c r="I399" s="94"/>
      <c r="J399" s="94"/>
      <c r="K399" s="94"/>
      <c r="L399" s="94"/>
      <c r="M399" s="98"/>
    </row>
    <row r="400" spans="1:13" s="2" customFormat="1" ht="75" customHeight="1" x14ac:dyDescent="0.3">
      <c r="A400" s="47"/>
      <c r="B400" s="94" t="str">
        <f ca="1">IF(OFFSET(List1!B$11,tisk!A399,0)&gt;0,OFFSET(List1!B$11,tisk!A399,0),"")</f>
        <v>65</v>
      </c>
      <c r="C400" s="3" t="str">
        <f ca="1">IF(B400="","",CONCATENATE(OFFSET(List1!C$11,tisk!A399,0),"
",OFFSET(List1!D$11,tisk!A399,0),"
",OFFSET(List1!E$11,tisk!A399,0),"
",OFFSET(List1!F$11,tisk!A399,0)))</f>
        <v>Statutární město Přerov
Bratrská 709/34
Přerov
75002</v>
      </c>
      <c r="D400" s="65" t="str">
        <f ca="1">IF(B400="","",OFFSET(List1!L$11,tisk!A399,0))</f>
        <v>Pořízení, technické zhodnocení a oprava požární techniky a nákup věcného vybavení pro JSDH Přerov I - Město</v>
      </c>
      <c r="E400" s="95">
        <f ca="1">IF(B400="","",OFFSET(List1!O$11,tisk!A399,0))</f>
        <v>56500</v>
      </c>
      <c r="F400" s="44" t="str">
        <f ca="1">IF(B400="","",OFFSET(List1!P$11,tisk!A399,0))</f>
        <v>1/2020</v>
      </c>
      <c r="G400" s="96">
        <f ca="1">IF(B400="","",OFFSET(List1!R$11,tisk!A399,0))</f>
        <v>35000</v>
      </c>
      <c r="H400" s="97">
        <f ca="1">IF(B400="","",OFFSET(List1!S$11,tisk!A399,0))</f>
        <v>44176</v>
      </c>
      <c r="I400" s="94">
        <f ca="1">IF(B400="","",OFFSET(List1!T$11,tisk!A399,0))</f>
        <v>30</v>
      </c>
      <c r="J400" s="94">
        <f ca="1">IF(B400="","",OFFSET(List1!U$11,tisk!A399,0))</f>
        <v>155</v>
      </c>
      <c r="K400" s="94">
        <f ca="1">IF(B400="","",OFFSET(List1!V$11,tisk!A399,0))</f>
        <v>200</v>
      </c>
      <c r="L400" s="94">
        <f ca="1">IF(B400="","",OFFSET(List1!W$11,tisk!A399,0))</f>
        <v>385</v>
      </c>
      <c r="M400" s="98">
        <f ca="1">IF(B400="","",OFFSET(List1!X$11,tisk!A399,0))</f>
        <v>28300</v>
      </c>
    </row>
    <row r="401" spans="1:13" s="2" customFormat="1" ht="75" customHeight="1" x14ac:dyDescent="0.3">
      <c r="A401" s="47"/>
      <c r="B401" s="94"/>
      <c r="C401" s="3" t="str">
        <f ca="1">IF(B400="","",CONCATENATE("Okres ",OFFSET(List1!G$11,tisk!A399,0),"
","Právní forma","
",OFFSET(List1!H$11,tisk!A399,0),"
","IČO ",OFFSET(List1!I$11,tisk!A399,0),"
 ","B.Ú. ",OFFSET(List1!J$11,tisk!A399,0)))</f>
        <v>Okres Přerov
Právní forma
Obec, m. č. hl. m. Prahy
IČO 00301825
 B.Ú. anonymizováno</v>
      </c>
      <c r="D401" s="5" t="str">
        <f ca="1">IF(B400="","",OFFSET(List1!M$11,tisk!A399,0))</f>
        <v>Pro zajištění akceschopnosti JSDH Přerov I – Město a udržení předepsané standardizace jednotky, je plánován nákup dalšího počtu nových zásahových kompletů, a to z důvodu nahrazení části již dosluhujících, v současné době používaných obleků a helem.</v>
      </c>
      <c r="E401" s="95"/>
      <c r="F401" s="43"/>
      <c r="G401" s="96"/>
      <c r="H401" s="97"/>
      <c r="I401" s="94"/>
      <c r="J401" s="94"/>
      <c r="K401" s="94"/>
      <c r="L401" s="94"/>
      <c r="M401" s="98"/>
    </row>
    <row r="402" spans="1:13" s="2" customFormat="1" ht="30" customHeight="1" x14ac:dyDescent="0.3">
      <c r="A402" s="47">
        <f>ROW()/3-1</f>
        <v>133</v>
      </c>
      <c r="B402" s="94"/>
      <c r="C402" s="3" t="str">
        <f ca="1">IF(B400="","",CONCATENATE("Zástupce","
",OFFSET(List1!K$11,tisk!A399,0)))</f>
        <v xml:space="preserve">Zástupce
</v>
      </c>
      <c r="D402" s="5" t="str">
        <f ca="1">IF(B400="","",CONCATENATE("Dotace bude použita na:",OFFSET(List1!N$11,tisk!A399,0)))</f>
        <v>Dotace bude použita na:pořízení ochranných prostředků pro hasiče</v>
      </c>
      <c r="E402" s="95"/>
      <c r="F402" s="44" t="str">
        <f ca="1">IF(B400="","",OFFSET(List1!Q$11,tisk!A399,0))</f>
        <v>11/2020</v>
      </c>
      <c r="G402" s="96"/>
      <c r="H402" s="97"/>
      <c r="I402" s="94"/>
      <c r="J402" s="94"/>
      <c r="K402" s="94"/>
      <c r="L402" s="94"/>
      <c r="M402" s="98"/>
    </row>
    <row r="403" spans="1:13" s="2" customFormat="1" ht="75" customHeight="1" x14ac:dyDescent="0.3">
      <c r="A403" s="47"/>
      <c r="B403" s="94" t="str">
        <f ca="1">IF(OFFSET(List1!B$11,tisk!A402,0)&gt;0,OFFSET(List1!B$11,tisk!A402,0),"")</f>
        <v>33</v>
      </c>
      <c r="C403" s="3" t="str">
        <f ca="1">IF(B403="","",CONCATENATE(OFFSET(List1!C$11,tisk!A402,0),"
",OFFSET(List1!D$11,tisk!A402,0),"
",OFFSET(List1!E$11,tisk!A402,0),"
",OFFSET(List1!F$11,tisk!A402,0)))</f>
        <v>Obec Přestavlky
Přestavlky 109
Přestavlky
75002</v>
      </c>
      <c r="D403" s="65" t="str">
        <f ca="1">IF(B403="","",OFFSET(List1!L$11,tisk!A402,0))</f>
        <v>Pořízení, technické zhodnocení a oprava požární techniky a nákup věcného vybavení pro JSDH Přestavlky</v>
      </c>
      <c r="E403" s="95">
        <f ca="1">IF(B403="","",OFFSET(List1!O$11,tisk!A402,0))</f>
        <v>30000</v>
      </c>
      <c r="F403" s="44" t="str">
        <f ca="1">IF(B403="","",OFFSET(List1!P$11,tisk!A402,0))</f>
        <v>1/2020</v>
      </c>
      <c r="G403" s="96">
        <f ca="1">IF(B403="","",OFFSET(List1!R$11,tisk!A402,0))</f>
        <v>15000</v>
      </c>
      <c r="H403" s="97">
        <f ca="1">IF(B403="","",OFFSET(List1!S$11,tisk!A402,0))</f>
        <v>44176</v>
      </c>
      <c r="I403" s="94">
        <f ca="1">IF(B403="","",OFFSET(List1!T$11,tisk!A402,0))</f>
        <v>110</v>
      </c>
      <c r="J403" s="94">
        <f ca="1">IF(B403="","",OFFSET(List1!U$11,tisk!A402,0))</f>
        <v>125</v>
      </c>
      <c r="K403" s="94">
        <f ca="1">IF(B403="","",OFFSET(List1!V$11,tisk!A402,0))</f>
        <v>150</v>
      </c>
      <c r="L403" s="94">
        <f ca="1">IF(B403="","",OFFSET(List1!W$11,tisk!A402,0))</f>
        <v>385</v>
      </c>
      <c r="M403" s="98">
        <f ca="1">IF(B403="","",OFFSET(List1!X$11,tisk!A402,0))</f>
        <v>13200</v>
      </c>
    </row>
    <row r="404" spans="1:13" s="2" customFormat="1" ht="75" customHeight="1" x14ac:dyDescent="0.3">
      <c r="A404" s="47"/>
      <c r="B404" s="94"/>
      <c r="C404" s="3" t="str">
        <f ca="1">IF(B403="","",CONCATENATE("Okres ",OFFSET(List1!G$11,tisk!A402,0),"
","Právní forma","
",OFFSET(List1!H$11,tisk!A402,0),"
","IČO ",OFFSET(List1!I$11,tisk!A402,0),"
 ","B.Ú. ",OFFSET(List1!J$11,tisk!A402,0)))</f>
        <v>Okres Přerov
Právní forma
Obec, m. č. hl. m. Prahy
IČO 00636495
 B.Ú. anonymizováno</v>
      </c>
      <c r="D404" s="5" t="str">
        <f ca="1">IF(B403="","",OFFSET(List1!M$11,tisk!A402,0))</f>
        <v>Vybavení JSDH Přestavlky zřízenou obcí Přestavlky věcnými prostředky PO. Předmětem žádosti je pořízení ochranných prostředků pro hasiče. Pořízené věcné prostředky zkvalitní vybavenost JSDH.</v>
      </c>
      <c r="E404" s="95"/>
      <c r="F404" s="43"/>
      <c r="G404" s="96"/>
      <c r="H404" s="97"/>
      <c r="I404" s="94"/>
      <c r="J404" s="94"/>
      <c r="K404" s="94"/>
      <c r="L404" s="94"/>
      <c r="M404" s="98"/>
    </row>
    <row r="405" spans="1:13" s="2" customFormat="1" ht="30" customHeight="1" x14ac:dyDescent="0.3">
      <c r="A405" s="47">
        <f>ROW()/3-1</f>
        <v>134</v>
      </c>
      <c r="B405" s="94"/>
      <c r="C405" s="3" t="str">
        <f ca="1">IF(B403="","",CONCATENATE("Zástupce","
",OFFSET(List1!K$11,tisk!A402,0)))</f>
        <v xml:space="preserve">Zástupce
</v>
      </c>
      <c r="D405" s="5" t="str">
        <f ca="1">IF(B403="","",CONCATENATE("Dotace bude použita na:",OFFSET(List1!N$11,tisk!A402,0)))</f>
        <v>Dotace bude použita na:pořízení ochranných prostředků pro hasiče</v>
      </c>
      <c r="E405" s="95"/>
      <c r="F405" s="44" t="str">
        <f ca="1">IF(B403="","",OFFSET(List1!Q$11,tisk!A402,0))</f>
        <v>11/2020</v>
      </c>
      <c r="G405" s="96"/>
      <c r="H405" s="97"/>
      <c r="I405" s="94"/>
      <c r="J405" s="94"/>
      <c r="K405" s="94"/>
      <c r="L405" s="94"/>
      <c r="M405" s="98"/>
    </row>
    <row r="406" spans="1:13" s="2" customFormat="1" ht="66.75" customHeight="1" x14ac:dyDescent="0.3">
      <c r="A406" s="47"/>
      <c r="B406" s="94" t="str">
        <f ca="1">IF(OFFSET(List1!B$11,tisk!A405,0)&gt;0,OFFSET(List1!B$11,tisk!A405,0),"")</f>
        <v>180</v>
      </c>
      <c r="C406" s="3" t="str">
        <f ca="1">IF(B406="","",CONCATENATE(OFFSET(List1!C$11,tisk!A405,0),"
",OFFSET(List1!D$11,tisk!A405,0),"
",OFFSET(List1!E$11,tisk!A405,0),"
",OFFSET(List1!F$11,tisk!A405,0)))</f>
        <v>Obec Radíkov
Radíkov 48
Radíkov
75301</v>
      </c>
      <c r="D406" s="65" t="str">
        <f ca="1">IF(B406="","",OFFSET(List1!L$11,tisk!A405,0))</f>
        <v>Pořízení, technické zhodnocení a oprava požární techniky a nákup věcného vybavení pro JSDH Radíkov</v>
      </c>
      <c r="E406" s="95">
        <f ca="1">IF(B406="","",OFFSET(List1!O$11,tisk!A405,0))</f>
        <v>35000</v>
      </c>
      <c r="F406" s="44" t="str">
        <f ca="1">IF(B406="","",OFFSET(List1!P$11,tisk!A405,0))</f>
        <v>1/2020</v>
      </c>
      <c r="G406" s="96">
        <f ca="1">IF(B406="","",OFFSET(List1!R$11,tisk!A405,0))</f>
        <v>35000</v>
      </c>
      <c r="H406" s="97">
        <f ca="1">IF(B406="","",OFFSET(List1!S$11,tisk!A405,0))</f>
        <v>44176</v>
      </c>
      <c r="I406" s="94">
        <f ca="1">IF(B406="","",OFFSET(List1!T$11,tisk!A405,0))</f>
        <v>110</v>
      </c>
      <c r="J406" s="94">
        <f ca="1">IF(B406="","",OFFSET(List1!U$11,tisk!A405,0))</f>
        <v>125</v>
      </c>
      <c r="K406" s="94">
        <f ca="1">IF(B406="","",OFFSET(List1!V$11,tisk!A405,0))</f>
        <v>150</v>
      </c>
      <c r="L406" s="94">
        <f ca="1">IF(B406="","",OFFSET(List1!W$11,tisk!A405,0))</f>
        <v>385</v>
      </c>
      <c r="M406" s="98">
        <f ca="1">IF(B406="","",OFFSET(List1!X$11,tisk!A405,0))</f>
        <v>17500</v>
      </c>
    </row>
    <row r="407" spans="1:13" s="2" customFormat="1" ht="75" customHeight="1" x14ac:dyDescent="0.3">
      <c r="A407" s="47"/>
      <c r="B407" s="94"/>
      <c r="C407" s="3" t="str">
        <f ca="1">IF(B406="","",CONCATENATE("Okres ",OFFSET(List1!G$11,tisk!A405,0),"
","Právní forma","
",OFFSET(List1!H$11,tisk!A405,0),"
","IČO ",OFFSET(List1!I$11,tisk!A405,0),"
 ","B.Ú. ",OFFSET(List1!J$11,tisk!A405,0)))</f>
        <v>Okres Přerov
Právní forma
Obec, m. č. hl. m. Prahy
IČO 00301841
 B.Ú. anonymizováno</v>
      </c>
      <c r="D407" s="5" t="str">
        <f ca="1">IF(B406="","",OFFSET(List1!M$11,tisk!A405,0))</f>
        <v>Pořízení ochraných obleků pro zásahovou jednotku SDH Radíkov.</v>
      </c>
      <c r="E407" s="95"/>
      <c r="F407" s="43"/>
      <c r="G407" s="96"/>
      <c r="H407" s="97"/>
      <c r="I407" s="94"/>
      <c r="J407" s="94"/>
      <c r="K407" s="94"/>
      <c r="L407" s="94"/>
      <c r="M407" s="98"/>
    </row>
    <row r="408" spans="1:13" s="2" customFormat="1" ht="46.5" customHeight="1" x14ac:dyDescent="0.3">
      <c r="A408" s="47">
        <f>ROW()/3-1</f>
        <v>135</v>
      </c>
      <c r="B408" s="94"/>
      <c r="C408" s="3" t="str">
        <f ca="1">IF(B406="","",CONCATENATE("Zástupce","
",OFFSET(List1!K$11,tisk!A405,0)))</f>
        <v xml:space="preserve">Zástupce
</v>
      </c>
      <c r="D408" s="5" t="str">
        <f ca="1">IF(B406="","",CONCATENATE("Dotace bude použita na:",OFFSET(List1!N$11,tisk!A405,0)))</f>
        <v>Dotace bude použita na:pořízení ochraných obleků pro zásahovou jednotku SDH Radíkov - 2 dvou třívrstvých zasahových oděvů a pět oděvů PSII</v>
      </c>
      <c r="E408" s="95"/>
      <c r="F408" s="44" t="str">
        <f ca="1">IF(B406="","",OFFSET(List1!Q$11,tisk!A405,0))</f>
        <v>11/2020</v>
      </c>
      <c r="G408" s="96"/>
      <c r="H408" s="97"/>
      <c r="I408" s="94"/>
      <c r="J408" s="94"/>
      <c r="K408" s="94"/>
      <c r="L408" s="94"/>
      <c r="M408" s="98"/>
    </row>
    <row r="409" spans="1:13" s="2" customFormat="1" ht="75" customHeight="1" x14ac:dyDescent="0.3">
      <c r="A409" s="47"/>
      <c r="B409" s="94" t="str">
        <f ca="1">IF(OFFSET(List1!B$11,tisk!A408,0)&gt;0,OFFSET(List1!B$11,tisk!A408,0),"")</f>
        <v>205</v>
      </c>
      <c r="C409" s="3" t="str">
        <f ca="1">IF(B409="","",CONCATENATE(OFFSET(List1!C$11,tisk!A408,0),"
",OFFSET(List1!D$11,tisk!A408,0),"
",OFFSET(List1!E$11,tisk!A408,0),"
",OFFSET(List1!F$11,tisk!A408,0)))</f>
        <v>Obec Radvanice
Radvanice 9
Radvanice
75121</v>
      </c>
      <c r="D409" s="65" t="str">
        <f ca="1">IF(B409="","",OFFSET(List1!L$11,tisk!A408,0))</f>
        <v>Pořízení, technické zhodnocení a oprava požární techniky a nákup věcného vybavení pro JSDH Radvanice</v>
      </c>
      <c r="E409" s="95">
        <f ca="1">IF(B409="","",OFFSET(List1!O$11,tisk!A408,0))</f>
        <v>64000</v>
      </c>
      <c r="F409" s="44" t="str">
        <f ca="1">IF(B409="","",OFFSET(List1!P$11,tisk!A408,0))</f>
        <v>1/2020</v>
      </c>
      <c r="G409" s="96">
        <f ca="1">IF(B409="","",OFFSET(List1!R$11,tisk!A408,0))</f>
        <v>32000</v>
      </c>
      <c r="H409" s="97">
        <f ca="1">IF(B409="","",OFFSET(List1!S$11,tisk!A408,0))</f>
        <v>44176</v>
      </c>
      <c r="I409" s="94">
        <f ca="1">IF(B409="","",OFFSET(List1!T$11,tisk!A408,0))</f>
        <v>110</v>
      </c>
      <c r="J409" s="94">
        <f ca="1">IF(B409="","",OFFSET(List1!U$11,tisk!A408,0))</f>
        <v>125</v>
      </c>
      <c r="K409" s="94">
        <f ca="1">IF(B409="","",OFFSET(List1!V$11,tisk!A408,0))</f>
        <v>150</v>
      </c>
      <c r="L409" s="94">
        <f ca="1">IF(B409="","",OFFSET(List1!W$11,tisk!A408,0))</f>
        <v>385</v>
      </c>
      <c r="M409" s="98">
        <f ca="1">IF(B409="","",OFFSET(List1!X$11,tisk!A408,0))</f>
        <v>28100</v>
      </c>
    </row>
    <row r="410" spans="1:13" s="2" customFormat="1" ht="75" customHeight="1" x14ac:dyDescent="0.3">
      <c r="A410" s="47"/>
      <c r="B410" s="94"/>
      <c r="C410" s="3" t="str">
        <f ca="1">IF(B409="","",CONCATENATE("Okres ",OFFSET(List1!G$11,tisk!A408,0),"
","Právní forma","
",OFFSET(List1!H$11,tisk!A408,0),"
","IČO ",OFFSET(List1!I$11,tisk!A408,0),"
 ","B.Ú. ",OFFSET(List1!J$11,tisk!A408,0)))</f>
        <v>Okres Přerov
Právní forma
Obec, m. č. hl. m. Prahy
IČO 00636533
 B.Ú. anonymizováno</v>
      </c>
      <c r="D410" s="5" t="str">
        <f ca="1">IF(B409="","",OFFSET(List1!M$11,tisk!A408,0))</f>
        <v>nedostatečné vybavení jednotky JSDH Radvanice ochrannými prostředky pro hasiče</v>
      </c>
      <c r="E410" s="95"/>
      <c r="F410" s="43"/>
      <c r="G410" s="96"/>
      <c r="H410" s="97"/>
      <c r="I410" s="94"/>
      <c r="J410" s="94"/>
      <c r="K410" s="94"/>
      <c r="L410" s="94"/>
      <c r="M410" s="98"/>
    </row>
    <row r="411" spans="1:13" s="2" customFormat="1" ht="30" customHeight="1" x14ac:dyDescent="0.3">
      <c r="A411" s="47">
        <f>ROW()/3-1</f>
        <v>136</v>
      </c>
      <c r="B411" s="94"/>
      <c r="C411" s="3" t="str">
        <f ca="1">IF(B409="","",CONCATENATE("Zástupce","
",OFFSET(List1!K$11,tisk!A408,0)))</f>
        <v xml:space="preserve">Zástupce
</v>
      </c>
      <c r="D411" s="5" t="str">
        <f ca="1">IF(B409="","",CONCATENATE("Dotace bude použita na:",OFFSET(List1!N$11,tisk!A408,0)))</f>
        <v>Dotace bude použita na:pořízení ochranných prostředků pro hasiče</v>
      </c>
      <c r="E411" s="95"/>
      <c r="F411" s="44" t="str">
        <f ca="1">IF(B409="","",OFFSET(List1!Q$11,tisk!A408,0))</f>
        <v>11/2020</v>
      </c>
      <c r="G411" s="96"/>
      <c r="H411" s="97"/>
      <c r="I411" s="94"/>
      <c r="J411" s="94"/>
      <c r="K411" s="94"/>
      <c r="L411" s="94"/>
      <c r="M411" s="98"/>
    </row>
    <row r="412" spans="1:13" s="2" customFormat="1" ht="75" customHeight="1" x14ac:dyDescent="0.3">
      <c r="A412" s="47"/>
      <c r="B412" s="94" t="str">
        <f ca="1">IF(OFFSET(List1!B$11,tisk!A411,0)&gt;0,OFFSET(List1!B$11,tisk!A411,0),"")</f>
        <v>113</v>
      </c>
      <c r="C412" s="3" t="str">
        <f ca="1">IF(B412="","",CONCATENATE(OFFSET(List1!C$11,tisk!A411,0),"
",OFFSET(List1!D$11,tisk!A411,0),"
",OFFSET(List1!E$11,tisk!A411,0),"
",OFFSET(List1!F$11,tisk!A411,0)))</f>
        <v>Obec Skorošice
Skorošice 93
Skorošice
79065</v>
      </c>
      <c r="D412" s="65" t="str">
        <f ca="1">IF(B412="","",OFFSET(List1!L$11,tisk!A411,0))</f>
        <v>Pořízení, technické zhodnocení a oprava požární techniky a nákup věcného vybavení pro JSDH Skorošice</v>
      </c>
      <c r="E412" s="95">
        <f ca="1">IF(B412="","",OFFSET(List1!O$11,tisk!A411,0))</f>
        <v>22000</v>
      </c>
      <c r="F412" s="44" t="str">
        <f ca="1">IF(B412="","",OFFSET(List1!P$11,tisk!A411,0))</f>
        <v>1/2020</v>
      </c>
      <c r="G412" s="96">
        <f ca="1">IF(B412="","",OFFSET(List1!R$11,tisk!A411,0))</f>
        <v>11000</v>
      </c>
      <c r="H412" s="97">
        <f ca="1">IF(B412="","",OFFSET(List1!S$11,tisk!A411,0))</f>
        <v>44176</v>
      </c>
      <c r="I412" s="94">
        <f ca="1">IF(B412="","",OFFSET(List1!T$11,tisk!A411,0))</f>
        <v>90</v>
      </c>
      <c r="J412" s="94">
        <f ca="1">IF(B412="","",OFFSET(List1!U$11,tisk!A411,0))</f>
        <v>145</v>
      </c>
      <c r="K412" s="94">
        <f ca="1">IF(B412="","",OFFSET(List1!V$11,tisk!A411,0))</f>
        <v>150</v>
      </c>
      <c r="L412" s="94">
        <f ca="1">IF(B412="","",OFFSET(List1!W$11,tisk!A411,0))</f>
        <v>385</v>
      </c>
      <c r="M412" s="98">
        <f ca="1">IF(B412="","",OFFSET(List1!X$11,tisk!A411,0))</f>
        <v>9700</v>
      </c>
    </row>
    <row r="413" spans="1:13" s="2" customFormat="1" ht="75" customHeight="1" x14ac:dyDescent="0.3">
      <c r="A413" s="47"/>
      <c r="B413" s="94"/>
      <c r="C413" s="3" t="str">
        <f ca="1">IF(B412="","",CONCATENATE("Okres ",OFFSET(List1!G$11,tisk!A411,0),"
","Právní forma","
",OFFSET(List1!H$11,tisk!A411,0),"
","IČO ",OFFSET(List1!I$11,tisk!A411,0),"
 ","B.Ú. ",OFFSET(List1!J$11,tisk!A411,0)))</f>
        <v>Okres Jeseník
Právní forma
Obec, m. č. hl. m. Prahy
IČO 00635863
 B.Ú. anonymizováno</v>
      </c>
      <c r="D413" s="5" t="str">
        <f ca="1">IF(B412="","",OFFSET(List1!M$11,tisk!A411,0))</f>
        <v>Pořízení prostředků pro vyprošťování. Dovybavení jednotky SDH Skorošice.</v>
      </c>
      <c r="E413" s="95"/>
      <c r="F413" s="43"/>
      <c r="G413" s="96"/>
      <c r="H413" s="97"/>
      <c r="I413" s="94"/>
      <c r="J413" s="94"/>
      <c r="K413" s="94"/>
      <c r="L413" s="94"/>
      <c r="M413" s="98"/>
    </row>
    <row r="414" spans="1:13" s="2" customFormat="1" ht="30" customHeight="1" x14ac:dyDescent="0.3">
      <c r="A414" s="47">
        <f>ROW()/3-1</f>
        <v>137</v>
      </c>
      <c r="B414" s="94"/>
      <c r="C414" s="3" t="str">
        <f ca="1">IF(B412="","",CONCATENATE("Zástupce","
",OFFSET(List1!K$11,tisk!A411,0)))</f>
        <v xml:space="preserve">Zástupce
</v>
      </c>
      <c r="D414" s="5" t="str">
        <f ca="1">IF(B412="","",CONCATENATE("Dotace bude použita na:",OFFSET(List1!N$11,tisk!A411,0)))</f>
        <v>Dotace bude použita na:pořízení prostředků pro vyprošťování</v>
      </c>
      <c r="E414" s="95"/>
      <c r="F414" s="44" t="str">
        <f ca="1">IF(B412="","",OFFSET(List1!Q$11,tisk!A411,0))</f>
        <v>11/2020</v>
      </c>
      <c r="G414" s="96"/>
      <c r="H414" s="97"/>
      <c r="I414" s="94"/>
      <c r="J414" s="94"/>
      <c r="K414" s="94"/>
      <c r="L414" s="94"/>
      <c r="M414" s="98"/>
    </row>
    <row r="415" spans="1:13" s="2" customFormat="1" ht="75" customHeight="1" x14ac:dyDescent="0.3">
      <c r="A415" s="47"/>
      <c r="B415" s="94" t="str">
        <f ca="1">IF(OFFSET(List1!B$11,tisk!A414,0)&gt;0,OFFSET(List1!B$11,tisk!A414,0),"")</f>
        <v>8</v>
      </c>
      <c r="C415" s="3" t="str">
        <f ca="1">IF(B415="","",CONCATENATE(OFFSET(List1!C$11,tisk!A414,0),"
",OFFSET(List1!D$11,tisk!A414,0),"
",OFFSET(List1!E$11,tisk!A414,0),"
",OFFSET(List1!F$11,tisk!A414,0)))</f>
        <v>Obec Sobíšky
Sobíšky 8
Sobíšky
75121</v>
      </c>
      <c r="D415" s="65" t="str">
        <f ca="1">IF(B415="","",OFFSET(List1!L$11,tisk!A414,0))</f>
        <v>Pořízení, technické zhodnocení a oprava požární techniky a nákup věcného vybavení pro JSDH Sobíšky</v>
      </c>
      <c r="E415" s="95">
        <f ca="1">IF(B415="","",OFFSET(List1!O$11,tisk!A414,0))</f>
        <v>35000</v>
      </c>
      <c r="F415" s="44" t="str">
        <f ca="1">IF(B415="","",OFFSET(List1!P$11,tisk!A414,0))</f>
        <v>1/2020</v>
      </c>
      <c r="G415" s="96">
        <f ca="1">IF(B415="","",OFFSET(List1!R$11,tisk!A414,0))</f>
        <v>35000</v>
      </c>
      <c r="H415" s="97">
        <f ca="1">IF(B415="","",OFFSET(List1!S$11,tisk!A414,0))</f>
        <v>44176</v>
      </c>
      <c r="I415" s="94">
        <f ca="1">IF(B415="","",OFFSET(List1!T$11,tisk!A414,0))</f>
        <v>110</v>
      </c>
      <c r="J415" s="94">
        <f ca="1">IF(B415="","",OFFSET(List1!U$11,tisk!A414,0))</f>
        <v>125</v>
      </c>
      <c r="K415" s="94">
        <f ca="1">IF(B415="","",OFFSET(List1!V$11,tisk!A414,0))</f>
        <v>150</v>
      </c>
      <c r="L415" s="94">
        <f ca="1">IF(B415="","",OFFSET(List1!W$11,tisk!A414,0))</f>
        <v>385</v>
      </c>
      <c r="M415" s="98">
        <f ca="1">IF(B415="","",OFFSET(List1!X$11,tisk!A414,0))</f>
        <v>17500</v>
      </c>
    </row>
    <row r="416" spans="1:13" s="2" customFormat="1" ht="75" customHeight="1" x14ac:dyDescent="0.3">
      <c r="A416" s="47"/>
      <c r="B416" s="94"/>
      <c r="C416" s="3" t="str">
        <f ca="1">IF(B415="","",CONCATENATE("Okres ",OFFSET(List1!G$11,tisk!A414,0),"
","Právní forma","
",OFFSET(List1!H$11,tisk!A414,0),"
","IČO ",OFFSET(List1!I$11,tisk!A414,0),"
 ","B.Ú. ",OFFSET(List1!J$11,tisk!A414,0)))</f>
        <v>Okres Přerov
Právní forma
Obec, m. č. hl. m. Prahy
IČO 00636576
 B.Ú. anonymizováno</v>
      </c>
      <c r="D416" s="5" t="str">
        <f ca="1">IF(B415="","",OFFSET(List1!M$11,tisk!A414,0))</f>
        <v>Pořízení zásahových přileb je nutné z důvodu neexistence přileb funkčních a zčásti náhradou za již dosloužené vybavení.</v>
      </c>
      <c r="E416" s="95"/>
      <c r="F416" s="43"/>
      <c r="G416" s="96"/>
      <c r="H416" s="97"/>
      <c r="I416" s="94"/>
      <c r="J416" s="94"/>
      <c r="K416" s="94"/>
      <c r="L416" s="94"/>
      <c r="M416" s="98"/>
    </row>
    <row r="417" spans="1:13" s="2" customFormat="1" ht="34.5" customHeight="1" x14ac:dyDescent="0.3">
      <c r="A417" s="47">
        <f>ROW()/3-1</f>
        <v>138</v>
      </c>
      <c r="B417" s="94"/>
      <c r="C417" s="3" t="str">
        <f ca="1">IF(B415="","",CONCATENATE("Zástupce","
",OFFSET(List1!K$11,tisk!A414,0)))</f>
        <v xml:space="preserve">Zástupce
</v>
      </c>
      <c r="D417" s="5" t="str">
        <f ca="1">IF(B415="","",CONCATENATE("Dotace bude použita na:",OFFSET(List1!N$11,tisk!A414,0)))</f>
        <v>Dotace bude použita na:pořízení věcného vybavení jednotky pro zajištění akceschopnosti, konkrétně 5 ks zásahových přileb.</v>
      </c>
      <c r="E417" s="95"/>
      <c r="F417" s="44" t="str">
        <f ca="1">IF(B415="","",OFFSET(List1!Q$11,tisk!A414,0))</f>
        <v>11/2020</v>
      </c>
      <c r="G417" s="96"/>
      <c r="H417" s="97"/>
      <c r="I417" s="94"/>
      <c r="J417" s="94"/>
      <c r="K417" s="94"/>
      <c r="L417" s="94"/>
      <c r="M417" s="98"/>
    </row>
    <row r="418" spans="1:13" s="2" customFormat="1" ht="75" customHeight="1" x14ac:dyDescent="0.3">
      <c r="A418" s="47"/>
      <c r="B418" s="94" t="str">
        <f ca="1">IF(OFFSET(List1!B$11,tisk!A417,0)&gt;0,OFFSET(List1!B$11,tisk!A417,0),"")</f>
        <v>216</v>
      </c>
      <c r="C418" s="3" t="str">
        <f ca="1">IF(B418="","",CONCATENATE(OFFSET(List1!C$11,tisk!A417,0),"
",OFFSET(List1!D$11,tisk!A417,0),"
",OFFSET(List1!E$11,tisk!A417,0),"
",OFFSET(List1!F$11,tisk!A417,0)))</f>
        <v>Obec Svésedlice
Svésedlice 58
Svésedlice
78354</v>
      </c>
      <c r="D418" s="65" t="str">
        <f ca="1">IF(B418="","",OFFSET(List1!L$11,tisk!A417,0))</f>
        <v>Pořízení, technické zhodnocení a oprava požární techniky a nákup věcného vybavení pro JSDH Svésedlice</v>
      </c>
      <c r="E418" s="95">
        <f ca="1">IF(B418="","",OFFSET(List1!O$11,tisk!A417,0))</f>
        <v>35000</v>
      </c>
      <c r="F418" s="44" t="str">
        <f ca="1">IF(B418="","",OFFSET(List1!P$11,tisk!A417,0))</f>
        <v>1/2020</v>
      </c>
      <c r="G418" s="96">
        <f ca="1">IF(B418="","",OFFSET(List1!R$11,tisk!A417,0))</f>
        <v>35000</v>
      </c>
      <c r="H418" s="97">
        <f ca="1">IF(B418="","",OFFSET(List1!S$11,tisk!A417,0))</f>
        <v>44176</v>
      </c>
      <c r="I418" s="94">
        <f ca="1">IF(B418="","",OFFSET(List1!T$11,tisk!A417,0))</f>
        <v>110</v>
      </c>
      <c r="J418" s="94">
        <f ca="1">IF(B418="","",OFFSET(List1!U$11,tisk!A417,0))</f>
        <v>125</v>
      </c>
      <c r="K418" s="94">
        <f ca="1">IF(B418="","",OFFSET(List1!V$11,tisk!A417,0))</f>
        <v>150</v>
      </c>
      <c r="L418" s="94">
        <f ca="1">IF(B418="","",OFFSET(List1!W$11,tisk!A417,0))</f>
        <v>385</v>
      </c>
      <c r="M418" s="98">
        <f ca="1">IF(B418="","",OFFSET(List1!X$11,tisk!A417,0))</f>
        <v>17500</v>
      </c>
    </row>
    <row r="419" spans="1:13" s="2" customFormat="1" ht="75" customHeight="1" x14ac:dyDescent="0.3">
      <c r="A419" s="47"/>
      <c r="B419" s="94"/>
      <c r="C419" s="3" t="str">
        <f ca="1">IF(B418="","",CONCATENATE("Okres ",OFFSET(List1!G$11,tisk!A417,0),"
","Právní forma","
",OFFSET(List1!H$11,tisk!A417,0),"
","IČO ",OFFSET(List1!I$11,tisk!A417,0),"
 ","B.Ú. ",OFFSET(List1!J$11,tisk!A417,0)))</f>
        <v>Okres Olomouc
Právní forma
Obec, m. č. hl. m. Prahy
IČO 00576271
 B.Ú. anonymizováno</v>
      </c>
      <c r="D419" s="5" t="str">
        <f ca="1">IF(B418="","",OFFSET(List1!M$11,tisk!A417,0))</f>
        <v>Vybavení jednotky k zajištění akceschopnosti z důvodu chybějícího vybavení. Finanční příspěvek Olomouckého kraje bude použit na nákup 2ks kompletního zásahového setu.</v>
      </c>
      <c r="E419" s="95"/>
      <c r="F419" s="43"/>
      <c r="G419" s="96"/>
      <c r="H419" s="97"/>
      <c r="I419" s="94"/>
      <c r="J419" s="94"/>
      <c r="K419" s="94"/>
      <c r="L419" s="94"/>
      <c r="M419" s="98"/>
    </row>
    <row r="420" spans="1:13" s="2" customFormat="1" ht="30" customHeight="1" x14ac:dyDescent="0.3">
      <c r="A420" s="47">
        <f>ROW()/3-1</f>
        <v>139</v>
      </c>
      <c r="B420" s="94"/>
      <c r="C420" s="3" t="str">
        <f ca="1">IF(B418="","",CONCATENATE("Zástupce","
",OFFSET(List1!K$11,tisk!A417,0)))</f>
        <v xml:space="preserve">Zástupce
</v>
      </c>
      <c r="D420" s="5" t="str">
        <f ca="1">IF(B418="","",CONCATENATE("Dotace bude použita na:",OFFSET(List1!N$11,tisk!A417,0)))</f>
        <v>Dotace bude použita na:pořízení 2 ks kompletní zásahový set (přilba, rukavice, oblek a boty)</v>
      </c>
      <c r="E420" s="95"/>
      <c r="F420" s="44" t="str">
        <f ca="1">IF(B418="","",OFFSET(List1!Q$11,tisk!A417,0))</f>
        <v>11/2020</v>
      </c>
      <c r="G420" s="96"/>
      <c r="H420" s="97"/>
      <c r="I420" s="94"/>
      <c r="J420" s="94"/>
      <c r="K420" s="94"/>
      <c r="L420" s="94"/>
      <c r="M420" s="98"/>
    </row>
    <row r="421" spans="1:13" s="2" customFormat="1" ht="75" customHeight="1" x14ac:dyDescent="0.3">
      <c r="A421" s="47"/>
      <c r="B421" s="94" t="str">
        <f ca="1">IF(OFFSET(List1!B$11,tisk!A420,0)&gt;0,OFFSET(List1!B$11,tisk!A420,0),"")</f>
        <v>221</v>
      </c>
      <c r="C421" s="3" t="str">
        <f ca="1">IF(B421="","",CONCATENATE(OFFSET(List1!C$11,tisk!A420,0),"
",OFFSET(List1!D$11,tisk!A420,0),"
",OFFSET(List1!E$11,tisk!A420,0),"
",OFFSET(List1!F$11,tisk!A420,0)))</f>
        <v>Město Šumperk
nám. Míru 364/1
Šumperk
78701</v>
      </c>
      <c r="D421" s="65" t="str">
        <f ca="1">IF(B421="","",OFFSET(List1!L$11,tisk!A420,0))</f>
        <v>Pořízení, technické zhodnocení a oprava požární techniky a nákup věcného vybavení pro JSDH Šumperk</v>
      </c>
      <c r="E421" s="95">
        <f ca="1">IF(B421="","",OFFSET(List1!O$11,tisk!A420,0))</f>
        <v>300000</v>
      </c>
      <c r="F421" s="44" t="str">
        <f ca="1">IF(B421="","",OFFSET(List1!P$11,tisk!A420,0))</f>
        <v>1/2020</v>
      </c>
      <c r="G421" s="96">
        <f ca="1">IF(B421="","",OFFSET(List1!R$11,tisk!A420,0))</f>
        <v>150000</v>
      </c>
      <c r="H421" s="97">
        <f ca="1">IF(B421="","",OFFSET(List1!S$11,tisk!A420,0))</f>
        <v>44176</v>
      </c>
      <c r="I421" s="94">
        <f ca="1">IF(B421="","",OFFSET(List1!T$11,tisk!A420,0))</f>
        <v>120</v>
      </c>
      <c r="J421" s="94">
        <f ca="1">IF(B421="","",OFFSET(List1!U$11,tisk!A420,0))</f>
        <v>165</v>
      </c>
      <c r="K421" s="94">
        <f ca="1">IF(B421="","",OFFSET(List1!V$11,tisk!A420,0))</f>
        <v>100</v>
      </c>
      <c r="L421" s="94">
        <f ca="1">IF(B421="","",OFFSET(List1!W$11,tisk!A420,0))</f>
        <v>385</v>
      </c>
      <c r="M421" s="98">
        <f ca="1">IF(B421="","",OFFSET(List1!X$11,tisk!A420,0))</f>
        <v>131900</v>
      </c>
    </row>
    <row r="422" spans="1:13" s="2" customFormat="1" ht="75" customHeight="1" x14ac:dyDescent="0.3">
      <c r="A422" s="47"/>
      <c r="B422" s="94"/>
      <c r="C422" s="3" t="str">
        <f ca="1">IF(B421="","",CONCATENATE("Okres ",OFFSET(List1!G$11,tisk!A420,0),"
","Právní forma","
",OFFSET(List1!H$11,tisk!A420,0),"
","IČO ",OFFSET(List1!I$11,tisk!A420,0),"
 ","B.Ú. ",OFFSET(List1!J$11,tisk!A420,0)))</f>
        <v>Okres Šumperk
Právní forma
Obec, m. č. hl. m. Prahy
IČO 00303461
 B.Ú. anonymizováno</v>
      </c>
      <c r="D422" s="5" t="str">
        <f ca="1">IF(B421="","",OFFSET(List1!M$11,tisk!A420,0))</f>
        <v>Pořízení hydraulického vyprošťovacího zařízení pro činnost JSDH Šumperk.</v>
      </c>
      <c r="E422" s="95"/>
      <c r="F422" s="43"/>
      <c r="G422" s="96"/>
      <c r="H422" s="97"/>
      <c r="I422" s="94"/>
      <c r="J422" s="94"/>
      <c r="K422" s="94"/>
      <c r="L422" s="94"/>
      <c r="M422" s="98"/>
    </row>
    <row r="423" spans="1:13" s="2" customFormat="1" ht="30" customHeight="1" x14ac:dyDescent="0.3">
      <c r="A423" s="47">
        <f>ROW()/3-1</f>
        <v>140</v>
      </c>
      <c r="B423" s="94"/>
      <c r="C423" s="3" t="str">
        <f ca="1">IF(B421="","",CONCATENATE("Zástupce","
",OFFSET(List1!K$11,tisk!A420,0)))</f>
        <v xml:space="preserve">Zástupce
</v>
      </c>
      <c r="D423" s="5" t="str">
        <f ca="1">IF(B421="","",CONCATENATE("Dotace bude použita na:",OFFSET(List1!N$11,tisk!A420,0)))</f>
        <v>Dotace bude použita na:pořízení hydraulického vyprošťovacího zařízení  investiční dotace</v>
      </c>
      <c r="E423" s="95"/>
      <c r="F423" s="44" t="str">
        <f ca="1">IF(B421="","",OFFSET(List1!Q$11,tisk!A420,0))</f>
        <v>11/2020</v>
      </c>
      <c r="G423" s="96"/>
      <c r="H423" s="97"/>
      <c r="I423" s="94"/>
      <c r="J423" s="94"/>
      <c r="K423" s="94"/>
      <c r="L423" s="94"/>
      <c r="M423" s="98"/>
    </row>
    <row r="424" spans="1:13" s="2" customFormat="1" ht="75" customHeight="1" x14ac:dyDescent="0.3">
      <c r="A424" s="47"/>
      <c r="B424" s="94" t="str">
        <f ca="1">IF(OFFSET(List1!B$11,tisk!A423,0)&gt;0,OFFSET(List1!B$11,tisk!A423,0),"")</f>
        <v>26</v>
      </c>
      <c r="C424" s="3" t="str">
        <f ca="1">IF(B424="","",CONCATENATE(OFFSET(List1!C$11,tisk!A423,0),"
",OFFSET(List1!D$11,tisk!A423,0),"
",OFFSET(List1!E$11,tisk!A423,0),"
",OFFSET(List1!F$11,tisk!A423,0)))</f>
        <v>Obec Hrabišín
Hrabišín 65
Hrabišín
78804</v>
      </c>
      <c r="D424" s="65" t="str">
        <f ca="1">IF(B424="","",OFFSET(List1!L$11,tisk!A423,0))</f>
        <v>Pořízení, technické zhodnocení a oprava požární techniky a nákup věcného vybavení pro JSDH Hrabišín</v>
      </c>
      <c r="E424" s="95">
        <f ca="1">IF(B424="","",OFFSET(List1!O$11,tisk!A423,0))</f>
        <v>34000</v>
      </c>
      <c r="F424" s="44" t="str">
        <f ca="1">IF(B424="","",OFFSET(List1!P$11,tisk!A423,0))</f>
        <v>1/2020</v>
      </c>
      <c r="G424" s="96">
        <f ca="1">IF(B424="","",OFFSET(List1!R$11,tisk!A423,0))</f>
        <v>34000</v>
      </c>
      <c r="H424" s="97">
        <f ca="1">IF(B424="","",OFFSET(List1!S$11,tisk!A423,0))</f>
        <v>44176</v>
      </c>
      <c r="I424" s="94">
        <f ca="1">IF(B424="","",OFFSET(List1!T$11,tisk!A423,0))</f>
        <v>90</v>
      </c>
      <c r="J424" s="94">
        <f ca="1">IF(B424="","",OFFSET(List1!U$11,tisk!A423,0))</f>
        <v>140</v>
      </c>
      <c r="K424" s="94">
        <f ca="1">IF(B424="","",OFFSET(List1!V$11,tisk!A423,0))</f>
        <v>150</v>
      </c>
      <c r="L424" s="94">
        <f ca="1">IF(B424="","",OFFSET(List1!W$11,tisk!A423,0))</f>
        <v>380</v>
      </c>
      <c r="M424" s="98">
        <f ca="1">IF(B424="","",OFFSET(List1!X$11,tisk!A423,0))</f>
        <v>17000</v>
      </c>
    </row>
    <row r="425" spans="1:13" s="2" customFormat="1" ht="75" customHeight="1" x14ac:dyDescent="0.3">
      <c r="A425" s="47"/>
      <c r="B425" s="94"/>
      <c r="C425" s="3" t="str">
        <f ca="1">IF(B424="","",CONCATENATE("Okres ",OFFSET(List1!G$11,tisk!A423,0),"
","Právní forma","
",OFFSET(List1!H$11,tisk!A423,0),"
","IČO ",OFFSET(List1!I$11,tisk!A423,0),"
 ","B.Ú. ",OFFSET(List1!J$11,tisk!A423,0)))</f>
        <v>Okres Šumperk
Právní forma
Obec, m. č. hl. m. Prahy
IČO 00302619
 B.Ú. anonymizováno</v>
      </c>
      <c r="D425" s="5" t="str">
        <f ca="1">IF(B424="","",OFFSET(List1!M$11,tisk!A423,0))</f>
        <v>JPO V vlastní dopravní automobil Iveco Daily rok výroby 2008. Ve vlastnictví je od roku 2012. Vzhledem ke stáří vozidla žádáme o finanční podporu na opravu tohoto vozidla.</v>
      </c>
      <c r="E425" s="95"/>
      <c r="F425" s="43"/>
      <c r="G425" s="96"/>
      <c r="H425" s="97"/>
      <c r="I425" s="94"/>
      <c r="J425" s="94"/>
      <c r="K425" s="94"/>
      <c r="L425" s="94"/>
      <c r="M425" s="98"/>
    </row>
    <row r="426" spans="1:13" s="2" customFormat="1" ht="30" customHeight="1" x14ac:dyDescent="0.3">
      <c r="A426" s="47">
        <f>ROW()/3-1</f>
        <v>141</v>
      </c>
      <c r="B426" s="94"/>
      <c r="C426" s="3" t="str">
        <f ca="1">IF(B424="","",CONCATENATE("Zástupce","
",OFFSET(List1!K$11,tisk!A423,0)))</f>
        <v xml:space="preserve">Zástupce
</v>
      </c>
      <c r="D426" s="5" t="str">
        <f ca="1">IF(B424="","",CONCATENATE("Dotace bude použita na:",OFFSET(List1!N$11,tisk!A423,0)))</f>
        <v>Dotace bude použita na:opravu dopravního automobilu - údržba a oprava podvozku, oprava motoru</v>
      </c>
      <c r="E426" s="95"/>
      <c r="F426" s="44" t="str">
        <f ca="1">IF(B424="","",OFFSET(List1!Q$11,tisk!A423,0))</f>
        <v>11/2020</v>
      </c>
      <c r="G426" s="96"/>
      <c r="H426" s="97"/>
      <c r="I426" s="94"/>
      <c r="J426" s="94"/>
      <c r="K426" s="94"/>
      <c r="L426" s="94"/>
      <c r="M426" s="98"/>
    </row>
    <row r="427" spans="1:13" s="2" customFormat="1" ht="75" customHeight="1" x14ac:dyDescent="0.3">
      <c r="A427" s="47"/>
      <c r="B427" s="94" t="str">
        <f ca="1">IF(OFFSET(List1!B$11,tisk!A426,0)&gt;0,OFFSET(List1!B$11,tisk!A426,0),"")</f>
        <v>188</v>
      </c>
      <c r="C427" s="3" t="str">
        <f ca="1">IF(B427="","",CONCATENATE(OFFSET(List1!C$11,tisk!A426,0),"
",OFFSET(List1!D$11,tisk!A426,0),"
",OFFSET(List1!E$11,tisk!A426,0),"
",OFFSET(List1!F$11,tisk!A426,0)))</f>
        <v>Obec Hrabová
Hrabová 113
Hrabová
78901</v>
      </c>
      <c r="D427" s="65" t="str">
        <f ca="1">IF(B427="","",OFFSET(List1!L$11,tisk!A426,0))</f>
        <v>Pořízení, technické zhodnocení a oprava požární techniky a nákup věcného vybavení pro JSDH Hrabová</v>
      </c>
      <c r="E427" s="95">
        <f ca="1">IF(B427="","",OFFSET(List1!O$11,tisk!A426,0))</f>
        <v>70000</v>
      </c>
      <c r="F427" s="44" t="str">
        <f ca="1">IF(B427="","",OFFSET(List1!P$11,tisk!A426,0))</f>
        <v>1/2020</v>
      </c>
      <c r="G427" s="96">
        <f ca="1">IF(B427="","",OFFSET(List1!R$11,tisk!A426,0))</f>
        <v>35000</v>
      </c>
      <c r="H427" s="97">
        <f ca="1">IF(B427="","",OFFSET(List1!S$11,tisk!A426,0))</f>
        <v>44176</v>
      </c>
      <c r="I427" s="94">
        <f ca="1">IF(B427="","",OFFSET(List1!T$11,tisk!A426,0))</f>
        <v>90</v>
      </c>
      <c r="J427" s="94">
        <f ca="1">IF(B427="","",OFFSET(List1!U$11,tisk!A426,0))</f>
        <v>140</v>
      </c>
      <c r="K427" s="94">
        <f ca="1">IF(B427="","",OFFSET(List1!V$11,tisk!A426,0))</f>
        <v>150</v>
      </c>
      <c r="L427" s="94">
        <f ca="1">IF(B427="","",OFFSET(List1!W$11,tisk!A426,0))</f>
        <v>380</v>
      </c>
      <c r="M427" s="98">
        <f ca="1">IF(B427="","",OFFSET(List1!X$11,tisk!A426,0))</f>
        <v>30800</v>
      </c>
    </row>
    <row r="428" spans="1:13" s="2" customFormat="1" ht="75" customHeight="1" x14ac:dyDescent="0.3">
      <c r="A428" s="47"/>
      <c r="B428" s="94"/>
      <c r="C428" s="3" t="str">
        <f ca="1">IF(B427="","",CONCATENATE("Okres ",OFFSET(List1!G$11,tisk!A426,0),"
","Právní forma","
",OFFSET(List1!H$11,tisk!A426,0),"
","IČO ",OFFSET(List1!I$11,tisk!A426,0),"
 ","B.Ú. ",OFFSET(List1!J$11,tisk!A426,0)))</f>
        <v>Okres Šumperk
Právní forma
Obec, m. č. hl. m. Prahy
IČO 00636061
 B.Ú. anonymizováno</v>
      </c>
      <c r="D428" s="5" t="str">
        <f ca="1">IF(B427="","",OFFSET(List1!M$11,tisk!A426,0))</f>
        <v>Oprava podvozku a brzdového systému vozidla AVIA D75-N</v>
      </c>
      <c r="E428" s="95"/>
      <c r="F428" s="43"/>
      <c r="G428" s="96"/>
      <c r="H428" s="97"/>
      <c r="I428" s="94"/>
      <c r="J428" s="94"/>
      <c r="K428" s="94"/>
      <c r="L428" s="94"/>
      <c r="M428" s="98"/>
    </row>
    <row r="429" spans="1:13" s="2" customFormat="1" ht="30" customHeight="1" x14ac:dyDescent="0.3">
      <c r="A429" s="47">
        <f>ROW()/3-1</f>
        <v>142</v>
      </c>
      <c r="B429" s="94"/>
      <c r="C429" s="3" t="str">
        <f ca="1">IF(B427="","",CONCATENATE("Zástupce","
",OFFSET(List1!K$11,tisk!A426,0)))</f>
        <v xml:space="preserve">Zástupce
</v>
      </c>
      <c r="D429" s="5" t="str">
        <f ca="1">IF(B427="","",CONCATENATE("Dotace bude použita na:",OFFSET(List1!N$11,tisk!A426,0)))</f>
        <v>Dotace bude použita na:opravu podvozku a brzdového systému vozidla</v>
      </c>
      <c r="E429" s="95"/>
      <c r="F429" s="44" t="str">
        <f ca="1">IF(B427="","",OFFSET(List1!Q$11,tisk!A426,0))</f>
        <v>11/2020</v>
      </c>
      <c r="G429" s="96"/>
      <c r="H429" s="97"/>
      <c r="I429" s="94"/>
      <c r="J429" s="94"/>
      <c r="K429" s="94"/>
      <c r="L429" s="94"/>
      <c r="M429" s="98"/>
    </row>
    <row r="430" spans="1:13" s="2" customFormat="1" ht="75" customHeight="1" x14ac:dyDescent="0.3">
      <c r="A430" s="47"/>
      <c r="B430" s="94" t="str">
        <f ca="1">IF(OFFSET(List1!B$11,tisk!A429,0)&gt;0,OFFSET(List1!B$11,tisk!A429,0),"")</f>
        <v>223</v>
      </c>
      <c r="C430" s="3" t="str">
        <f ca="1">IF(B430="","",CONCATENATE(OFFSET(List1!C$11,tisk!A429,0),"
",OFFSET(List1!D$11,tisk!A429,0),"
",OFFSET(List1!E$11,tisk!A429,0),"
",OFFSET(List1!F$11,tisk!A429,0)))</f>
        <v>Obec Nemile
Nemile 93
Nemile
78901</v>
      </c>
      <c r="D430" s="65" t="str">
        <f ca="1">IF(B430="","",OFFSET(List1!L$11,tisk!A429,0))</f>
        <v>Pořízení, technické zhodnocení a oprava požární techniky a nákup věcného vybavení pro JSDH Nemile</v>
      </c>
      <c r="E430" s="95">
        <f ca="1">IF(B430="","",OFFSET(List1!O$11,tisk!A429,0))</f>
        <v>34500</v>
      </c>
      <c r="F430" s="44" t="str">
        <f ca="1">IF(B430="","",OFFSET(List1!P$11,tisk!A429,0))</f>
        <v>1/2020</v>
      </c>
      <c r="G430" s="96">
        <f ca="1">IF(B430="","",OFFSET(List1!R$11,tisk!A429,0))</f>
        <v>34500</v>
      </c>
      <c r="H430" s="97">
        <f ca="1">IF(B430="","",OFFSET(List1!S$11,tisk!A429,0))</f>
        <v>44176</v>
      </c>
      <c r="I430" s="94">
        <f ca="1">IF(B430="","",OFFSET(List1!T$11,tisk!A429,0))</f>
        <v>90</v>
      </c>
      <c r="J430" s="94">
        <f ca="1">IF(B430="","",OFFSET(List1!U$11,tisk!A429,0))</f>
        <v>140</v>
      </c>
      <c r="K430" s="94">
        <f ca="1">IF(B430="","",OFFSET(List1!V$11,tisk!A429,0))</f>
        <v>150</v>
      </c>
      <c r="L430" s="94">
        <f ca="1">IF(B430="","",OFFSET(List1!W$11,tisk!A429,0))</f>
        <v>380</v>
      </c>
      <c r="M430" s="98">
        <f ca="1">IF(B430="","",OFFSET(List1!X$11,tisk!A429,0))</f>
        <v>17300</v>
      </c>
    </row>
    <row r="431" spans="1:13" s="2" customFormat="1" ht="75" customHeight="1" x14ac:dyDescent="0.3">
      <c r="A431" s="47"/>
      <c r="B431" s="94"/>
      <c r="C431" s="3" t="str">
        <f ca="1">IF(B430="","",CONCATENATE("Okres ",OFFSET(List1!G$11,tisk!A429,0),"
","Právní forma","
",OFFSET(List1!H$11,tisk!A429,0),"
","IČO ",OFFSET(List1!I$11,tisk!A429,0),"
 ","B.Ú. ",OFFSET(List1!J$11,tisk!A429,0)))</f>
        <v>Okres Šumperk
Právní forma
Obec, m. č. hl. m. Prahy
IČO 00635871
 B.Ú. anonymizováno</v>
      </c>
      <c r="D431" s="5" t="str">
        <f ca="1">IF(B430="","",OFFSET(List1!M$11,tisk!A429,0))</f>
        <v>Technické zhodnocení zásahového vozidla JSDH Nemile.</v>
      </c>
      <c r="E431" s="95"/>
      <c r="F431" s="43"/>
      <c r="G431" s="96"/>
      <c r="H431" s="97"/>
      <c r="I431" s="94"/>
      <c r="J431" s="94"/>
      <c r="K431" s="94"/>
      <c r="L431" s="94"/>
      <c r="M431" s="98"/>
    </row>
    <row r="432" spans="1:13" s="2" customFormat="1" ht="30" customHeight="1" x14ac:dyDescent="0.3">
      <c r="A432" s="47">
        <f>ROW()/3-1</f>
        <v>143</v>
      </c>
      <c r="B432" s="94"/>
      <c r="C432" s="3" t="str">
        <f ca="1">IF(B430="","",CONCATENATE("Zástupce","
",OFFSET(List1!K$11,tisk!A429,0)))</f>
        <v xml:space="preserve">Zástupce
</v>
      </c>
      <c r="D432" s="5" t="str">
        <f ca="1">IF(B430="","",CONCATENATE("Dotace bude použita na:",OFFSET(List1!N$11,tisk!A429,0)))</f>
        <v>Dotace bude použita na:technické zhodnocení dopravního automobilu</v>
      </c>
      <c r="E432" s="95"/>
      <c r="F432" s="44" t="str">
        <f ca="1">IF(B430="","",OFFSET(List1!Q$11,tisk!A429,0))</f>
        <v>11/2020</v>
      </c>
      <c r="G432" s="96"/>
      <c r="H432" s="97"/>
      <c r="I432" s="94"/>
      <c r="J432" s="94"/>
      <c r="K432" s="94"/>
      <c r="L432" s="94"/>
      <c r="M432" s="98"/>
    </row>
    <row r="433" spans="1:13" s="2" customFormat="1" ht="75" customHeight="1" x14ac:dyDescent="0.3">
      <c r="A433" s="47"/>
      <c r="B433" s="94" t="str">
        <f ca="1">IF(OFFSET(List1!B$11,tisk!A432,0)&gt;0,OFFSET(List1!B$11,tisk!A432,0),"")</f>
        <v>127</v>
      </c>
      <c r="C433" s="3" t="str">
        <f ca="1">IF(B433="","",CONCATENATE(OFFSET(List1!C$11,tisk!A432,0),"
",OFFSET(List1!D$11,tisk!A432,0),"
",OFFSET(List1!E$11,tisk!A432,0),"
",OFFSET(List1!F$11,tisk!A432,0)))</f>
        <v>Statutární město Olomouc
Horní náměstí 583
Olomouc
77900</v>
      </c>
      <c r="D433" s="65" t="str">
        <f ca="1">IF(B433="","",OFFSET(List1!L$11,tisk!A432,0))</f>
        <v>Pořízení, technické zhodnocení a oprava požární techniky a nákup věcného vybavení pro JSDH Droždín</v>
      </c>
      <c r="E433" s="95">
        <f ca="1">IF(B433="","",OFFSET(List1!O$11,tisk!A432,0))</f>
        <v>80000</v>
      </c>
      <c r="F433" s="44" t="str">
        <f ca="1">IF(B433="","",OFFSET(List1!P$11,tisk!A432,0))</f>
        <v>1/2020</v>
      </c>
      <c r="G433" s="96">
        <f ca="1">IF(B433="","",OFFSET(List1!R$11,tisk!A432,0))</f>
        <v>40000</v>
      </c>
      <c r="H433" s="97">
        <f ca="1">IF(B433="","",OFFSET(List1!S$11,tisk!A432,0))</f>
        <v>44176</v>
      </c>
      <c r="I433" s="94">
        <f ca="1">IF(B433="","",OFFSET(List1!T$11,tisk!A432,0))</f>
        <v>120</v>
      </c>
      <c r="J433" s="94">
        <f ca="1">IF(B433="","",OFFSET(List1!U$11,tisk!A432,0))</f>
        <v>110</v>
      </c>
      <c r="K433" s="94">
        <f ca="1">IF(B433="","",OFFSET(List1!V$11,tisk!A432,0))</f>
        <v>150</v>
      </c>
      <c r="L433" s="94">
        <f ca="1">IF(B433="","",OFFSET(List1!W$11,tisk!A432,0))</f>
        <v>380</v>
      </c>
      <c r="M433" s="98">
        <f ca="1">IF(B433="","",OFFSET(List1!X$11,tisk!A432,0))</f>
        <v>35200</v>
      </c>
    </row>
    <row r="434" spans="1:13" s="2" customFormat="1" ht="75" customHeight="1" x14ac:dyDescent="0.3">
      <c r="A434" s="47"/>
      <c r="B434" s="94"/>
      <c r="C434" s="3" t="str">
        <f ca="1">IF(B433="","",CONCATENATE("Okres ",OFFSET(List1!G$11,tisk!A432,0),"
","Právní forma","
",OFFSET(List1!H$11,tisk!A432,0),"
","IČO ",OFFSET(List1!I$11,tisk!A432,0),"
 ","B.Ú. ",OFFSET(List1!J$11,tisk!A432,0)))</f>
        <v>Okres Olomouc
Právní forma
Obec, m. č. hl. m. Prahy
IČO 00299308
 B.Ú. anonymizováno</v>
      </c>
      <c r="D434" s="5" t="str">
        <f ca="1">IF(B433="","",OFFSET(List1!M$11,tisk!A432,0))</f>
        <v>Pořízení prostředků pro práci na vodní hladině vč. příslušenství pro zajištění akceschopnosti JSDH Droždín.</v>
      </c>
      <c r="E434" s="95"/>
      <c r="F434" s="43"/>
      <c r="G434" s="96"/>
      <c r="H434" s="97"/>
      <c r="I434" s="94"/>
      <c r="J434" s="94"/>
      <c r="K434" s="94"/>
      <c r="L434" s="94"/>
      <c r="M434" s="98"/>
    </row>
    <row r="435" spans="1:13" s="2" customFormat="1" ht="39" customHeight="1" x14ac:dyDescent="0.3">
      <c r="A435" s="47">
        <f>ROW()/3-1</f>
        <v>144</v>
      </c>
      <c r="B435" s="94"/>
      <c r="C435" s="3" t="str">
        <f ca="1">IF(B433="","",CONCATENATE("Zástupce","
",OFFSET(List1!K$11,tisk!A432,0)))</f>
        <v xml:space="preserve">Zástupce
</v>
      </c>
      <c r="D435" s="5" t="str">
        <f ca="1">IF(B433="","",CONCATENATE("Dotace bude použita na:",OFFSET(List1!N$11,tisk!A432,0)))</f>
        <v>Dotace bude použita na:pořízení prostředků pro práci na vodní hladině včetně příslušenství   investiční dotace</v>
      </c>
      <c r="E435" s="95"/>
      <c r="F435" s="44" t="str">
        <f ca="1">IF(B433="","",OFFSET(List1!Q$11,tisk!A432,0))</f>
        <v>11/2020</v>
      </c>
      <c r="G435" s="96"/>
      <c r="H435" s="97"/>
      <c r="I435" s="94"/>
      <c r="J435" s="94"/>
      <c r="K435" s="94"/>
      <c r="L435" s="94"/>
      <c r="M435" s="98"/>
    </row>
    <row r="436" spans="1:13" s="2" customFormat="1" ht="75" customHeight="1" x14ac:dyDescent="0.3">
      <c r="A436" s="47"/>
      <c r="B436" s="94" t="str">
        <f ca="1">IF(OFFSET(List1!B$11,tisk!A435,0)&gt;0,OFFSET(List1!B$11,tisk!A435,0),"")</f>
        <v>137</v>
      </c>
      <c r="C436" s="3" t="str">
        <f ca="1">IF(B436="","",CONCATENATE(OFFSET(List1!C$11,tisk!A435,0),"
",OFFSET(List1!D$11,tisk!A435,0),"
",OFFSET(List1!E$11,tisk!A435,0),"
",OFFSET(List1!F$11,tisk!A435,0)))</f>
        <v>Obec Rájec
Rájec 98
Rájec
78901</v>
      </c>
      <c r="D436" s="65" t="str">
        <f ca="1">IF(B436="","",OFFSET(List1!L$11,tisk!A435,0))</f>
        <v>Pořízení, technické zhodnocení a oprava požární techniky a nákup věcného vybavení pro JSDH Rájec</v>
      </c>
      <c r="E436" s="95">
        <f ca="1">IF(B436="","",OFFSET(List1!O$11,tisk!A435,0))</f>
        <v>50000</v>
      </c>
      <c r="F436" s="44" t="str">
        <f ca="1">IF(B436="","",OFFSET(List1!P$11,tisk!A435,0))</f>
        <v>1/2020</v>
      </c>
      <c r="G436" s="96">
        <f ca="1">IF(B436="","",OFFSET(List1!R$11,tisk!A435,0))</f>
        <v>25000</v>
      </c>
      <c r="H436" s="97">
        <f ca="1">IF(B436="","",OFFSET(List1!S$11,tisk!A435,0))</f>
        <v>44176</v>
      </c>
      <c r="I436" s="94">
        <f ca="1">IF(B436="","",OFFSET(List1!T$11,tisk!A435,0))</f>
        <v>90</v>
      </c>
      <c r="J436" s="94">
        <f ca="1">IF(B436="","",OFFSET(List1!U$11,tisk!A435,0))</f>
        <v>140</v>
      </c>
      <c r="K436" s="94">
        <f ca="1">IF(B436="","",OFFSET(List1!V$11,tisk!A435,0))</f>
        <v>150</v>
      </c>
      <c r="L436" s="94">
        <f ca="1">IF(B436="","",OFFSET(List1!W$11,tisk!A435,0))</f>
        <v>380</v>
      </c>
      <c r="M436" s="98">
        <f ca="1">IF(B436="","",OFFSET(List1!X$11,tisk!A435,0))</f>
        <v>22000</v>
      </c>
    </row>
    <row r="437" spans="1:13" s="2" customFormat="1" ht="75" customHeight="1" x14ac:dyDescent="0.3">
      <c r="A437" s="47"/>
      <c r="B437" s="94"/>
      <c r="C437" s="3" t="str">
        <f ca="1">IF(B436="","",CONCATENATE("Okres ",OFFSET(List1!G$11,tisk!A435,0),"
","Právní forma","
",OFFSET(List1!H$11,tisk!A435,0),"
","IČO ",OFFSET(List1!I$11,tisk!A435,0),"
 ","B.Ú. ",OFFSET(List1!J$11,tisk!A435,0)))</f>
        <v>Okres Šumperk
Právní forma
Obec, m. č. hl. m. Prahy
IČO 00303267
 B.Ú. anonymizováno</v>
      </c>
      <c r="D437" s="5" t="str">
        <f ca="1">IF(B436="","",OFFSET(List1!M$11,tisk!A435,0))</f>
        <v>Oprava karoserie a podvozku vozidla a  jeho ošetření. Výměna sad pneumatik pro celoroční provoz.</v>
      </c>
      <c r="E437" s="95"/>
      <c r="F437" s="43"/>
      <c r="G437" s="96"/>
      <c r="H437" s="97"/>
      <c r="I437" s="94"/>
      <c r="J437" s="94"/>
      <c r="K437" s="94"/>
      <c r="L437" s="94"/>
      <c r="M437" s="98"/>
    </row>
    <row r="438" spans="1:13" s="2" customFormat="1" ht="30" customHeight="1" x14ac:dyDescent="0.3">
      <c r="A438" s="47">
        <f>ROW()/3-1</f>
        <v>145</v>
      </c>
      <c r="B438" s="94"/>
      <c r="C438" s="3" t="str">
        <f ca="1">IF(B436="","",CONCATENATE("Zástupce","
",OFFSET(List1!K$11,tisk!A435,0)))</f>
        <v xml:space="preserve">Zástupce
</v>
      </c>
      <c r="D438" s="5" t="str">
        <f ca="1">IF(B436="","",CONCATENATE("Dotace bude použita na:",OFFSET(List1!N$11,tisk!A435,0)))</f>
        <v>Dotace bude použita na:opravu karoserie a podvozku vozidla včetně výměny sad pneumatik pro celoroční provoz</v>
      </c>
      <c r="E438" s="95"/>
      <c r="F438" s="44" t="str">
        <f ca="1">IF(B436="","",OFFSET(List1!Q$11,tisk!A435,0))</f>
        <v>11/2020</v>
      </c>
      <c r="G438" s="96"/>
      <c r="H438" s="97"/>
      <c r="I438" s="94"/>
      <c r="J438" s="94"/>
      <c r="K438" s="94"/>
      <c r="L438" s="94"/>
      <c r="M438" s="98"/>
    </row>
    <row r="439" spans="1:13" s="2" customFormat="1" ht="75" customHeight="1" x14ac:dyDescent="0.3">
      <c r="A439" s="47"/>
      <c r="B439" s="94" t="str">
        <f ca="1">IF(OFFSET(List1!B$11,tisk!A438,0)&gt;0,OFFSET(List1!B$11,tisk!A438,0),"")</f>
        <v>187</v>
      </c>
      <c r="C439" s="3" t="str">
        <f ca="1">IF(B439="","",CONCATENATE(OFFSET(List1!C$11,tisk!A438,0),"
",OFFSET(List1!D$11,tisk!A438,0),"
",OFFSET(List1!E$11,tisk!A438,0),"
",OFFSET(List1!F$11,tisk!A438,0)))</f>
        <v>Obec Skalka
Skalka 26
Skalka
79824</v>
      </c>
      <c r="D439" s="65" t="str">
        <f ca="1">IF(B439="","",OFFSET(List1!L$11,tisk!A438,0))</f>
        <v>Pořízení, technické zhodnocení a oprava požární techniky a nákup věcného vybavení pro JSDH Skalka</v>
      </c>
      <c r="E439" s="95">
        <f ca="1">IF(B439="","",OFFSET(List1!O$11,tisk!A438,0))</f>
        <v>23000</v>
      </c>
      <c r="F439" s="44" t="str">
        <f ca="1">IF(B439="","",OFFSET(List1!P$11,tisk!A438,0))</f>
        <v>1/2020</v>
      </c>
      <c r="G439" s="96">
        <f ca="1">IF(B439="","",OFFSET(List1!R$11,tisk!A438,0))</f>
        <v>20000</v>
      </c>
      <c r="H439" s="97">
        <f ca="1">IF(B439="","",OFFSET(List1!S$11,tisk!A438,0))</f>
        <v>44176</v>
      </c>
      <c r="I439" s="94">
        <f ca="1">IF(B439="","",OFFSET(List1!T$11,tisk!A438,0))</f>
        <v>110</v>
      </c>
      <c r="J439" s="94">
        <f ca="1">IF(B439="","",OFFSET(List1!U$11,tisk!A438,0))</f>
        <v>120</v>
      </c>
      <c r="K439" s="94">
        <f ca="1">IF(B439="","",OFFSET(List1!V$11,tisk!A438,0))</f>
        <v>150</v>
      </c>
      <c r="L439" s="94">
        <f ca="1">IF(B439="","",OFFSET(List1!W$11,tisk!A438,0))</f>
        <v>380</v>
      </c>
      <c r="M439" s="98">
        <f ca="1">IF(B439="","",OFFSET(List1!X$11,tisk!A438,0))</f>
        <v>11500</v>
      </c>
    </row>
    <row r="440" spans="1:13" s="2" customFormat="1" ht="75" customHeight="1" x14ac:dyDescent="0.3">
      <c r="A440" s="47"/>
      <c r="B440" s="94"/>
      <c r="C440" s="3" t="str">
        <f ca="1">IF(B439="","",CONCATENATE("Okres ",OFFSET(List1!G$11,tisk!A438,0),"
","Právní forma","
",OFFSET(List1!H$11,tisk!A438,0),"
","IČO ",OFFSET(List1!I$11,tisk!A438,0),"
 ","B.Ú. ",OFFSET(List1!J$11,tisk!A438,0)))</f>
        <v>Okres Prostějov
Právní forma
Obec, m. č. hl. m. Prahy
IČO 00288748
 B.Ú. anonymizováno</v>
      </c>
      <c r="D440" s="5" t="str">
        <f ca="1">IF(B439="","",OFFSET(List1!M$11,tisk!A438,0))</f>
        <v>Pořízení spojových prostředků pro JSDH Skalka - digitální ruční radiostanice včetně externího repro/mikrofonu. V současné době nemá jednotka k dispozici žádnou radiostanici.</v>
      </c>
      <c r="E440" s="95"/>
      <c r="F440" s="43"/>
      <c r="G440" s="96"/>
      <c r="H440" s="97"/>
      <c r="I440" s="94"/>
      <c r="J440" s="94"/>
      <c r="K440" s="94"/>
      <c r="L440" s="94"/>
      <c r="M440" s="98"/>
    </row>
    <row r="441" spans="1:13" s="2" customFormat="1" ht="30" customHeight="1" x14ac:dyDescent="0.3">
      <c r="A441" s="47">
        <f>ROW()/3-1</f>
        <v>146</v>
      </c>
      <c r="B441" s="94"/>
      <c r="C441" s="3" t="str">
        <f ca="1">IF(B439="","",CONCATENATE("Zástupce","
",OFFSET(List1!K$11,tisk!A438,0)))</f>
        <v xml:space="preserve">Zástupce
</v>
      </c>
      <c r="D441" s="5" t="str">
        <f ca="1">IF(B439="","",CONCATENATE("Dotace bude použita na:",OFFSET(List1!N$11,tisk!A438,0)))</f>
        <v>Dotace bude použita na:pořízení spojových prostředků včetně příslušenství pro JSDH Skalka.</v>
      </c>
      <c r="E441" s="95"/>
      <c r="F441" s="44" t="str">
        <f ca="1">IF(B439="","",OFFSET(List1!Q$11,tisk!A438,0))</f>
        <v>11/2020</v>
      </c>
      <c r="G441" s="96"/>
      <c r="H441" s="97"/>
      <c r="I441" s="94"/>
      <c r="J441" s="94"/>
      <c r="K441" s="94"/>
      <c r="L441" s="94"/>
      <c r="M441" s="98"/>
    </row>
    <row r="442" spans="1:13" s="2" customFormat="1" ht="75" customHeight="1" x14ac:dyDescent="0.3">
      <c r="A442" s="47"/>
      <c r="B442" s="94" t="str">
        <f ca="1">IF(OFFSET(List1!B$11,tisk!A441,0)&gt;0,OFFSET(List1!B$11,tisk!A441,0),"")</f>
        <v>46</v>
      </c>
      <c r="C442" s="3" t="str">
        <f ca="1">IF(B442="","",CONCATENATE(OFFSET(List1!C$11,tisk!A441,0),"
",OFFSET(List1!D$11,tisk!A441,0),"
",OFFSET(List1!E$11,tisk!A441,0),"
",OFFSET(List1!F$11,tisk!A441,0)))</f>
        <v>Obec Zdětín
Zdětín 49
Zdětín
79843</v>
      </c>
      <c r="D442" s="65" t="str">
        <f ca="1">IF(B442="","",OFFSET(List1!L$11,tisk!A441,0))</f>
        <v>Pořízení, technické zhodnocení a oprava požární techniky a nákup věcného vybavení pro JSDH Zdětín</v>
      </c>
      <c r="E442" s="95">
        <f ca="1">IF(B442="","",OFFSET(List1!O$11,tisk!A441,0))</f>
        <v>50000</v>
      </c>
      <c r="F442" s="44" t="str">
        <f ca="1">IF(B442="","",OFFSET(List1!P$11,tisk!A441,0))</f>
        <v>1/2020</v>
      </c>
      <c r="G442" s="96">
        <f ca="1">IF(B442="","",OFFSET(List1!R$11,tisk!A441,0))</f>
        <v>35000</v>
      </c>
      <c r="H442" s="97">
        <f ca="1">IF(B442="","",OFFSET(List1!S$11,tisk!A441,0))</f>
        <v>44176</v>
      </c>
      <c r="I442" s="94">
        <f ca="1">IF(B442="","",OFFSET(List1!T$11,tisk!A441,0))</f>
        <v>90</v>
      </c>
      <c r="J442" s="94">
        <f ca="1">IF(B442="","",OFFSET(List1!U$11,tisk!A441,0))</f>
        <v>140</v>
      </c>
      <c r="K442" s="94">
        <f ca="1">IF(B442="","",OFFSET(List1!V$11,tisk!A441,0))</f>
        <v>150</v>
      </c>
      <c r="L442" s="94">
        <f ca="1">IF(B442="","",OFFSET(List1!W$11,tisk!A441,0))</f>
        <v>380</v>
      </c>
      <c r="M442" s="98">
        <f ca="1">IF(B442="","",OFFSET(List1!X$11,tisk!A441,0))</f>
        <v>25000</v>
      </c>
    </row>
    <row r="443" spans="1:13" s="2" customFormat="1" ht="75" customHeight="1" x14ac:dyDescent="0.3">
      <c r="A443" s="47"/>
      <c r="B443" s="94"/>
      <c r="C443" s="3" t="str">
        <f ca="1">IF(B442="","",CONCATENATE("Okres ",OFFSET(List1!G$11,tisk!A441,0),"
","Právní forma","
",OFFSET(List1!H$11,tisk!A441,0),"
","IČO ",OFFSET(List1!I$11,tisk!A441,0),"
 ","B.Ú. ",OFFSET(List1!J$11,tisk!A441,0)))</f>
        <v>Okres Prostějov
Právní forma
Obec, m. č. hl. m. Prahy
IČO 00600105
 B.Ú. anonymizováno</v>
      </c>
      <c r="D443" s="5" t="str">
        <f ca="1">IF(B442="","",OFFSET(List1!M$11,tisk!A441,0))</f>
        <v>Z dotace bude pořízen nový podvozek pro převoz stříkačky PS12 spolu s přestavbou stávající skříně PS12 na tento podvozek. Vznikne tak nový přívěsný vozík pro převoz stříkačky PS12, který bede možné používat za současným dopravním automobilem.</v>
      </c>
      <c r="E443" s="95"/>
      <c r="F443" s="43"/>
      <c r="G443" s="96"/>
      <c r="H443" s="97"/>
      <c r="I443" s="94"/>
      <c r="J443" s="94"/>
      <c r="K443" s="94"/>
      <c r="L443" s="94"/>
      <c r="M443" s="98"/>
    </row>
    <row r="444" spans="1:13" s="2" customFormat="1" ht="39.75" customHeight="1" x14ac:dyDescent="0.3">
      <c r="A444" s="47">
        <f>ROW()/3-1</f>
        <v>147</v>
      </c>
      <c r="B444" s="94"/>
      <c r="C444" s="3" t="str">
        <f ca="1">IF(B442="","",CONCATENATE("Zástupce","
",OFFSET(List1!K$11,tisk!A441,0)))</f>
        <v xml:space="preserve">Zástupce
</v>
      </c>
      <c r="D444" s="5" t="str">
        <f ca="1">IF(B442="","",CONCATENATE("Dotace bude použita na:",OFFSET(List1!N$11,tisk!A441,0)))</f>
        <v>Dotace bude použita na:pořízení podvozku přívěsného vozíku včetně opravy stávající skříně na přenosnou stříkačku PS  12</v>
      </c>
      <c r="E444" s="95"/>
      <c r="F444" s="44" t="str">
        <f ca="1">IF(B442="","",OFFSET(List1!Q$11,tisk!A441,0))</f>
        <v>11/2020</v>
      </c>
      <c r="G444" s="96"/>
      <c r="H444" s="97"/>
      <c r="I444" s="94"/>
      <c r="J444" s="94"/>
      <c r="K444" s="94"/>
      <c r="L444" s="94"/>
      <c r="M444" s="98"/>
    </row>
    <row r="445" spans="1:13" s="2" customFormat="1" ht="75" customHeight="1" x14ac:dyDescent="0.3">
      <c r="A445" s="47"/>
      <c r="B445" s="94" t="str">
        <f ca="1">IF(OFFSET(List1!B$11,tisk!A444,0)&gt;0,OFFSET(List1!B$11,tisk!A444,0),"")</f>
        <v>81</v>
      </c>
      <c r="C445" s="3" t="str">
        <f ca="1">IF(B445="","",CONCATENATE(OFFSET(List1!C$11,tisk!A444,0),"
",OFFSET(List1!D$11,tisk!A444,0),"
",OFFSET(List1!E$11,tisk!A444,0),"
",OFFSET(List1!F$11,tisk!A444,0)))</f>
        <v>Obec Želeč
Želeč 62
Želeč
79807</v>
      </c>
      <c r="D445" s="65" t="str">
        <f ca="1">IF(B445="","",OFFSET(List1!L$11,tisk!A444,0))</f>
        <v>Pořízení, technické zhodnocení a oprava požární techniky a nákup věcného vybavení pro JSDH Želeč</v>
      </c>
      <c r="E445" s="95">
        <f ca="1">IF(B445="","",OFFSET(List1!O$11,tisk!A444,0))</f>
        <v>33600</v>
      </c>
      <c r="F445" s="44" t="str">
        <f ca="1">IF(B445="","",OFFSET(List1!P$11,tisk!A444,0))</f>
        <v>1/2020</v>
      </c>
      <c r="G445" s="96">
        <f ca="1">IF(B445="","",OFFSET(List1!R$11,tisk!A444,0))</f>
        <v>33600</v>
      </c>
      <c r="H445" s="97">
        <f ca="1">IF(B445="","",OFFSET(List1!S$11,tisk!A444,0))</f>
        <v>44176</v>
      </c>
      <c r="I445" s="94">
        <f ca="1">IF(B445="","",OFFSET(List1!T$11,tisk!A444,0))</f>
        <v>90</v>
      </c>
      <c r="J445" s="94">
        <f ca="1">IF(B445="","",OFFSET(List1!U$11,tisk!A444,0))</f>
        <v>140</v>
      </c>
      <c r="K445" s="94">
        <f ca="1">IF(B445="","",OFFSET(List1!V$11,tisk!A444,0))</f>
        <v>150</v>
      </c>
      <c r="L445" s="94">
        <f ca="1">IF(B445="","",OFFSET(List1!W$11,tisk!A444,0))</f>
        <v>380</v>
      </c>
      <c r="M445" s="98">
        <f ca="1">IF(B445="","",OFFSET(List1!X$11,tisk!A444,0))</f>
        <v>16800</v>
      </c>
    </row>
    <row r="446" spans="1:13" s="2" customFormat="1" ht="75" customHeight="1" x14ac:dyDescent="0.3">
      <c r="A446" s="47"/>
      <c r="B446" s="94"/>
      <c r="C446" s="3" t="str">
        <f ca="1">IF(B445="","",CONCATENATE("Okres ",OFFSET(List1!G$11,tisk!A444,0),"
","Právní forma","
",OFFSET(List1!H$11,tisk!A444,0),"
","IČO ",OFFSET(List1!I$11,tisk!A444,0),"
 ","B.Ú. ",OFFSET(List1!J$11,tisk!A444,0)))</f>
        <v>Okres Prostějov
Právní forma
Obec, m. č. hl. m. Prahy
IČO 00288993
 B.Ú. anonymizováno</v>
      </c>
      <c r="D446" s="5" t="str">
        <f ca="1">IF(B445="","",OFFSET(List1!M$11,tisk!A444,0))</f>
        <v>Projekt představuje pořízení výstražného zařízení pro zásahové vozidlo JSDH.</v>
      </c>
      <c r="E446" s="95"/>
      <c r="F446" s="43"/>
      <c r="G446" s="96"/>
      <c r="H446" s="97"/>
      <c r="I446" s="94"/>
      <c r="J446" s="94"/>
      <c r="K446" s="94"/>
      <c r="L446" s="94"/>
      <c r="M446" s="98"/>
    </row>
    <row r="447" spans="1:13" s="2" customFormat="1" ht="30" customHeight="1" x14ac:dyDescent="0.3">
      <c r="A447" s="47">
        <f>ROW()/3-1</f>
        <v>148</v>
      </c>
      <c r="B447" s="94"/>
      <c r="C447" s="3" t="str">
        <f ca="1">IF(B445="","",CONCATENATE("Zástupce","
",OFFSET(List1!K$11,tisk!A444,0)))</f>
        <v xml:space="preserve">Zástupce
</v>
      </c>
      <c r="D447" s="5" t="str">
        <f ca="1">IF(B445="","",CONCATENATE("Dotace bude použita na:",OFFSET(List1!N$11,tisk!A444,0)))</f>
        <v>Dotace bude použita na:pořízení výstražného zařízení pro zásahové vozidlo JSDH</v>
      </c>
      <c r="E447" s="95"/>
      <c r="F447" s="44" t="str">
        <f ca="1">IF(B445="","",OFFSET(List1!Q$11,tisk!A444,0))</f>
        <v>11/2020</v>
      </c>
      <c r="G447" s="96"/>
      <c r="H447" s="97"/>
      <c r="I447" s="94"/>
      <c r="J447" s="94"/>
      <c r="K447" s="94"/>
      <c r="L447" s="94"/>
      <c r="M447" s="98"/>
    </row>
    <row r="448" spans="1:13" s="2" customFormat="1" ht="75" customHeight="1" x14ac:dyDescent="0.3">
      <c r="A448" s="47"/>
      <c r="B448" s="94" t="str">
        <f ca="1">IF(OFFSET(List1!B$11,tisk!A447,0)&gt;0,OFFSET(List1!B$11,tisk!A447,0),"")</f>
        <v>120</v>
      </c>
      <c r="C448" s="3" t="str">
        <f ca="1">IF(B448="","",CONCATENATE(OFFSET(List1!C$11,tisk!A447,0),"
",OFFSET(List1!D$11,tisk!A447,0),"
",OFFSET(List1!E$11,tisk!A447,0),"
",OFFSET(List1!F$11,tisk!A447,0)))</f>
        <v>Obec Bezuchov
Bezuchov 14
Bezuchov
75354</v>
      </c>
      <c r="D448" s="65" t="str">
        <f ca="1">IF(B448="","",OFFSET(List1!L$11,tisk!A447,0))</f>
        <v>Pořízení, technické zhodnocení a oprava požární techniky a nákup věcného vybavení pro JSDH Bezuchov</v>
      </c>
      <c r="E448" s="95">
        <f ca="1">IF(B448="","",OFFSET(List1!O$11,tisk!A447,0))</f>
        <v>35000</v>
      </c>
      <c r="F448" s="44" t="str">
        <f ca="1">IF(B448="","",OFFSET(List1!P$11,tisk!A447,0))</f>
        <v>1/2020</v>
      </c>
      <c r="G448" s="96">
        <f ca="1">IF(B448="","",OFFSET(List1!R$11,tisk!A447,0))</f>
        <v>35000</v>
      </c>
      <c r="H448" s="97">
        <f ca="1">IF(B448="","",OFFSET(List1!S$11,tisk!A447,0))</f>
        <v>44176</v>
      </c>
      <c r="I448" s="94">
        <f ca="1">IF(B448="","",OFFSET(List1!T$11,tisk!A447,0))</f>
        <v>110</v>
      </c>
      <c r="J448" s="94">
        <f ca="1">IF(B448="","",OFFSET(List1!U$11,tisk!A447,0))</f>
        <v>115</v>
      </c>
      <c r="K448" s="94">
        <f ca="1">IF(B448="","",OFFSET(List1!V$11,tisk!A447,0))</f>
        <v>150</v>
      </c>
      <c r="L448" s="94">
        <f ca="1">IF(B448="","",OFFSET(List1!W$11,tisk!A447,0))</f>
        <v>375</v>
      </c>
      <c r="M448" s="98">
        <f ca="1">IF(B448="","",OFFSET(List1!X$11,tisk!A447,0))</f>
        <v>17500</v>
      </c>
    </row>
    <row r="449" spans="1:13" s="2" customFormat="1" ht="75" customHeight="1" x14ac:dyDescent="0.3">
      <c r="A449" s="47"/>
      <c r="B449" s="94"/>
      <c r="C449" s="3" t="str">
        <f ca="1">IF(B448="","",CONCATENATE("Okres ",OFFSET(List1!G$11,tisk!A447,0),"
","Právní forma","
",OFFSET(List1!H$11,tisk!A447,0),"
","IČO ",OFFSET(List1!I$11,tisk!A447,0),"
 ","B.Ú. ",OFFSET(List1!J$11,tisk!A447,0)))</f>
        <v>Okres Přerov
Právní forma
Obec, m. č. hl. m. Prahy
IČO 00636118
 B.Ú. anonymizováno</v>
      </c>
      <c r="D449" s="5" t="str">
        <f ca="1">IF(B448="","",OFFSET(List1!M$11,tisk!A447,0))</f>
        <v>Zařízení bude použito jednotkou JSDH Bezuchov k zajištění akceschopnosti při výpadku proudu.</v>
      </c>
      <c r="E449" s="95"/>
      <c r="F449" s="43"/>
      <c r="G449" s="96"/>
      <c r="H449" s="97"/>
      <c r="I449" s="94"/>
      <c r="J449" s="94"/>
      <c r="K449" s="94"/>
      <c r="L449" s="94"/>
      <c r="M449" s="98"/>
    </row>
    <row r="450" spans="1:13" s="2" customFormat="1" ht="30" customHeight="1" x14ac:dyDescent="0.3">
      <c r="A450" s="47">
        <f>ROW()/3-1</f>
        <v>149</v>
      </c>
      <c r="B450" s="94"/>
      <c r="C450" s="3" t="str">
        <f ca="1">IF(B448="","",CONCATENATE("Zástupce","
",OFFSET(List1!K$11,tisk!A447,0)))</f>
        <v xml:space="preserve">Zástupce
</v>
      </c>
      <c r="D450" s="5" t="str">
        <f ca="1">IF(B448="","",CONCATENATE("Dotace bude použita na:",OFFSET(List1!N$11,tisk!A447,0)))</f>
        <v>Dotace bude použita na:pořízení elektrocentrály s příslušenstvím</v>
      </c>
      <c r="E450" s="95"/>
      <c r="F450" s="44" t="str">
        <f ca="1">IF(B448="","",OFFSET(List1!Q$11,tisk!A447,0))</f>
        <v>11/2020</v>
      </c>
      <c r="G450" s="96"/>
      <c r="H450" s="97"/>
      <c r="I450" s="94"/>
      <c r="J450" s="94"/>
      <c r="K450" s="94"/>
      <c r="L450" s="94"/>
      <c r="M450" s="98"/>
    </row>
    <row r="451" spans="1:13" s="2" customFormat="1" ht="75" customHeight="1" x14ac:dyDescent="0.3">
      <c r="A451" s="47"/>
      <c r="B451" s="94" t="str">
        <f ca="1">IF(OFFSET(List1!B$11,tisk!A450,0)&gt;0,OFFSET(List1!B$11,tisk!A450,0),"")</f>
        <v>76</v>
      </c>
      <c r="C451" s="3" t="str">
        <f ca="1">IF(B451="","",CONCATENATE(OFFSET(List1!C$11,tisk!A450,0),"
",OFFSET(List1!D$11,tisk!A450,0),"
",OFFSET(List1!E$11,tisk!A450,0),"
",OFFSET(List1!F$11,tisk!A450,0)))</f>
        <v>Obec Dubčany
Dubčany 24
Dubčany
78322</v>
      </c>
      <c r="D451" s="65" t="str">
        <f ca="1">IF(B451="","",OFFSET(List1!L$11,tisk!A450,0))</f>
        <v>Pořízení, technické zhodnocení a oprava požární techniky a nákup věcného vybavení pro JSDH Dubčany</v>
      </c>
      <c r="E451" s="95">
        <f ca="1">IF(B451="","",OFFSET(List1!O$11,tisk!A450,0))</f>
        <v>34500</v>
      </c>
      <c r="F451" s="44" t="str">
        <f ca="1">IF(B451="","",OFFSET(List1!P$11,tisk!A450,0))</f>
        <v>1/2020</v>
      </c>
      <c r="G451" s="96">
        <f ca="1">IF(B451="","",OFFSET(List1!R$11,tisk!A450,0))</f>
        <v>34500</v>
      </c>
      <c r="H451" s="97">
        <f ca="1">IF(B451="","",OFFSET(List1!S$11,tisk!A450,0))</f>
        <v>44176</v>
      </c>
      <c r="I451" s="94">
        <f ca="1">IF(B451="","",OFFSET(List1!T$11,tisk!A450,0))</f>
        <v>110</v>
      </c>
      <c r="J451" s="94">
        <f ca="1">IF(B451="","",OFFSET(List1!U$11,tisk!A450,0))</f>
        <v>115</v>
      </c>
      <c r="K451" s="94">
        <f ca="1">IF(B451="","",OFFSET(List1!V$11,tisk!A450,0))</f>
        <v>150</v>
      </c>
      <c r="L451" s="94">
        <f ca="1">IF(B451="","",OFFSET(List1!W$11,tisk!A450,0))</f>
        <v>375</v>
      </c>
      <c r="M451" s="98">
        <f ca="1">IF(B451="","",OFFSET(List1!X$11,tisk!A450,0))</f>
        <v>17300</v>
      </c>
    </row>
    <row r="452" spans="1:13" s="2" customFormat="1" ht="75" customHeight="1" x14ac:dyDescent="0.3">
      <c r="A452" s="47"/>
      <c r="B452" s="94"/>
      <c r="C452" s="3" t="str">
        <f ca="1">IF(B451="","",CONCATENATE("Okres ",OFFSET(List1!G$11,tisk!A450,0),"
","Právní forma","
",OFFSET(List1!H$11,tisk!A450,0),"
","IČO ",OFFSET(List1!I$11,tisk!A450,0),"
 ","B.Ú. ",OFFSET(List1!J$11,tisk!A450,0)))</f>
        <v>Okres Olomouc
Právní forma
Obec, m. č. hl. m. Prahy
IČO 00576221
 B.Ú. anonymizováno</v>
      </c>
      <c r="D452" s="5" t="str">
        <f ca="1">IF(B451="","",OFFSET(List1!M$11,tisk!A450,0))</f>
        <v>Pořízení přenosné motorové elektrocentrály</v>
      </c>
      <c r="E452" s="95"/>
      <c r="F452" s="43"/>
      <c r="G452" s="96"/>
      <c r="H452" s="97"/>
      <c r="I452" s="94"/>
      <c r="J452" s="94"/>
      <c r="K452" s="94"/>
      <c r="L452" s="94"/>
      <c r="M452" s="98"/>
    </row>
    <row r="453" spans="1:13" s="2" customFormat="1" ht="30" customHeight="1" x14ac:dyDescent="0.3">
      <c r="A453" s="47">
        <f>ROW()/3-1</f>
        <v>150</v>
      </c>
      <c r="B453" s="94"/>
      <c r="C453" s="3" t="str">
        <f ca="1">IF(B451="","",CONCATENATE("Zástupce","
",OFFSET(List1!K$11,tisk!A450,0)))</f>
        <v xml:space="preserve">Zástupce
</v>
      </c>
      <c r="D453" s="5" t="str">
        <f ca="1">IF(B451="","",CONCATENATE("Dotace bude použita na:",OFFSET(List1!N$11,tisk!A450,0)))</f>
        <v>Dotace bude použita na:pořízení třífázové přenosné elektrocentrály</v>
      </c>
      <c r="E453" s="95"/>
      <c r="F453" s="44" t="str">
        <f ca="1">IF(B451="","",OFFSET(List1!Q$11,tisk!A450,0))</f>
        <v>11/2020</v>
      </c>
      <c r="G453" s="96"/>
      <c r="H453" s="97"/>
      <c r="I453" s="94"/>
      <c r="J453" s="94"/>
      <c r="K453" s="94"/>
      <c r="L453" s="94"/>
      <c r="M453" s="98"/>
    </row>
    <row r="454" spans="1:13" s="2" customFormat="1" ht="75" customHeight="1" x14ac:dyDescent="0.3">
      <c r="A454" s="47"/>
      <c r="B454" s="94" t="str">
        <f ca="1">IF(OFFSET(List1!B$11,tisk!A453,0)&gt;0,OFFSET(List1!B$11,tisk!A453,0),"")</f>
        <v>79</v>
      </c>
      <c r="C454" s="3" t="str">
        <f ca="1">IF(B454="","",CONCATENATE(OFFSET(List1!C$11,tisk!A453,0),"
",OFFSET(List1!D$11,tisk!A453,0),"
",OFFSET(List1!E$11,tisk!A453,0),"
",OFFSET(List1!F$11,tisk!A453,0)))</f>
        <v>Obec Otinoves
Otinoves 177
Otinoves
79861</v>
      </c>
      <c r="D454" s="65" t="str">
        <f ca="1">IF(B454="","",OFFSET(List1!L$11,tisk!A453,0))</f>
        <v>Pořízení, technické zhodnocení a oprava požární techniky a nákup věcného vybavení pro JSDH Otinoves</v>
      </c>
      <c r="E454" s="95">
        <f ca="1">IF(B454="","",OFFSET(List1!O$11,tisk!A453,0))</f>
        <v>17700</v>
      </c>
      <c r="F454" s="44" t="str">
        <f ca="1">IF(B454="","",OFFSET(List1!P$11,tisk!A453,0))</f>
        <v>1/2020</v>
      </c>
      <c r="G454" s="96">
        <f ca="1">IF(B454="","",OFFSET(List1!R$11,tisk!A453,0))</f>
        <v>8500</v>
      </c>
      <c r="H454" s="97">
        <f ca="1">IF(B454="","",OFFSET(List1!S$11,tisk!A453,0))</f>
        <v>44176</v>
      </c>
      <c r="I454" s="94">
        <f ca="1">IF(B454="","",OFFSET(List1!T$11,tisk!A453,0))</f>
        <v>110</v>
      </c>
      <c r="J454" s="94">
        <f ca="1">IF(B454="","",OFFSET(List1!U$11,tisk!A453,0))</f>
        <v>115</v>
      </c>
      <c r="K454" s="94">
        <f ca="1">IF(B454="","",OFFSET(List1!V$11,tisk!A453,0))</f>
        <v>150</v>
      </c>
      <c r="L454" s="94">
        <f ca="1">IF(B454="","",OFFSET(List1!W$11,tisk!A453,0))</f>
        <v>375</v>
      </c>
      <c r="M454" s="98">
        <f ca="1">IF(B454="","",OFFSET(List1!X$11,tisk!A453,0))</f>
        <v>7500</v>
      </c>
    </row>
    <row r="455" spans="1:13" s="2" customFormat="1" ht="75" customHeight="1" x14ac:dyDescent="0.3">
      <c r="A455" s="47"/>
      <c r="B455" s="94"/>
      <c r="C455" s="3" t="str">
        <f ca="1">IF(B454="","",CONCATENATE("Okres ",OFFSET(List1!G$11,tisk!A453,0),"
","Právní forma","
",OFFSET(List1!H$11,tisk!A453,0),"
","IČO ",OFFSET(List1!I$11,tisk!A453,0),"
 ","B.Ú. ",OFFSET(List1!J$11,tisk!A453,0)))</f>
        <v>Okres Prostějov
Právní forma
Obec, m. č. hl. m. Prahy
IČO 00288594
 B.Ú. anonymizováno</v>
      </c>
      <c r="D455" s="5" t="str">
        <f ca="1">IF(B454="","",OFFSET(List1!M$11,tisk!A453,0))</f>
        <v>Částečná úhrada nákladů na pořízení prostředků pro osvětlení místa zásahu - dva osvětlovací stativy se čtyřmi LED reflektory a dva mobilní akumulátorové LED reflektory</v>
      </c>
      <c r="E455" s="95"/>
      <c r="F455" s="43"/>
      <c r="G455" s="96"/>
      <c r="H455" s="97"/>
      <c r="I455" s="94"/>
      <c r="J455" s="94"/>
      <c r="K455" s="94"/>
      <c r="L455" s="94"/>
      <c r="M455" s="98"/>
    </row>
    <row r="456" spans="1:13" s="2" customFormat="1" ht="48.75" customHeight="1" x14ac:dyDescent="0.3">
      <c r="A456" s="47">
        <f>ROW()/3-1</f>
        <v>151</v>
      </c>
      <c r="B456" s="94"/>
      <c r="C456" s="3" t="str">
        <f ca="1">IF(B454="","",CONCATENATE("Zástupce","
",OFFSET(List1!K$11,tisk!A453,0)))</f>
        <v xml:space="preserve">Zástupce
</v>
      </c>
      <c r="D456" s="5" t="str">
        <f ca="1">IF(B454="","",CONCATENATE("Dotace bude použita na:",OFFSET(List1!N$11,tisk!A453,0)))</f>
        <v>Dotace bude použita na:pořízení dvou osvětlovacích stativů se čtyřmi LED reflektory a dvou mobilních akumulátorových LED reflektorů</v>
      </c>
      <c r="E456" s="95"/>
      <c r="F456" s="44" t="str">
        <f ca="1">IF(B454="","",OFFSET(List1!Q$11,tisk!A453,0))</f>
        <v>11/2020</v>
      </c>
      <c r="G456" s="96"/>
      <c r="H456" s="97"/>
      <c r="I456" s="94"/>
      <c r="J456" s="94"/>
      <c r="K456" s="94"/>
      <c r="L456" s="94"/>
      <c r="M456" s="98"/>
    </row>
    <row r="457" spans="1:13" s="2" customFormat="1" ht="75" customHeight="1" x14ac:dyDescent="0.3">
      <c r="A457" s="47"/>
      <c r="B457" s="94" t="str">
        <f ca="1">IF(OFFSET(List1!B$11,tisk!A456,0)&gt;0,OFFSET(List1!B$11,tisk!A456,0),"")</f>
        <v>242</v>
      </c>
      <c r="C457" s="3" t="str">
        <f ca="1">IF(B457="","",CONCATENATE(OFFSET(List1!C$11,tisk!A456,0),"
",OFFSET(List1!D$11,tisk!A456,0),"
",OFFSET(List1!E$11,tisk!A456,0),"
",OFFSET(List1!F$11,tisk!A456,0)))</f>
        <v>Obec Podolí
Podolí 33
Podolí
75116</v>
      </c>
      <c r="D457" s="65" t="str">
        <f ca="1">IF(B457="","",OFFSET(List1!L$11,tisk!A456,0))</f>
        <v>Pořízení, technické zhodnocení a oprava požární techniky a nákup věcného vybavení pro JSDH Podoli</v>
      </c>
      <c r="E457" s="95">
        <f ca="1">IF(B457="","",OFFSET(List1!O$11,tisk!A456,0))</f>
        <v>34000</v>
      </c>
      <c r="F457" s="44" t="str">
        <f ca="1">IF(B457="","",OFFSET(List1!P$11,tisk!A456,0))</f>
        <v>1/2020</v>
      </c>
      <c r="G457" s="96">
        <f ca="1">IF(B457="","",OFFSET(List1!R$11,tisk!A456,0))</f>
        <v>34000</v>
      </c>
      <c r="H457" s="97">
        <f ca="1">IF(B457="","",OFFSET(List1!S$11,tisk!A456,0))</f>
        <v>44176</v>
      </c>
      <c r="I457" s="94">
        <f ca="1">IF(B457="","",OFFSET(List1!T$11,tisk!A456,0))</f>
        <v>110</v>
      </c>
      <c r="J457" s="94">
        <f ca="1">IF(B457="","",OFFSET(List1!U$11,tisk!A456,0))</f>
        <v>115</v>
      </c>
      <c r="K457" s="94">
        <f ca="1">IF(B457="","",OFFSET(List1!V$11,tisk!A456,0))</f>
        <v>150</v>
      </c>
      <c r="L457" s="94">
        <f ca="1">IF(B457="","",OFFSET(List1!W$11,tisk!A456,0))</f>
        <v>375</v>
      </c>
      <c r="M457" s="98">
        <f ca="1">IF(B457="","",OFFSET(List1!X$11,tisk!A456,0))</f>
        <v>17000</v>
      </c>
    </row>
    <row r="458" spans="1:13" s="2" customFormat="1" ht="75" customHeight="1" x14ac:dyDescent="0.3">
      <c r="A458" s="47"/>
      <c r="B458" s="94"/>
      <c r="C458" s="3" t="str">
        <f ca="1">IF(B457="","",CONCATENATE("Okres ",OFFSET(List1!G$11,tisk!A456,0),"
","Právní forma","
",OFFSET(List1!H$11,tisk!A456,0),"
","IČO ",OFFSET(List1!I$11,tisk!A456,0),"
 ","B.Ú. ",OFFSET(List1!J$11,tisk!A456,0)))</f>
        <v>Okres Přerov
Právní forma
Obec, m. č. hl. m. Prahy
IČO 00636479
 B.Ú. anonymizováno</v>
      </c>
      <c r="D458" s="5" t="str">
        <f ca="1">IF(B457="","",OFFSET(List1!M$11,tisk!A456,0))</f>
        <v>Pořízení elektrocentrály z důvodu zajištění čerpání vod z přívalových dešťů v místech kde chybí zdroje elektrické energie.</v>
      </c>
      <c r="E458" s="95"/>
      <c r="F458" s="43"/>
      <c r="G458" s="96"/>
      <c r="H458" s="97"/>
      <c r="I458" s="94"/>
      <c r="J458" s="94"/>
      <c r="K458" s="94"/>
      <c r="L458" s="94"/>
      <c r="M458" s="98"/>
    </row>
    <row r="459" spans="1:13" s="2" customFormat="1" ht="30" customHeight="1" x14ac:dyDescent="0.3">
      <c r="A459" s="47">
        <f>ROW()/3-1</f>
        <v>152</v>
      </c>
      <c r="B459" s="94"/>
      <c r="C459" s="3" t="str">
        <f ca="1">IF(B457="","",CONCATENATE("Zástupce","
",OFFSET(List1!K$11,tisk!A456,0)))</f>
        <v xml:space="preserve">Zástupce
</v>
      </c>
      <c r="D459" s="5" t="str">
        <f ca="1">IF(B457="","",CONCATENATE("Dotace bude použita na:",OFFSET(List1!N$11,tisk!A456,0)))</f>
        <v>Dotace bude použita na:pořízení elektrocentrály a příslušenství.</v>
      </c>
      <c r="E459" s="95"/>
      <c r="F459" s="44" t="str">
        <f ca="1">IF(B457="","",OFFSET(List1!Q$11,tisk!A456,0))</f>
        <v>11/2020</v>
      </c>
      <c r="G459" s="96"/>
      <c r="H459" s="97"/>
      <c r="I459" s="94"/>
      <c r="J459" s="94"/>
      <c r="K459" s="94"/>
      <c r="L459" s="94"/>
      <c r="M459" s="98"/>
    </row>
    <row r="460" spans="1:13" s="2" customFormat="1" ht="75" customHeight="1" x14ac:dyDescent="0.3">
      <c r="A460" s="47"/>
      <c r="B460" s="94" t="str">
        <f ca="1">IF(OFFSET(List1!B$11,tisk!A459,0)&gt;0,OFFSET(List1!B$11,tisk!A459,0),"")</f>
        <v>252</v>
      </c>
      <c r="C460" s="3" t="str">
        <f ca="1">IF(B460="","",CONCATENATE(OFFSET(List1!C$11,tisk!A459,0),"
",OFFSET(List1!D$11,tisk!A459,0),"
",OFFSET(List1!E$11,tisk!A459,0),"
",OFFSET(List1!F$11,tisk!A459,0)))</f>
        <v>Obec Šubířov
Šubířov 40
Šubířov
79852</v>
      </c>
      <c r="D460" s="65" t="str">
        <f ca="1">IF(B460="","",OFFSET(List1!L$11,tisk!A459,0))</f>
        <v>Pořízení, technické zhodnocení a oprava požární techniky a nákup věcného vybavení pro JSDH Šubířov</v>
      </c>
      <c r="E460" s="95">
        <f ca="1">IF(B460="","",OFFSET(List1!O$11,tisk!A459,0))</f>
        <v>45000</v>
      </c>
      <c r="F460" s="44" t="str">
        <f ca="1">IF(B460="","",OFFSET(List1!P$11,tisk!A459,0))</f>
        <v>1/2020</v>
      </c>
      <c r="G460" s="96">
        <f ca="1">IF(B460="","",OFFSET(List1!R$11,tisk!A459,0))</f>
        <v>22500</v>
      </c>
      <c r="H460" s="97">
        <f ca="1">IF(B460="","",OFFSET(List1!S$11,tisk!A459,0))</f>
        <v>44176</v>
      </c>
      <c r="I460" s="94">
        <f ca="1">IF(B460="","",OFFSET(List1!T$11,tisk!A459,0))</f>
        <v>110</v>
      </c>
      <c r="J460" s="94">
        <f ca="1">IF(B460="","",OFFSET(List1!U$11,tisk!A459,0))</f>
        <v>115</v>
      </c>
      <c r="K460" s="94">
        <f ca="1">IF(B460="","",OFFSET(List1!V$11,tisk!A459,0))</f>
        <v>150</v>
      </c>
      <c r="L460" s="94">
        <f ca="1">IF(B460="","",OFFSET(List1!W$11,tisk!A459,0))</f>
        <v>375</v>
      </c>
      <c r="M460" s="98">
        <f ca="1">IF(B460="","",OFFSET(List1!X$11,tisk!A459,0))</f>
        <v>19800</v>
      </c>
    </row>
    <row r="461" spans="1:13" s="2" customFormat="1" ht="75" customHeight="1" x14ac:dyDescent="0.3">
      <c r="A461" s="47"/>
      <c r="B461" s="94"/>
      <c r="C461" s="3" t="str">
        <f ca="1">IF(B460="","",CONCATENATE("Okres ",OFFSET(List1!G$11,tisk!A459,0),"
","Právní forma","
",OFFSET(List1!H$11,tisk!A459,0),"
","IČO ",OFFSET(List1!I$11,tisk!A459,0),"
 ","B.Ú. ",OFFSET(List1!J$11,tisk!A459,0)))</f>
        <v>Okres Prostějov
Právní forma
Obec, m. č. hl. m. Prahy
IČO 00288845
 B.Ú. anonymizováno</v>
      </c>
      <c r="D461" s="5" t="str">
        <f ca="1">IF(B460="","",OFFSET(List1!M$11,tisk!A459,0))</f>
        <v>Jednotka má v současné době vybavení v havarijním stavu. Je potřeba tyto prostředky nahradit novými.</v>
      </c>
      <c r="E461" s="95"/>
      <c r="F461" s="43"/>
      <c r="G461" s="96"/>
      <c r="H461" s="97"/>
      <c r="I461" s="94"/>
      <c r="J461" s="94"/>
      <c r="K461" s="94"/>
      <c r="L461" s="94"/>
      <c r="M461" s="98"/>
    </row>
    <row r="462" spans="1:13" s="2" customFormat="1" ht="30" customHeight="1" x14ac:dyDescent="0.3">
      <c r="A462" s="47">
        <f>ROW()/3-1</f>
        <v>153</v>
      </c>
      <c r="B462" s="94"/>
      <c r="C462" s="3" t="str">
        <f ca="1">IF(B460="","",CONCATENATE("Zástupce","
",OFFSET(List1!K$11,tisk!A459,0)))</f>
        <v xml:space="preserve">Zástupce
</v>
      </c>
      <c r="D462" s="5" t="str">
        <f ca="1">IF(B460="","",CONCATENATE("Dotace bude použita na:",OFFSET(List1!N$11,tisk!A459,0)))</f>
        <v>Dotace bude použita na:pořízení prostředků pro vyprošťování</v>
      </c>
      <c r="E462" s="95"/>
      <c r="F462" s="44" t="str">
        <f ca="1">IF(B460="","",OFFSET(List1!Q$11,tisk!A459,0))</f>
        <v>11/2020</v>
      </c>
      <c r="G462" s="96"/>
      <c r="H462" s="97"/>
      <c r="I462" s="94"/>
      <c r="J462" s="94"/>
      <c r="K462" s="94"/>
      <c r="L462" s="94"/>
      <c r="M462" s="98"/>
    </row>
    <row r="463" spans="1:13" s="2" customFormat="1" ht="75" customHeight="1" x14ac:dyDescent="0.3">
      <c r="A463" s="47"/>
      <c r="B463" s="94" t="str">
        <f ca="1">IF(OFFSET(List1!B$11,tisk!A462,0)&gt;0,OFFSET(List1!B$11,tisk!A462,0),"")</f>
        <v>100</v>
      </c>
      <c r="C463" s="3" t="str">
        <f ca="1">IF(B463="","",CONCATENATE(OFFSET(List1!C$11,tisk!A462,0),"
",OFFSET(List1!D$11,tisk!A462,0),"
",OFFSET(List1!E$11,tisk!A462,0),"
",OFFSET(List1!F$11,tisk!A462,0)))</f>
        <v>Obec Vitčice
Vitčice 31
Vitčice
79827</v>
      </c>
      <c r="D463" s="65" t="str">
        <f ca="1">IF(B463="","",OFFSET(List1!L$11,tisk!A462,0))</f>
        <v>Pořízení, technické zhodnocení a oprava požární techniky a nákup věcného vybavení pro JSDH Vitčice</v>
      </c>
      <c r="E463" s="95">
        <f ca="1">IF(B463="","",OFFSET(List1!O$11,tisk!A462,0))</f>
        <v>24700</v>
      </c>
      <c r="F463" s="44" t="str">
        <f ca="1">IF(B463="","",OFFSET(List1!P$11,tisk!A462,0))</f>
        <v>1/2020</v>
      </c>
      <c r="G463" s="96">
        <f ca="1">IF(B463="","",OFFSET(List1!R$11,tisk!A462,0))</f>
        <v>24700</v>
      </c>
      <c r="H463" s="97">
        <f ca="1">IF(B463="","",OFFSET(List1!S$11,tisk!A462,0))</f>
        <v>44176</v>
      </c>
      <c r="I463" s="94">
        <f ca="1">IF(B463="","",OFFSET(List1!T$11,tisk!A462,0))</f>
        <v>110</v>
      </c>
      <c r="J463" s="94">
        <f ca="1">IF(B463="","",OFFSET(List1!U$11,tisk!A462,0))</f>
        <v>115</v>
      </c>
      <c r="K463" s="94">
        <f ca="1">IF(B463="","",OFFSET(List1!V$11,tisk!A462,0))</f>
        <v>150</v>
      </c>
      <c r="L463" s="94">
        <f ca="1">IF(B463="","",OFFSET(List1!W$11,tisk!A462,0))</f>
        <v>375</v>
      </c>
      <c r="M463" s="98">
        <f ca="1">IF(B463="","",OFFSET(List1!X$11,tisk!A462,0))</f>
        <v>12400</v>
      </c>
    </row>
    <row r="464" spans="1:13" s="2" customFormat="1" ht="75" customHeight="1" x14ac:dyDescent="0.3">
      <c r="A464" s="47"/>
      <c r="B464" s="94"/>
      <c r="C464" s="3" t="str">
        <f ca="1">IF(B463="","",CONCATENATE("Okres ",OFFSET(List1!G$11,tisk!A462,0),"
","Právní forma","
",OFFSET(List1!H$11,tisk!A462,0),"
","IČO ",OFFSET(List1!I$11,tisk!A462,0),"
 ","B.Ú. ",OFFSET(List1!J$11,tisk!A462,0)))</f>
        <v>Okres Prostějov
Právní forma
Obec, m. č. hl. m. Prahy
IČO 00600091
 B.Ú. anonymizováno</v>
      </c>
      <c r="D464" s="5" t="str">
        <f ca="1">IF(B463="","",OFFSET(List1!M$11,tisk!A462,0))</f>
        <v>Pořízení věcného vybavení zásahové jednotky Sboru dobrovolných hasičů ve Vitčicích. Cílem projektu je zlepšení materiálně technického vybavení a akceschopnosti jednotky při zásazích.</v>
      </c>
      <c r="E464" s="95"/>
      <c r="F464" s="43"/>
      <c r="G464" s="96"/>
      <c r="H464" s="97"/>
      <c r="I464" s="94"/>
      <c r="J464" s="94"/>
      <c r="K464" s="94"/>
      <c r="L464" s="94"/>
      <c r="M464" s="98"/>
    </row>
    <row r="465" spans="1:13" s="2" customFormat="1" ht="30" customHeight="1" x14ac:dyDescent="0.3">
      <c r="A465" s="47">
        <f>ROW()/3-1</f>
        <v>154</v>
      </c>
      <c r="B465" s="94"/>
      <c r="C465" s="3" t="str">
        <f ca="1">IF(B463="","",CONCATENATE("Zástupce","
",OFFSET(List1!K$11,tisk!A462,0)))</f>
        <v xml:space="preserve">Zástupce
</v>
      </c>
      <c r="D465" s="5" t="str">
        <f ca="1">IF(B463="","",CONCATENATE("Dotace bude použita na:",OFFSET(List1!N$11,tisk!A462,0)))</f>
        <v>Dotace bude použita na:pořízení prostředků pro vyprošťování</v>
      </c>
      <c r="E465" s="95"/>
      <c r="F465" s="44" t="str">
        <f ca="1">IF(B463="","",OFFSET(List1!Q$11,tisk!A462,0))</f>
        <v>11/2020</v>
      </c>
      <c r="G465" s="96"/>
      <c r="H465" s="97"/>
      <c r="I465" s="94"/>
      <c r="J465" s="94"/>
      <c r="K465" s="94"/>
      <c r="L465" s="94"/>
      <c r="M465" s="98"/>
    </row>
    <row r="466" spans="1:13" s="2" customFormat="1" ht="75" customHeight="1" x14ac:dyDescent="0.3">
      <c r="A466" s="47"/>
      <c r="B466" s="94" t="str">
        <f ca="1">IF(OFFSET(List1!B$11,tisk!A465,0)&gt;0,OFFSET(List1!B$11,tisk!A465,0),"")</f>
        <v>211</v>
      </c>
      <c r="C466" s="3" t="str">
        <f ca="1">IF(B466="","",CONCATENATE(OFFSET(List1!C$11,tisk!A465,0),"
",OFFSET(List1!D$11,tisk!A465,0),"
",OFFSET(List1!E$11,tisk!A465,0),"
",OFFSET(List1!F$11,tisk!A465,0)))</f>
        <v>Obec Klokočí
Klokočí 40
Klokočí
75361</v>
      </c>
      <c r="D466" s="65" t="str">
        <f ca="1">IF(B466="","",OFFSET(List1!L$11,tisk!A465,0))</f>
        <v>Pořízení, technické zhodnocení a oprava požární techniky a nákup věcného vybavení pro JSDH Klokočí</v>
      </c>
      <c r="E466" s="95">
        <f ca="1">IF(B466="","",OFFSET(List1!O$11,tisk!A465,0))</f>
        <v>40000</v>
      </c>
      <c r="F466" s="44" t="str">
        <f ca="1">IF(B466="","",OFFSET(List1!P$11,tisk!A465,0))</f>
        <v>1/2020</v>
      </c>
      <c r="G466" s="96">
        <f ca="1">IF(B466="","",OFFSET(List1!R$11,tisk!A465,0))</f>
        <v>35000</v>
      </c>
      <c r="H466" s="97">
        <f ca="1">IF(B466="","",OFFSET(List1!S$11,tisk!A465,0))</f>
        <v>44176</v>
      </c>
      <c r="I466" s="94">
        <f ca="1">IF(B466="","",OFFSET(List1!T$11,tisk!A465,0))</f>
        <v>110</v>
      </c>
      <c r="J466" s="94">
        <f ca="1">IF(B466="","",OFFSET(List1!U$11,tisk!A465,0))</f>
        <v>110</v>
      </c>
      <c r="K466" s="94">
        <f ca="1">IF(B466="","",OFFSET(List1!V$11,tisk!A465,0))</f>
        <v>150</v>
      </c>
      <c r="L466" s="94">
        <f ca="1">IF(B466="","",OFFSET(List1!W$11,tisk!A465,0))</f>
        <v>370</v>
      </c>
      <c r="M466" s="98">
        <f ca="1">IF(B466="","",OFFSET(List1!X$11,tisk!A465,0))</f>
        <v>20000</v>
      </c>
    </row>
    <row r="467" spans="1:13" s="2" customFormat="1" ht="75" customHeight="1" x14ac:dyDescent="0.3">
      <c r="A467" s="47"/>
      <c r="B467" s="94"/>
      <c r="C467" s="3" t="str">
        <f ca="1">IF(B466="","",CONCATENATE("Okres ",OFFSET(List1!G$11,tisk!A465,0),"
","Právní forma","
",OFFSET(List1!H$11,tisk!A465,0),"
","IČO ",OFFSET(List1!I$11,tisk!A465,0),"
 ","B.Ú. ",OFFSET(List1!J$11,tisk!A465,0)))</f>
        <v>Okres Přerov
Právní forma
Obec, m. č. hl. m. Prahy
IČO 00301361
 B.Ú. anonymizováno</v>
      </c>
      <c r="D467" s="5" t="str">
        <f ca="1">IF(B466="","",OFFSET(List1!M$11,tisk!A465,0))</f>
        <v>Vybavení zásahové jednotky prostředky pro řezání</v>
      </c>
      <c r="E467" s="95"/>
      <c r="F467" s="43"/>
      <c r="G467" s="96"/>
      <c r="H467" s="97"/>
      <c r="I467" s="94"/>
      <c r="J467" s="94"/>
      <c r="K467" s="94"/>
      <c r="L467" s="94"/>
      <c r="M467" s="98"/>
    </row>
    <row r="468" spans="1:13" s="2" customFormat="1" ht="35.25" customHeight="1" x14ac:dyDescent="0.3">
      <c r="A468" s="47">
        <f>ROW()/3-1</f>
        <v>155</v>
      </c>
      <c r="B468" s="94"/>
      <c r="C468" s="3" t="str">
        <f ca="1">IF(B466="","",CONCATENATE("Zástupce","
",OFFSET(List1!K$11,tisk!A465,0)))</f>
        <v xml:space="preserve">Zástupce
</v>
      </c>
      <c r="D468" s="5" t="str">
        <f ca="1">IF(B466="","",CONCATENATE("Dotace bude použita na:",OFFSET(List1!N$11,tisk!A465,0)))</f>
        <v>Dotace bude použita na:pořízení  řetězové motorové pily s příslušenstvím a ochranných prostředků pro řezání</v>
      </c>
      <c r="E468" s="95"/>
      <c r="F468" s="44" t="str">
        <f ca="1">IF(B466="","",OFFSET(List1!Q$11,tisk!A465,0))</f>
        <v>11/2020</v>
      </c>
      <c r="G468" s="96"/>
      <c r="H468" s="97"/>
      <c r="I468" s="94"/>
      <c r="J468" s="94"/>
      <c r="K468" s="94"/>
      <c r="L468" s="94"/>
      <c r="M468" s="98"/>
    </row>
    <row r="469" spans="1:13" s="2" customFormat="1" ht="75" customHeight="1" x14ac:dyDescent="0.3">
      <c r="A469" s="47"/>
      <c r="B469" s="94" t="str">
        <f ca="1">IF(OFFSET(List1!B$11,tisk!A468,0)&gt;0,OFFSET(List1!B$11,tisk!A468,0),"")</f>
        <v>14</v>
      </c>
      <c r="C469" s="3" t="str">
        <f ca="1">IF(B469="","",CONCATENATE(OFFSET(List1!C$11,tisk!A468,0),"
",OFFSET(List1!D$11,tisk!A468,0),"
",OFFSET(List1!E$11,tisk!A468,0),"
",OFFSET(List1!F$11,tisk!A468,0)))</f>
        <v>Obec Klopotovice
Klopotovice 11
Klopotovice
79821</v>
      </c>
      <c r="D469" s="65" t="str">
        <f ca="1">IF(B469="","",OFFSET(List1!L$11,tisk!A468,0))</f>
        <v>Pořízení, technické zhodnocení a oprava požární techniky a nákup věcného vybavení pro JSDH Klopotovice</v>
      </c>
      <c r="E469" s="95">
        <f ca="1">IF(B469="","",OFFSET(List1!O$11,tisk!A468,0))</f>
        <v>39900</v>
      </c>
      <c r="F469" s="44" t="str">
        <f ca="1">IF(B469="","",OFFSET(List1!P$11,tisk!A468,0))</f>
        <v>1/2020</v>
      </c>
      <c r="G469" s="96">
        <f ca="1">IF(B469="","",OFFSET(List1!R$11,tisk!A468,0))</f>
        <v>35000</v>
      </c>
      <c r="H469" s="97">
        <f ca="1">IF(B469="","",OFFSET(List1!S$11,tisk!A468,0))</f>
        <v>44176</v>
      </c>
      <c r="I469" s="94">
        <f ca="1">IF(B469="","",OFFSET(List1!T$11,tisk!A468,0))</f>
        <v>110</v>
      </c>
      <c r="J469" s="94">
        <f ca="1">IF(B469="","",OFFSET(List1!U$11,tisk!A468,0))</f>
        <v>110</v>
      </c>
      <c r="K469" s="94">
        <f ca="1">IF(B469="","",OFFSET(List1!V$11,tisk!A468,0))</f>
        <v>150</v>
      </c>
      <c r="L469" s="94">
        <f ca="1">IF(B469="","",OFFSET(List1!W$11,tisk!A468,0))</f>
        <v>370</v>
      </c>
      <c r="M469" s="98">
        <f ca="1">IF(B469="","",OFFSET(List1!X$11,tisk!A468,0))</f>
        <v>20000</v>
      </c>
    </row>
    <row r="470" spans="1:13" s="2" customFormat="1" ht="75" customHeight="1" x14ac:dyDescent="0.3">
      <c r="A470" s="47"/>
      <c r="B470" s="94"/>
      <c r="C470" s="3" t="str">
        <f ca="1">IF(B469="","",CONCATENATE("Okres ",OFFSET(List1!G$11,tisk!A468,0),"
","Právní forma","
",OFFSET(List1!H$11,tisk!A468,0),"
","IČO ",OFFSET(List1!I$11,tisk!A468,0),"
 ","B.Ú. ",OFFSET(List1!J$11,tisk!A468,0)))</f>
        <v>Okres Prostějov
Právní forma
Obec, m. č. hl. m. Prahy
IČO 00288357
 B.Ú. anonymizováno</v>
      </c>
      <c r="D470" s="5" t="str">
        <f ca="1">IF(B469="","",OFFSET(List1!M$11,tisk!A468,0))</f>
        <v>Záměrem projektu je pořízení prostředků pro řezání pro JSDH Klopotovice. Pořízením prostředků  pro řezání dojde k zajištění akceschopnosti naší jednotky při plnění úkolů ochrany obyvatelstva</v>
      </c>
      <c r="E470" s="95"/>
      <c r="F470" s="43"/>
      <c r="G470" s="96"/>
      <c r="H470" s="97"/>
      <c r="I470" s="94"/>
      <c r="J470" s="94"/>
      <c r="K470" s="94"/>
      <c r="L470" s="94"/>
      <c r="M470" s="98"/>
    </row>
    <row r="471" spans="1:13" s="2" customFormat="1" ht="30" customHeight="1" x14ac:dyDescent="0.3">
      <c r="A471" s="47">
        <f>ROW()/3-1</f>
        <v>156</v>
      </c>
      <c r="B471" s="94"/>
      <c r="C471" s="3" t="str">
        <f ca="1">IF(B469="","",CONCATENATE("Zástupce","
",OFFSET(List1!K$11,tisk!A468,0)))</f>
        <v xml:space="preserve">Zástupce
</v>
      </c>
      <c r="D471" s="5" t="str">
        <f ca="1">IF(B469="","",CONCATENATE("Dotace bude použita na:",OFFSET(List1!N$11,tisk!A468,0)))</f>
        <v>Dotace bude použita na:pořízení motorové pily včetně příslušenství.</v>
      </c>
      <c r="E471" s="95"/>
      <c r="F471" s="44" t="str">
        <f ca="1">IF(B469="","",OFFSET(List1!Q$11,tisk!A468,0))</f>
        <v>11/2020</v>
      </c>
      <c r="G471" s="96"/>
      <c r="H471" s="97"/>
      <c r="I471" s="94"/>
      <c r="J471" s="94"/>
      <c r="K471" s="94"/>
      <c r="L471" s="94"/>
      <c r="M471" s="98"/>
    </row>
    <row r="472" spans="1:13" s="2" customFormat="1" ht="75" customHeight="1" x14ac:dyDescent="0.3">
      <c r="A472" s="47"/>
      <c r="B472" s="94" t="str">
        <f ca="1">IF(OFFSET(List1!B$11,tisk!A471,0)&gt;0,OFFSET(List1!B$11,tisk!A471,0),"")</f>
        <v>61</v>
      </c>
      <c r="C472" s="3" t="str">
        <f ca="1">IF(B472="","",CONCATENATE(OFFSET(List1!C$11,tisk!A471,0),"
",OFFSET(List1!D$11,tisk!A471,0),"
",OFFSET(List1!E$11,tisk!A471,0),"
",OFFSET(List1!F$11,tisk!A471,0)))</f>
        <v>Obec Obědkovice
Obědkovice 79
Obědkovice
79823</v>
      </c>
      <c r="D472" s="65" t="str">
        <f ca="1">IF(B472="","",OFFSET(List1!L$11,tisk!A471,0))</f>
        <v>Pořízení, technické zhodnocení a oprava požární techniky a nákup věcného vybavení pro JSDH Obědkovice</v>
      </c>
      <c r="E472" s="95">
        <f ca="1">IF(B472="","",OFFSET(List1!O$11,tisk!A471,0))</f>
        <v>26000</v>
      </c>
      <c r="F472" s="44" t="str">
        <f ca="1">IF(B472="","",OFFSET(List1!P$11,tisk!A471,0))</f>
        <v>1/2020</v>
      </c>
      <c r="G472" s="96">
        <f ca="1">IF(B472="","",OFFSET(List1!R$11,tisk!A471,0))</f>
        <v>16000</v>
      </c>
      <c r="H472" s="97">
        <f ca="1">IF(B472="","",OFFSET(List1!S$11,tisk!A471,0))</f>
        <v>44176</v>
      </c>
      <c r="I472" s="94">
        <f ca="1">IF(B472="","",OFFSET(List1!T$11,tisk!A471,0))</f>
        <v>110</v>
      </c>
      <c r="J472" s="94">
        <f ca="1">IF(B472="","",OFFSET(List1!U$11,tisk!A471,0))</f>
        <v>110</v>
      </c>
      <c r="K472" s="94">
        <f ca="1">IF(B472="","",OFFSET(List1!V$11,tisk!A471,0))</f>
        <v>150</v>
      </c>
      <c r="L472" s="94">
        <f ca="1">IF(B472="","",OFFSET(List1!W$11,tisk!A471,0))</f>
        <v>370</v>
      </c>
      <c r="M472" s="98">
        <f ca="1">IF(B472="","",OFFSET(List1!X$11,tisk!A471,0))</f>
        <v>13000</v>
      </c>
    </row>
    <row r="473" spans="1:13" s="2" customFormat="1" ht="75" customHeight="1" x14ac:dyDescent="0.3">
      <c r="A473" s="47"/>
      <c r="B473" s="94"/>
      <c r="C473" s="3" t="str">
        <f ca="1">IF(B472="","",CONCATENATE("Okres ",OFFSET(List1!G$11,tisk!A471,0),"
","Právní forma","
",OFFSET(List1!H$11,tisk!A471,0),"
","IČO ",OFFSET(List1!I$11,tisk!A471,0),"
 ","B.Ú. ",OFFSET(List1!J$11,tisk!A471,0)))</f>
        <v>Okres Prostějov
Právní forma
Obec, m. č. hl. m. Prahy
IČO 00488569
 B.Ú. anonymizováno</v>
      </c>
      <c r="D473" s="5" t="str">
        <f ca="1">IF(B472="","",OFFSET(List1!M$11,tisk!A471,0))</f>
        <v>Pořízení technického vybavení pro JSDH Obědkovice.
Nákup teleskopického žebříku.</v>
      </c>
      <c r="E473" s="95"/>
      <c r="F473" s="43"/>
      <c r="G473" s="96"/>
      <c r="H473" s="97"/>
      <c r="I473" s="94"/>
      <c r="J473" s="94"/>
      <c r="K473" s="94"/>
      <c r="L473" s="94"/>
      <c r="M473" s="98"/>
    </row>
    <row r="474" spans="1:13" s="2" customFormat="1" ht="30" customHeight="1" x14ac:dyDescent="0.3">
      <c r="A474" s="47">
        <f>ROW()/3-1</f>
        <v>157</v>
      </c>
      <c r="B474" s="94"/>
      <c r="C474" s="3" t="str">
        <f ca="1">IF(B472="","",CONCATENATE("Zástupce","
",OFFSET(List1!K$11,tisk!A471,0)))</f>
        <v xml:space="preserve">Zástupce
</v>
      </c>
      <c r="D474" s="5" t="str">
        <f ca="1">IF(B472="","",CONCATENATE("Dotace bude použita na:",OFFSET(List1!N$11,tisk!A471,0)))</f>
        <v>Dotace bude použita na:pořízení teleskopického žebříku</v>
      </c>
      <c r="E474" s="95"/>
      <c r="F474" s="44" t="str">
        <f ca="1">IF(B472="","",OFFSET(List1!Q$11,tisk!A471,0))</f>
        <v>11/2020</v>
      </c>
      <c r="G474" s="96"/>
      <c r="H474" s="97"/>
      <c r="I474" s="94"/>
      <c r="J474" s="94"/>
      <c r="K474" s="94"/>
      <c r="L474" s="94"/>
      <c r="M474" s="98"/>
    </row>
    <row r="475" spans="1:13" s="2" customFormat="1" ht="75" customHeight="1" x14ac:dyDescent="0.3">
      <c r="A475" s="47"/>
      <c r="B475" s="94" t="str">
        <f ca="1">IF(OFFSET(List1!B$11,tisk!A474,0)&gt;0,OFFSET(List1!B$11,tisk!A474,0),"")</f>
        <v>48</v>
      </c>
      <c r="C475" s="3" t="str">
        <f ca="1">IF(B475="","",CONCATENATE(OFFSET(List1!C$11,tisk!A474,0),"
",OFFSET(List1!D$11,tisk!A474,0),"
",OFFSET(List1!E$11,tisk!A474,0),"
",OFFSET(List1!F$11,tisk!A474,0)))</f>
        <v>Obec Radotín
Radotín 43
Radotín
75354</v>
      </c>
      <c r="D475" s="65" t="str">
        <f ca="1">IF(B475="","",OFFSET(List1!L$11,tisk!A474,0))</f>
        <v>Pořízení, technické zhodnocení a oprava požární techniky a nákup věcného vybavení pro JSDH Radotín</v>
      </c>
      <c r="E475" s="95">
        <f ca="1">IF(B475="","",OFFSET(List1!O$11,tisk!A474,0))</f>
        <v>25000</v>
      </c>
      <c r="F475" s="44" t="str">
        <f ca="1">IF(B475="","",OFFSET(List1!P$11,tisk!A474,0))</f>
        <v>1/2020</v>
      </c>
      <c r="G475" s="96">
        <f ca="1">IF(B475="","",OFFSET(List1!R$11,tisk!A474,0))</f>
        <v>25000</v>
      </c>
      <c r="H475" s="97">
        <f ca="1">IF(B475="","",OFFSET(List1!S$11,tisk!A474,0))</f>
        <v>44176</v>
      </c>
      <c r="I475" s="94">
        <f ca="1">IF(B475="","",OFFSET(List1!T$11,tisk!A474,0))</f>
        <v>110</v>
      </c>
      <c r="J475" s="94">
        <f ca="1">IF(B475="","",OFFSET(List1!U$11,tisk!A474,0))</f>
        <v>110</v>
      </c>
      <c r="K475" s="94">
        <f ca="1">IF(B475="","",OFFSET(List1!V$11,tisk!A474,0))</f>
        <v>150</v>
      </c>
      <c r="L475" s="94">
        <f ca="1">IF(B475="","",OFFSET(List1!W$11,tisk!A474,0))</f>
        <v>370</v>
      </c>
      <c r="M475" s="98">
        <f ca="1">IF(B475="","",OFFSET(List1!X$11,tisk!A474,0))</f>
        <v>12500</v>
      </c>
    </row>
    <row r="476" spans="1:13" s="2" customFormat="1" ht="75" customHeight="1" x14ac:dyDescent="0.3">
      <c r="A476" s="47"/>
      <c r="B476" s="94"/>
      <c r="C476" s="3" t="str">
        <f ca="1">IF(B475="","",CONCATENATE("Okres ",OFFSET(List1!G$11,tisk!A474,0),"
","Právní forma","
",OFFSET(List1!H$11,tisk!A474,0),"
","IČO ",OFFSET(List1!I$11,tisk!A474,0),"
 ","B.Ú. ",OFFSET(List1!J$11,tisk!A474,0)))</f>
        <v>Okres Přerov
Právní forma
Obec, m. č. hl. m. Prahy
IČO 00636525
 B.Ú. anonymizováno</v>
      </c>
      <c r="D476" s="5" t="str">
        <f ca="1">IF(B475="","",OFFSET(List1!M$11,tisk!A474,0))</f>
        <v>Nákup motorové pily včetně příslušenství a přilby. Odstranění stromoví při mimořádném větru z místních komunikací.</v>
      </c>
      <c r="E476" s="95"/>
      <c r="F476" s="43"/>
      <c r="G476" s="96"/>
      <c r="H476" s="97"/>
      <c r="I476" s="94"/>
      <c r="J476" s="94"/>
      <c r="K476" s="94"/>
      <c r="L476" s="94"/>
      <c r="M476" s="98"/>
    </row>
    <row r="477" spans="1:13" s="2" customFormat="1" ht="30" customHeight="1" x14ac:dyDescent="0.3">
      <c r="A477" s="47">
        <f>ROW()/3-1</f>
        <v>158</v>
      </c>
      <c r="B477" s="94"/>
      <c r="C477" s="3" t="str">
        <f ca="1">IF(B475="","",CONCATENATE("Zástupce","
",OFFSET(List1!K$11,tisk!A474,0)))</f>
        <v xml:space="preserve">Zástupce
</v>
      </c>
      <c r="D477" s="5" t="str">
        <f ca="1">IF(B475="","",CONCATENATE("Dotace bude použita na:",OFFSET(List1!N$11,tisk!A474,0)))</f>
        <v>Dotace bude použita na:pořízení prostředků pro řezání</v>
      </c>
      <c r="E477" s="95"/>
      <c r="F477" s="44" t="str">
        <f ca="1">IF(B475="","",OFFSET(List1!Q$11,tisk!A474,0))</f>
        <v>11/2020</v>
      </c>
      <c r="G477" s="96"/>
      <c r="H477" s="97"/>
      <c r="I477" s="94"/>
      <c r="J477" s="94"/>
      <c r="K477" s="94"/>
      <c r="L477" s="94"/>
      <c r="M477" s="98"/>
    </row>
    <row r="478" spans="1:13" s="2" customFormat="1" ht="75" customHeight="1" x14ac:dyDescent="0.3">
      <c r="A478" s="47"/>
      <c r="B478" s="94" t="str">
        <f ca="1">IF(OFFSET(List1!B$11,tisk!A477,0)&gt;0,OFFSET(List1!B$11,tisk!A477,0),"")</f>
        <v>168</v>
      </c>
      <c r="C478" s="3" t="str">
        <f ca="1">IF(B478="","",CONCATENATE(OFFSET(List1!C$11,tisk!A477,0),"
",OFFSET(List1!D$11,tisk!A477,0),"
",OFFSET(List1!E$11,tisk!A477,0),"
",OFFSET(List1!F$11,tisk!A477,0)))</f>
        <v>Obec Určice
Určice 81
Určice
79804</v>
      </c>
      <c r="D478" s="65" t="str">
        <f ca="1">IF(B478="","",OFFSET(List1!L$11,tisk!A477,0))</f>
        <v>Pořízení, technické zhodnocení a oprava požární techniky a nákup věcného vybavení pro JSDH Určice</v>
      </c>
      <c r="E478" s="95">
        <f ca="1">IF(B478="","",OFFSET(List1!O$11,tisk!A477,0))</f>
        <v>25900</v>
      </c>
      <c r="F478" s="44" t="str">
        <f ca="1">IF(B478="","",OFFSET(List1!P$11,tisk!A477,0))</f>
        <v>1/2020</v>
      </c>
      <c r="G478" s="96">
        <f ca="1">IF(B478="","",OFFSET(List1!R$11,tisk!A477,0))</f>
        <v>25900</v>
      </c>
      <c r="H478" s="97">
        <f ca="1">IF(B478="","",OFFSET(List1!S$11,tisk!A477,0))</f>
        <v>44176</v>
      </c>
      <c r="I478" s="94">
        <f ca="1">IF(B478="","",OFFSET(List1!T$11,tisk!A477,0))</f>
        <v>70</v>
      </c>
      <c r="J478" s="94">
        <f ca="1">IF(B478="","",OFFSET(List1!U$11,tisk!A477,0))</f>
        <v>150</v>
      </c>
      <c r="K478" s="94">
        <f ca="1">IF(B478="","",OFFSET(List1!V$11,tisk!A477,0))</f>
        <v>150</v>
      </c>
      <c r="L478" s="94">
        <f ca="1">IF(B478="","",OFFSET(List1!W$11,tisk!A477,0))</f>
        <v>370</v>
      </c>
      <c r="M478" s="98">
        <f ca="1">IF(B478="","",OFFSET(List1!X$11,tisk!A477,0))</f>
        <v>13000</v>
      </c>
    </row>
    <row r="479" spans="1:13" s="2" customFormat="1" ht="75" customHeight="1" x14ac:dyDescent="0.3">
      <c r="A479" s="47"/>
      <c r="B479" s="94"/>
      <c r="C479" s="3" t="str">
        <f ca="1">IF(B478="","",CONCATENATE("Okres ",OFFSET(List1!G$11,tisk!A477,0),"
","Právní forma","
",OFFSET(List1!H$11,tisk!A477,0),"
","IČO ",OFFSET(List1!I$11,tisk!A477,0),"
 ","B.Ú. ",OFFSET(List1!J$11,tisk!A477,0)))</f>
        <v>Okres Prostějov
Právní forma
Obec, m. č. hl. m. Prahy
IČO 00288870
 B.Ú. anonymizováno</v>
      </c>
      <c r="D479" s="5" t="str">
        <f ca="1">IF(B478="","",OFFSET(List1!M$11,tisk!A477,0))</f>
        <v>Pořízení spojovací techniky pro JSDH Určice - jednotka nemá dostatečný počet radiostanic a potřebuje vyměnit baterie v některých stávajících.</v>
      </c>
      <c r="E479" s="95"/>
      <c r="F479" s="43"/>
      <c r="G479" s="96"/>
      <c r="H479" s="97"/>
      <c r="I479" s="94"/>
      <c r="J479" s="94"/>
      <c r="K479" s="94"/>
      <c r="L479" s="94"/>
      <c r="M479" s="98"/>
    </row>
    <row r="480" spans="1:13" s="2" customFormat="1" ht="30" customHeight="1" x14ac:dyDescent="0.3">
      <c r="A480" s="47">
        <f>ROW()/3-1</f>
        <v>159</v>
      </c>
      <c r="B480" s="94"/>
      <c r="C480" s="3" t="str">
        <f ca="1">IF(B478="","",CONCATENATE("Zástupce","
",OFFSET(List1!K$11,tisk!A477,0)))</f>
        <v xml:space="preserve">Zástupce
</v>
      </c>
      <c r="D480" s="5" t="str">
        <f ca="1">IF(B478="","",CONCATENATE("Dotace bude použita na:",OFFSET(List1!N$11,tisk!A477,0)))</f>
        <v>Dotace bude použita na:pořízení spojových prostředků s příslušenstvím</v>
      </c>
      <c r="E480" s="95"/>
      <c r="F480" s="44" t="str">
        <f ca="1">IF(B478="","",OFFSET(List1!Q$11,tisk!A477,0))</f>
        <v>11/2020</v>
      </c>
      <c r="G480" s="96"/>
      <c r="H480" s="97"/>
      <c r="I480" s="94"/>
      <c r="J480" s="94"/>
      <c r="K480" s="94"/>
      <c r="L480" s="94"/>
      <c r="M480" s="98"/>
    </row>
    <row r="481" spans="1:13" s="2" customFormat="1" ht="75" customHeight="1" x14ac:dyDescent="0.3">
      <c r="A481" s="47"/>
      <c r="B481" s="94" t="str">
        <f ca="1">IF(OFFSET(List1!B$11,tisk!A480,0)&gt;0,OFFSET(List1!B$11,tisk!A480,0),"")</f>
        <v>38</v>
      </c>
      <c r="C481" s="3" t="str">
        <f ca="1">IF(B481="","",CONCATENATE(OFFSET(List1!C$11,tisk!A480,0),"
",OFFSET(List1!D$11,tisk!A480,0),"
",OFFSET(List1!E$11,tisk!A480,0),"
",OFFSET(List1!F$11,tisk!A480,0)))</f>
        <v>Obec Výkleky
Výkleky 72
Výkleky
75125</v>
      </c>
      <c r="D481" s="65" t="str">
        <f ca="1">IF(B481="","",OFFSET(List1!L$11,tisk!A480,0))</f>
        <v>Pořízení, technické zhodnocení a oprava požární techniky a nákup věcného vybavení pro JSDH Výkleky</v>
      </c>
      <c r="E481" s="95">
        <f ca="1">IF(B481="","",OFFSET(List1!O$11,tisk!A480,0))</f>
        <v>34000</v>
      </c>
      <c r="F481" s="44" t="str">
        <f ca="1">IF(B481="","",OFFSET(List1!P$11,tisk!A480,0))</f>
        <v>1/2020</v>
      </c>
      <c r="G481" s="96">
        <f ca="1">IF(B481="","",OFFSET(List1!R$11,tisk!A480,0))</f>
        <v>34000</v>
      </c>
      <c r="H481" s="97">
        <f ca="1">IF(B481="","",OFFSET(List1!S$11,tisk!A480,0))</f>
        <v>44176</v>
      </c>
      <c r="I481" s="94">
        <f ca="1">IF(B481="","",OFFSET(List1!T$11,tisk!A480,0))</f>
        <v>110</v>
      </c>
      <c r="J481" s="94">
        <f ca="1">IF(B481="","",OFFSET(List1!U$11,tisk!A480,0))</f>
        <v>110</v>
      </c>
      <c r="K481" s="94">
        <f ca="1">IF(B481="","",OFFSET(List1!V$11,tisk!A480,0))</f>
        <v>150</v>
      </c>
      <c r="L481" s="94">
        <f ca="1">IF(B481="","",OFFSET(List1!W$11,tisk!A480,0))</f>
        <v>370</v>
      </c>
      <c r="M481" s="98">
        <f ca="1">IF(B481="","",OFFSET(List1!X$11,tisk!A480,0))</f>
        <v>17000</v>
      </c>
    </row>
    <row r="482" spans="1:13" s="2" customFormat="1" ht="75" customHeight="1" x14ac:dyDescent="0.3">
      <c r="A482" s="47"/>
      <c r="B482" s="94"/>
      <c r="C482" s="3" t="str">
        <f ca="1">IF(B481="","",CONCATENATE("Okres ",OFFSET(List1!G$11,tisk!A480,0),"
","Právní forma","
",OFFSET(List1!H$11,tisk!A480,0),"
","IČO ",OFFSET(List1!I$11,tisk!A480,0),"
 ","B.Ú. ",OFFSET(List1!J$11,tisk!A480,0)))</f>
        <v>Okres Přerov
Právní forma
Obec, m. č. hl. m. Prahy
IČO 00850659
 B.Ú. anonymizováno</v>
      </c>
      <c r="D482" s="5" t="str">
        <f ca="1">IF(B481="","",OFFSET(List1!M$11,tisk!A480,0))</f>
        <v>Předmět bude sloužit k naplnění vybavenosti jednotky JSDH tak, aby splňovala daný standard vybavenosti zásahové jednotky.</v>
      </c>
      <c r="E482" s="95"/>
      <c r="F482" s="43"/>
      <c r="G482" s="96"/>
      <c r="H482" s="97"/>
      <c r="I482" s="94"/>
      <c r="J482" s="94"/>
      <c r="K482" s="94"/>
      <c r="L482" s="94"/>
      <c r="M482" s="98"/>
    </row>
    <row r="483" spans="1:13" s="2" customFormat="1" ht="30" customHeight="1" x14ac:dyDescent="0.3">
      <c r="A483" s="47">
        <f>ROW()/3-1</f>
        <v>160</v>
      </c>
      <c r="B483" s="94"/>
      <c r="C483" s="3" t="str">
        <f ca="1">IF(B481="","",CONCATENATE("Zástupce","
",OFFSET(List1!K$11,tisk!A480,0)))</f>
        <v xml:space="preserve">Zástupce
</v>
      </c>
      <c r="D483" s="5" t="str">
        <f ca="1">IF(B481="","",CONCATENATE("Dotace bude použita na:",OFFSET(List1!N$11,tisk!A480,0)))</f>
        <v>Dotace bude použita na:pořízení prostředků pro řezání</v>
      </c>
      <c r="E483" s="95"/>
      <c r="F483" s="44" t="str">
        <f ca="1">IF(B481="","",OFFSET(List1!Q$11,tisk!A480,0))</f>
        <v>11/2020</v>
      </c>
      <c r="G483" s="96"/>
      <c r="H483" s="97"/>
      <c r="I483" s="94"/>
      <c r="J483" s="94"/>
      <c r="K483" s="94"/>
      <c r="L483" s="94"/>
      <c r="M483" s="98"/>
    </row>
    <row r="484" spans="1:13" s="2" customFormat="1" ht="75" customHeight="1" x14ac:dyDescent="0.3">
      <c r="A484" s="47"/>
      <c r="B484" s="94" t="str">
        <f ca="1">IF(OFFSET(List1!B$11,tisk!A483,0)&gt;0,OFFSET(List1!B$11,tisk!A483,0),"")</f>
        <v>215</v>
      </c>
      <c r="C484" s="3" t="str">
        <f ca="1">IF(B484="","",CONCATENATE(OFFSET(List1!C$11,tisk!A483,0),"
",OFFSET(List1!D$11,tisk!A483,0),"
",OFFSET(List1!E$11,tisk!A483,0),"
",OFFSET(List1!F$11,tisk!A483,0)))</f>
        <v>Obec Beňov
Beňov 3
Beňov
75002</v>
      </c>
      <c r="D484" s="65" t="str">
        <f ca="1">IF(B484="","",OFFSET(List1!L$11,tisk!A483,0))</f>
        <v>Pořízení, technické zhodnocení a oprava požární techniky a nákup věcného vybavení pro JSDH Beňov</v>
      </c>
      <c r="E484" s="95">
        <f ca="1">IF(B484="","",OFFSET(List1!O$11,tisk!A483,0))</f>
        <v>73126</v>
      </c>
      <c r="F484" s="44" t="str">
        <f ca="1">IF(B484="","",OFFSET(List1!P$11,tisk!A483,0))</f>
        <v>1/2020</v>
      </c>
      <c r="G484" s="96">
        <f ca="1">IF(B484="","",OFFSET(List1!R$11,tisk!A483,0))</f>
        <v>35000</v>
      </c>
      <c r="H484" s="97">
        <f ca="1">IF(B484="","",OFFSET(List1!S$11,tisk!A483,0))</f>
        <v>44176</v>
      </c>
      <c r="I484" s="94">
        <f ca="1">IF(B484="","",OFFSET(List1!T$11,tisk!A483,0))</f>
        <v>90</v>
      </c>
      <c r="J484" s="94">
        <f ca="1">IF(B484="","",OFFSET(List1!U$11,tisk!A483,0))</f>
        <v>125</v>
      </c>
      <c r="K484" s="94">
        <f ca="1">IF(B484="","",OFFSET(List1!V$11,tisk!A483,0))</f>
        <v>150</v>
      </c>
      <c r="L484" s="94">
        <f ca="1">IF(B484="","",OFFSET(List1!W$11,tisk!A483,0))</f>
        <v>365</v>
      </c>
      <c r="M484" s="98">
        <f ca="1">IF(B484="","",OFFSET(List1!X$11,tisk!A483,0))</f>
        <v>30800</v>
      </c>
    </row>
    <row r="485" spans="1:13" s="2" customFormat="1" ht="75" customHeight="1" x14ac:dyDescent="0.3">
      <c r="A485" s="47"/>
      <c r="B485" s="94"/>
      <c r="C485" s="3" t="str">
        <f ca="1">IF(B484="","",CONCATENATE("Okres ",OFFSET(List1!G$11,tisk!A483,0),"
","Právní forma","
",OFFSET(List1!H$11,tisk!A483,0),"
","IČO ",OFFSET(List1!I$11,tisk!A483,0),"
 ","B.Ú. ",OFFSET(List1!J$11,tisk!A483,0)))</f>
        <v>Okres Přerov
Právní forma
Obec, m. č. hl. m. Prahy
IČO 00636126
 B.Ú. anonymizováno</v>
      </c>
      <c r="D485" s="5" t="str">
        <f ca="1">IF(B484="","",OFFSET(List1!M$11,tisk!A483,0))</f>
        <v>Záměrem obce Beňov je pořídit plnohodnotné vybavení, ochranné prostředky, zásahové jednotce JPO V - SDH Beňov.</v>
      </c>
      <c r="E485" s="95"/>
      <c r="F485" s="43"/>
      <c r="G485" s="96"/>
      <c r="H485" s="97"/>
      <c r="I485" s="94"/>
      <c r="J485" s="94"/>
      <c r="K485" s="94"/>
      <c r="L485" s="94"/>
      <c r="M485" s="98"/>
    </row>
    <row r="486" spans="1:13" s="2" customFormat="1" ht="30" customHeight="1" x14ac:dyDescent="0.3">
      <c r="A486" s="47">
        <f>ROW()/3-1</f>
        <v>161</v>
      </c>
      <c r="B486" s="94"/>
      <c r="C486" s="3" t="str">
        <f ca="1">IF(B484="","",CONCATENATE("Zástupce","
",OFFSET(List1!K$11,tisk!A483,0)))</f>
        <v xml:space="preserve">Zástupce
</v>
      </c>
      <c r="D486" s="5" t="str">
        <f ca="1">IF(B484="","",CONCATENATE("Dotace bude použita na:",OFFSET(List1!N$11,tisk!A483,0)))</f>
        <v>Dotace bude použita na:pořízení ochranných  pomůcek  pro zásahovou jednotku JPO V JSDH Beňov</v>
      </c>
      <c r="E486" s="95"/>
      <c r="F486" s="44" t="str">
        <f ca="1">IF(B484="","",OFFSET(List1!Q$11,tisk!A483,0))</f>
        <v>11/2020</v>
      </c>
      <c r="G486" s="96"/>
      <c r="H486" s="97"/>
      <c r="I486" s="94"/>
      <c r="J486" s="94"/>
      <c r="K486" s="94"/>
      <c r="L486" s="94"/>
      <c r="M486" s="98"/>
    </row>
    <row r="487" spans="1:13" s="2" customFormat="1" ht="75" customHeight="1" x14ac:dyDescent="0.3">
      <c r="A487" s="47"/>
      <c r="B487" s="94" t="str">
        <f ca="1">IF(OFFSET(List1!B$11,tisk!A486,0)&gt;0,OFFSET(List1!B$11,tisk!A486,0),"")</f>
        <v>213</v>
      </c>
      <c r="C487" s="3" t="str">
        <f ca="1">IF(B487="","",CONCATENATE(OFFSET(List1!C$11,tisk!A486,0),"
",OFFSET(List1!D$11,tisk!A486,0),"
",OFFSET(List1!E$11,tisk!A486,0),"
",OFFSET(List1!F$11,tisk!A486,0)))</f>
        <v>Obec Bílovice-Lutotín
Bílovice 39
Bílovice - Lutotín
79841</v>
      </c>
      <c r="D487" s="65" t="str">
        <f ca="1">IF(B487="","",OFFSET(List1!L$11,tisk!A486,0))</f>
        <v>Pořízení, technické zhodnocení a oprava požární techniky a nákup věcného vybavení pro JSDH Lutotín</v>
      </c>
      <c r="E487" s="95">
        <f ca="1">IF(B487="","",OFFSET(List1!O$11,tisk!A486,0))</f>
        <v>35000</v>
      </c>
      <c r="F487" s="44" t="str">
        <f ca="1">IF(B487="","",OFFSET(List1!P$11,tisk!A486,0))</f>
        <v>1/2020</v>
      </c>
      <c r="G487" s="96">
        <f ca="1">IF(B487="","",OFFSET(List1!R$11,tisk!A486,0))</f>
        <v>35000</v>
      </c>
      <c r="H487" s="97">
        <f ca="1">IF(B487="","",OFFSET(List1!S$11,tisk!A486,0))</f>
        <v>44176</v>
      </c>
      <c r="I487" s="94">
        <f ca="1">IF(B487="","",OFFSET(List1!T$11,tisk!A486,0))</f>
        <v>90</v>
      </c>
      <c r="J487" s="94">
        <f ca="1">IF(B487="","",OFFSET(List1!U$11,tisk!A486,0))</f>
        <v>125</v>
      </c>
      <c r="K487" s="94">
        <f ca="1">IF(B487="","",OFFSET(List1!V$11,tisk!A486,0))</f>
        <v>150</v>
      </c>
      <c r="L487" s="94">
        <f ca="1">IF(B487="","",OFFSET(List1!W$11,tisk!A486,0))</f>
        <v>365</v>
      </c>
      <c r="M487" s="98">
        <f ca="1">IF(B487="","",OFFSET(List1!X$11,tisk!A486,0))</f>
        <v>17500</v>
      </c>
    </row>
    <row r="488" spans="1:13" s="2" customFormat="1" ht="75" customHeight="1" x14ac:dyDescent="0.3">
      <c r="A488" s="47"/>
      <c r="B488" s="94"/>
      <c r="C488" s="3" t="str">
        <f ca="1">IF(B487="","",CONCATENATE("Okres ",OFFSET(List1!G$11,tisk!A486,0),"
","Právní forma","
",OFFSET(List1!H$11,tisk!A486,0),"
","IČO ",OFFSET(List1!I$11,tisk!A486,0),"
 ","B.Ú. ",OFFSET(List1!J$11,tisk!A486,0)))</f>
        <v>Okres Prostějov
Právní forma
Obec, m. č. hl. m. Prahy
IČO 00288012
 B.Ú. anonymizováno</v>
      </c>
      <c r="D488" s="5" t="str">
        <f ca="1">IF(B487="","",OFFSET(List1!M$11,tisk!A486,0))</f>
        <v>Předmětem dotace je pořízení Ochranných prostředků pro JSDH Lutotín</v>
      </c>
      <c r="E488" s="95"/>
      <c r="F488" s="43"/>
      <c r="G488" s="96"/>
      <c r="H488" s="97"/>
      <c r="I488" s="94"/>
      <c r="J488" s="94"/>
      <c r="K488" s="94"/>
      <c r="L488" s="94"/>
      <c r="M488" s="98"/>
    </row>
    <row r="489" spans="1:13" s="2" customFormat="1" ht="30" customHeight="1" x14ac:dyDescent="0.3">
      <c r="A489" s="47">
        <f>ROW()/3-1</f>
        <v>162</v>
      </c>
      <c r="B489" s="94"/>
      <c r="C489" s="3" t="str">
        <f ca="1">IF(B487="","",CONCATENATE("Zástupce","
",OFFSET(List1!K$11,tisk!A486,0)))</f>
        <v xml:space="preserve">Zástupce
</v>
      </c>
      <c r="D489" s="5" t="str">
        <f ca="1">IF(B487="","",CONCATENATE("Dotace bude použita na:",OFFSET(List1!N$11,tisk!A486,0)))</f>
        <v>Dotace bude použita na:pořízení ochranných prostředků pro JSDH Lutotín</v>
      </c>
      <c r="E489" s="95"/>
      <c r="F489" s="44" t="str">
        <f ca="1">IF(B487="","",OFFSET(List1!Q$11,tisk!A486,0))</f>
        <v>11/2020</v>
      </c>
      <c r="G489" s="96"/>
      <c r="H489" s="97"/>
      <c r="I489" s="94"/>
      <c r="J489" s="94"/>
      <c r="K489" s="94"/>
      <c r="L489" s="94"/>
      <c r="M489" s="98"/>
    </row>
    <row r="490" spans="1:13" s="2" customFormat="1" ht="75" customHeight="1" x14ac:dyDescent="0.3">
      <c r="A490" s="47"/>
      <c r="B490" s="94" t="str">
        <f ca="1">IF(OFFSET(List1!B$11,tisk!A489,0)&gt;0,OFFSET(List1!B$11,tisk!A489,0),"")</f>
        <v>110</v>
      </c>
      <c r="C490" s="3" t="str">
        <f ca="1">IF(B490="","",CONCATENATE(OFFSET(List1!C$11,tisk!A489,0),"
",OFFSET(List1!D$11,tisk!A489,0),"
",OFFSET(List1!E$11,tisk!A489,0),"
",OFFSET(List1!F$11,tisk!A489,0)))</f>
        <v>Obec Bílsko
Bílsko 11
Bílsko
78322</v>
      </c>
      <c r="D490" s="65" t="str">
        <f ca="1">IF(B490="","",OFFSET(List1!L$11,tisk!A489,0))</f>
        <v>Pořízení, technické zhodnocení a oprava požární techniky a nákup věcného vybavení pro JSDH Bílsko</v>
      </c>
      <c r="E490" s="95">
        <f ca="1">IF(B490="","",OFFSET(List1!O$11,tisk!A489,0))</f>
        <v>35000</v>
      </c>
      <c r="F490" s="44" t="str">
        <f ca="1">IF(B490="","",OFFSET(List1!P$11,tisk!A489,0))</f>
        <v>1/2020</v>
      </c>
      <c r="G490" s="96">
        <f ca="1">IF(B490="","",OFFSET(List1!R$11,tisk!A489,0))</f>
        <v>35000</v>
      </c>
      <c r="H490" s="97">
        <f ca="1">IF(B490="","",OFFSET(List1!S$11,tisk!A489,0))</f>
        <v>44176</v>
      </c>
      <c r="I490" s="94">
        <f ca="1">IF(B490="","",OFFSET(List1!T$11,tisk!A489,0))</f>
        <v>110</v>
      </c>
      <c r="J490" s="94">
        <f ca="1">IF(B490="","",OFFSET(List1!U$11,tisk!A489,0))</f>
        <v>105</v>
      </c>
      <c r="K490" s="94">
        <f ca="1">IF(B490="","",OFFSET(List1!V$11,tisk!A489,0))</f>
        <v>150</v>
      </c>
      <c r="L490" s="94">
        <f ca="1">IF(B490="","",OFFSET(List1!W$11,tisk!A489,0))</f>
        <v>365</v>
      </c>
      <c r="M490" s="98">
        <f ca="1">IF(B490="","",OFFSET(List1!X$11,tisk!A489,0))</f>
        <v>17500</v>
      </c>
    </row>
    <row r="491" spans="1:13" s="2" customFormat="1" ht="75" customHeight="1" x14ac:dyDescent="0.3">
      <c r="A491" s="47"/>
      <c r="B491" s="94"/>
      <c r="C491" s="3" t="str">
        <f ca="1">IF(B490="","",CONCATENATE("Okres ",OFFSET(List1!G$11,tisk!A489,0),"
","Právní forma","
",OFFSET(List1!H$11,tisk!A489,0),"
","IČO ",OFFSET(List1!I$11,tisk!A489,0),"
 ","B.Ú. ",OFFSET(List1!J$11,tisk!A489,0)))</f>
        <v>Okres Olomouc
Právní forma
Obec, m. č. hl. m. Prahy
IČO 00576239
 B.Ú. anonymizováno</v>
      </c>
      <c r="D491" s="5" t="str">
        <f ca="1">IF(B490="","",OFFSET(List1!M$11,tisk!A489,0))</f>
        <v>Cílem akce je pořídit přenosné plovoucí čerpadlo včetně příslušenství k odčerpání vody ze zatopených nebo zaplavených prostor, vzhledem ke stále častějším přívalovým srážkám a k dalšímu použití.</v>
      </c>
      <c r="E491" s="95"/>
      <c r="F491" s="43"/>
      <c r="G491" s="96"/>
      <c r="H491" s="97"/>
      <c r="I491" s="94"/>
      <c r="J491" s="94"/>
      <c r="K491" s="94"/>
      <c r="L491" s="94"/>
      <c r="M491" s="98"/>
    </row>
    <row r="492" spans="1:13" s="2" customFormat="1" ht="30" customHeight="1" x14ac:dyDescent="0.3">
      <c r="A492" s="47">
        <f>ROW()/3-1</f>
        <v>163</v>
      </c>
      <c r="B492" s="94"/>
      <c r="C492" s="3" t="str">
        <f ca="1">IF(B490="","",CONCATENATE("Zástupce","
",OFFSET(List1!K$11,tisk!A489,0)))</f>
        <v xml:space="preserve">Zástupce
</v>
      </c>
      <c r="D492" s="5" t="str">
        <f ca="1">IF(B490="","",CONCATENATE("Dotace bude použita na:",OFFSET(List1!N$11,tisk!A489,0)))</f>
        <v>Dotace bude použita na:pořízení přenosného plovoucího čerpadla včetně příslušenství</v>
      </c>
      <c r="E492" s="95"/>
      <c r="F492" s="44" t="str">
        <f ca="1">IF(B490="","",OFFSET(List1!Q$11,tisk!A489,0))</f>
        <v>11/2020</v>
      </c>
      <c r="G492" s="96"/>
      <c r="H492" s="97"/>
      <c r="I492" s="94"/>
      <c r="J492" s="94"/>
      <c r="K492" s="94"/>
      <c r="L492" s="94"/>
      <c r="M492" s="98"/>
    </row>
    <row r="493" spans="1:13" s="2" customFormat="1" ht="75" customHeight="1" x14ac:dyDescent="0.3">
      <c r="A493" s="47"/>
      <c r="B493" s="94" t="str">
        <f ca="1">IF(OFFSET(List1!B$11,tisk!A492,0)&gt;0,OFFSET(List1!B$11,tisk!A492,0),"")</f>
        <v>11</v>
      </c>
      <c r="C493" s="3" t="str">
        <f ca="1">IF(B493="","",CONCATENATE(OFFSET(List1!C$11,tisk!A492,0),"
",OFFSET(List1!D$11,tisk!A492,0),"
",OFFSET(List1!E$11,tisk!A492,0),"
",OFFSET(List1!F$11,tisk!A492,0)))</f>
        <v>Obec Blatec
Blatec 81
Blatec
78375</v>
      </c>
      <c r="D493" s="65" t="str">
        <f ca="1">IF(B493="","",OFFSET(List1!L$11,tisk!A492,0))</f>
        <v>Pořízení, technické zhodnocení a oprava požární techniky a nákup věcného vybavení pro JSDH Blatec</v>
      </c>
      <c r="E493" s="95">
        <f ca="1">IF(B493="","",OFFSET(List1!O$11,tisk!A492,0))</f>
        <v>50000</v>
      </c>
      <c r="F493" s="44" t="str">
        <f ca="1">IF(B493="","",OFFSET(List1!P$11,tisk!A492,0))</f>
        <v>1/2020</v>
      </c>
      <c r="G493" s="96">
        <f ca="1">IF(B493="","",OFFSET(List1!R$11,tisk!A492,0))</f>
        <v>35000</v>
      </c>
      <c r="H493" s="97">
        <f ca="1">IF(B493="","",OFFSET(List1!S$11,tisk!A492,0))</f>
        <v>44176</v>
      </c>
      <c r="I493" s="94">
        <f ca="1">IF(B493="","",OFFSET(List1!T$11,tisk!A492,0))</f>
        <v>90</v>
      </c>
      <c r="J493" s="94">
        <f ca="1">IF(B493="","",OFFSET(List1!U$11,tisk!A492,0))</f>
        <v>125</v>
      </c>
      <c r="K493" s="94">
        <f ca="1">IF(B493="","",OFFSET(List1!V$11,tisk!A492,0))</f>
        <v>150</v>
      </c>
      <c r="L493" s="94">
        <f ca="1">IF(B493="","",OFFSET(List1!W$11,tisk!A492,0))</f>
        <v>365</v>
      </c>
      <c r="M493" s="98">
        <f ca="1">IF(B493="","",OFFSET(List1!X$11,tisk!A492,0))</f>
        <v>25000</v>
      </c>
    </row>
    <row r="494" spans="1:13" s="2" customFormat="1" ht="75" customHeight="1" x14ac:dyDescent="0.3">
      <c r="A494" s="47"/>
      <c r="B494" s="94"/>
      <c r="C494" s="3" t="str">
        <f ca="1">IF(B493="","",CONCATENATE("Okres ",OFFSET(List1!G$11,tisk!A492,0),"
","Právní forma","
",OFFSET(List1!H$11,tisk!A492,0),"
","IČO ",OFFSET(List1!I$11,tisk!A492,0),"
 ","B.Ú. ",OFFSET(List1!J$11,tisk!A492,0)))</f>
        <v>Okres Olomouc
Právní forma
Obec, m. č. hl. m. Prahy
IČO 00635367
 B.Ú. anonymizováno</v>
      </c>
      <c r="D494" s="5" t="str">
        <f ca="1">IF(B493="","",OFFSET(List1!M$11,tisk!A492,0))</f>
        <v>Nákup vybavení pro jednotku sboru dobrovolných hasičů obce Blatec.</v>
      </c>
      <c r="E494" s="95"/>
      <c r="F494" s="43"/>
      <c r="G494" s="96"/>
      <c r="H494" s="97"/>
      <c r="I494" s="94"/>
      <c r="J494" s="94"/>
      <c r="K494" s="94"/>
      <c r="L494" s="94"/>
      <c r="M494" s="98"/>
    </row>
    <row r="495" spans="1:13" s="2" customFormat="1" ht="30" customHeight="1" x14ac:dyDescent="0.3">
      <c r="A495" s="47">
        <f>ROW()/3-1</f>
        <v>164</v>
      </c>
      <c r="B495" s="94"/>
      <c r="C495" s="3" t="str">
        <f ca="1">IF(B493="","",CONCATENATE("Zástupce","
",OFFSET(List1!K$11,tisk!A492,0)))</f>
        <v xml:space="preserve">Zástupce
</v>
      </c>
      <c r="D495" s="5" t="str">
        <f ca="1">IF(B493="","",CONCATENATE("Dotace bude použita na:",OFFSET(List1!N$11,tisk!A492,0)))</f>
        <v>Dotace bude použita na:pořízení ochranných prostředků pro hasiče</v>
      </c>
      <c r="E495" s="95"/>
      <c r="F495" s="44" t="str">
        <f ca="1">IF(B493="","",OFFSET(List1!Q$11,tisk!A492,0))</f>
        <v>11/2020</v>
      </c>
      <c r="G495" s="96"/>
      <c r="H495" s="97"/>
      <c r="I495" s="94"/>
      <c r="J495" s="94"/>
      <c r="K495" s="94"/>
      <c r="L495" s="94"/>
      <c r="M495" s="98"/>
    </row>
    <row r="496" spans="1:13" s="2" customFormat="1" ht="75" customHeight="1" x14ac:dyDescent="0.3">
      <c r="A496" s="47"/>
      <c r="B496" s="94" t="str">
        <f ca="1">IF(OFFSET(List1!B$11,tisk!A495,0)&gt;0,OFFSET(List1!B$11,tisk!A495,0),"")</f>
        <v>80</v>
      </c>
      <c r="C496" s="3" t="str">
        <f ca="1">IF(B496="","",CONCATENATE(OFFSET(List1!C$11,tisk!A495,0),"
",OFFSET(List1!D$11,tisk!A495,0),"
",OFFSET(List1!E$11,tisk!A495,0),"
",OFFSET(List1!F$11,tisk!A495,0)))</f>
        <v>Obec Bohuslavice
Bohuslavice 2
Bohuslavice
78972</v>
      </c>
      <c r="D496" s="65" t="str">
        <f ca="1">IF(B496="","",OFFSET(List1!L$11,tisk!A495,0))</f>
        <v>Pořízení, technické zhodnocení a oprava požární techniky a nákup věcného vybavení pro JSDH Bohuslavice</v>
      </c>
      <c r="E496" s="95">
        <f ca="1">IF(B496="","",OFFSET(List1!O$11,tisk!A495,0))</f>
        <v>14000</v>
      </c>
      <c r="F496" s="44" t="str">
        <f ca="1">IF(B496="","",OFFSET(List1!P$11,tisk!A495,0))</f>
        <v>1/2020</v>
      </c>
      <c r="G496" s="96">
        <f ca="1">IF(B496="","",OFFSET(List1!R$11,tisk!A495,0))</f>
        <v>14000</v>
      </c>
      <c r="H496" s="97">
        <f ca="1">IF(B496="","",OFFSET(List1!S$11,tisk!A495,0))</f>
        <v>44176</v>
      </c>
      <c r="I496" s="94">
        <f ca="1">IF(B496="","",OFFSET(List1!T$11,tisk!A495,0))</f>
        <v>90</v>
      </c>
      <c r="J496" s="94">
        <f ca="1">IF(B496="","",OFFSET(List1!U$11,tisk!A495,0))</f>
        <v>125</v>
      </c>
      <c r="K496" s="94">
        <f ca="1">IF(B496="","",OFFSET(List1!V$11,tisk!A495,0))</f>
        <v>150</v>
      </c>
      <c r="L496" s="94">
        <f ca="1">IF(B496="","",OFFSET(List1!W$11,tisk!A495,0))</f>
        <v>365</v>
      </c>
      <c r="M496" s="98">
        <f ca="1">IF(B496="","",OFFSET(List1!X$11,tisk!A495,0))</f>
        <v>7000</v>
      </c>
    </row>
    <row r="497" spans="1:13" s="2" customFormat="1" ht="75" customHeight="1" x14ac:dyDescent="0.3">
      <c r="A497" s="47"/>
      <c r="B497" s="94"/>
      <c r="C497" s="3" t="str">
        <f ca="1">IF(B496="","",CONCATENATE("Okres ",OFFSET(List1!G$11,tisk!A495,0),"
","Právní forma","
",OFFSET(List1!H$11,tisk!A495,0),"
","IČO ",OFFSET(List1!I$11,tisk!A495,0),"
 ","B.Ú. ",OFFSET(List1!J$11,tisk!A495,0)))</f>
        <v>Okres Šumperk
Právní forma
Obec, m. č. hl. m. Prahy
IČO 00302384
 B.Ú. anonymizováno</v>
      </c>
      <c r="D497" s="5" t="str">
        <f ca="1">IF(B496="","",OFFSET(List1!M$11,tisk!A495,0))</f>
        <v>Jedná se o nákup ochranných prostředků pro hasiče (zásahové boty a kalhoty pro brodění), vybavení těmito prostředky je dáno koncepcí HZS Olomouckého kraje jako základní vybavení</v>
      </c>
      <c r="E497" s="95"/>
      <c r="F497" s="43"/>
      <c r="G497" s="96"/>
      <c r="H497" s="97"/>
      <c r="I497" s="94"/>
      <c r="J497" s="94"/>
      <c r="K497" s="94"/>
      <c r="L497" s="94"/>
      <c r="M497" s="98"/>
    </row>
    <row r="498" spans="1:13" s="2" customFormat="1" ht="30" customHeight="1" x14ac:dyDescent="0.3">
      <c r="A498" s="47">
        <f>ROW()/3-1</f>
        <v>165</v>
      </c>
      <c r="B498" s="94"/>
      <c r="C498" s="3" t="str">
        <f ca="1">IF(B496="","",CONCATENATE("Zástupce","
",OFFSET(List1!K$11,tisk!A495,0)))</f>
        <v xml:space="preserve">Zástupce
</v>
      </c>
      <c r="D498" s="5" t="str">
        <f ca="1">IF(B496="","",CONCATENATE("Dotace bude použita na:",OFFSET(List1!N$11,tisk!A495,0)))</f>
        <v>Dotace bude použita na:pořízení ochranných prostředků pro hasiče</v>
      </c>
      <c r="E498" s="95"/>
      <c r="F498" s="44" t="str">
        <f ca="1">IF(B496="","",OFFSET(List1!Q$11,tisk!A495,0))</f>
        <v>11/2020</v>
      </c>
      <c r="G498" s="96"/>
      <c r="H498" s="97"/>
      <c r="I498" s="94"/>
      <c r="J498" s="94"/>
      <c r="K498" s="94"/>
      <c r="L498" s="94"/>
      <c r="M498" s="98"/>
    </row>
    <row r="499" spans="1:13" s="2" customFormat="1" ht="75" customHeight="1" x14ac:dyDescent="0.3">
      <c r="A499" s="47"/>
      <c r="B499" s="94" t="str">
        <f ca="1">IF(OFFSET(List1!B$11,tisk!A498,0)&gt;0,OFFSET(List1!B$11,tisk!A498,0),"")</f>
        <v>55</v>
      </c>
      <c r="C499" s="3" t="str">
        <f ca="1">IF(B499="","",CONCATENATE(OFFSET(List1!C$11,tisk!A498,0),"
",OFFSET(List1!D$11,tisk!A498,0),"
",OFFSET(List1!E$11,tisk!A498,0),"
",OFFSET(List1!F$11,tisk!A498,0)))</f>
        <v>Obec Březsko
Březsko 12
Březsko
79852</v>
      </c>
      <c r="D499" s="65" t="str">
        <f ca="1">IF(B499="","",OFFSET(List1!L$11,tisk!A498,0))</f>
        <v>Pořízení, technické zhodnocení a oprava požární techniky a nákup věcného vybavení pro JSDH Březsko</v>
      </c>
      <c r="E499" s="95">
        <f ca="1">IF(B499="","",OFFSET(List1!O$11,tisk!A498,0))</f>
        <v>52000</v>
      </c>
      <c r="F499" s="44" t="str">
        <f ca="1">IF(B499="","",OFFSET(List1!P$11,tisk!A498,0))</f>
        <v>1/2020</v>
      </c>
      <c r="G499" s="96">
        <f ca="1">IF(B499="","",OFFSET(List1!R$11,tisk!A498,0))</f>
        <v>35000</v>
      </c>
      <c r="H499" s="97">
        <f ca="1">IF(B499="","",OFFSET(List1!S$11,tisk!A498,0))</f>
        <v>44176</v>
      </c>
      <c r="I499" s="94">
        <f ca="1">IF(B499="","",OFFSET(List1!T$11,tisk!A498,0))</f>
        <v>110</v>
      </c>
      <c r="J499" s="94">
        <f ca="1">IF(B499="","",OFFSET(List1!U$11,tisk!A498,0))</f>
        <v>105</v>
      </c>
      <c r="K499" s="94">
        <f ca="1">IF(B499="","",OFFSET(List1!V$11,tisk!A498,0))</f>
        <v>150</v>
      </c>
      <c r="L499" s="94">
        <f ca="1">IF(B499="","",OFFSET(List1!W$11,tisk!A498,0))</f>
        <v>365</v>
      </c>
      <c r="M499" s="98">
        <f ca="1">IF(B499="","",OFFSET(List1!X$11,tisk!A498,0))</f>
        <v>26000</v>
      </c>
    </row>
    <row r="500" spans="1:13" s="2" customFormat="1" ht="75" customHeight="1" x14ac:dyDescent="0.3">
      <c r="A500" s="47"/>
      <c r="B500" s="94"/>
      <c r="C500" s="3" t="str">
        <f ca="1">IF(B499="","",CONCATENATE("Okres ",OFFSET(List1!G$11,tisk!A498,0),"
","Právní forma","
",OFFSET(List1!H$11,tisk!A498,0),"
","IČO ",OFFSET(List1!I$11,tisk!A498,0),"
 ","B.Ú. ",OFFSET(List1!J$11,tisk!A498,0)))</f>
        <v>Okres Prostějov
Právní forma
Obec, m. č. hl. m. Prahy
IČO 00599981
 B.Ú. anonymizováno</v>
      </c>
      <c r="D500" s="5" t="str">
        <f ca="1">IF(B499="","",OFFSET(List1!M$11,tisk!A498,0))</f>
        <v>Pořízení nového plovoucího čerpadla s příslušenstvím, které je nezbytnou součásti vybavení jednotky JSDH.</v>
      </c>
      <c r="E500" s="95"/>
      <c r="F500" s="43"/>
      <c r="G500" s="96"/>
      <c r="H500" s="97"/>
      <c r="I500" s="94"/>
      <c r="J500" s="94"/>
      <c r="K500" s="94"/>
      <c r="L500" s="94"/>
      <c r="M500" s="98"/>
    </row>
    <row r="501" spans="1:13" s="2" customFormat="1" ht="30" customHeight="1" x14ac:dyDescent="0.3">
      <c r="A501" s="47">
        <f>ROW()/3-1</f>
        <v>166</v>
      </c>
      <c r="B501" s="94"/>
      <c r="C501" s="3" t="str">
        <f ca="1">IF(B499="","",CONCATENATE("Zástupce","
",OFFSET(List1!K$11,tisk!A498,0)))</f>
        <v xml:space="preserve">Zástupce
</v>
      </c>
      <c r="D501" s="5" t="str">
        <f ca="1">IF(B499="","",CONCATENATE("Dotace bude použita na:",OFFSET(List1!N$11,tisk!A498,0)))</f>
        <v>Dotace bude použita na:pořízení prostředků pro čerpání
investiční dotace</v>
      </c>
      <c r="E501" s="95"/>
      <c r="F501" s="44" t="str">
        <f ca="1">IF(B499="","",OFFSET(List1!Q$11,tisk!A498,0))</f>
        <v>11/2020</v>
      </c>
      <c r="G501" s="96"/>
      <c r="H501" s="97"/>
      <c r="I501" s="94"/>
      <c r="J501" s="94"/>
      <c r="K501" s="94"/>
      <c r="L501" s="94"/>
      <c r="M501" s="98"/>
    </row>
    <row r="502" spans="1:13" s="2" customFormat="1" ht="75" customHeight="1" x14ac:dyDescent="0.3">
      <c r="A502" s="47"/>
      <c r="B502" s="94" t="str">
        <f ca="1">IF(OFFSET(List1!B$11,tisk!A501,0)&gt;0,OFFSET(List1!B$11,tisk!A501,0),"")</f>
        <v>52</v>
      </c>
      <c r="C502" s="3" t="str">
        <f ca="1">IF(B502="","",CONCATENATE(OFFSET(List1!C$11,tisk!A501,0),"
",OFFSET(List1!D$11,tisk!A501,0),"
",OFFSET(List1!E$11,tisk!A501,0),"
",OFFSET(List1!F$11,tisk!A501,0)))</f>
        <v>Obec Daskabát
Daskabát 35
Daskabát
77900</v>
      </c>
      <c r="D502" s="65" t="str">
        <f ca="1">IF(B502="","",OFFSET(List1!L$11,tisk!A501,0))</f>
        <v>Pořízení, technické zhodnocení a oprava požární techniky a nákup věcného vybavení pro JSDH Daskabát</v>
      </c>
      <c r="E502" s="95">
        <f ca="1">IF(B502="","",OFFSET(List1!O$11,tisk!A501,0))</f>
        <v>39000</v>
      </c>
      <c r="F502" s="44" t="str">
        <f ca="1">IF(B502="","",OFFSET(List1!P$11,tisk!A501,0))</f>
        <v>1/2020</v>
      </c>
      <c r="G502" s="96">
        <f ca="1">IF(B502="","",OFFSET(List1!R$11,tisk!A501,0))</f>
        <v>34000</v>
      </c>
      <c r="H502" s="97">
        <f ca="1">IF(B502="","",OFFSET(List1!S$11,tisk!A501,0))</f>
        <v>44176</v>
      </c>
      <c r="I502" s="94">
        <f ca="1">IF(B502="","",OFFSET(List1!T$11,tisk!A501,0))</f>
        <v>90</v>
      </c>
      <c r="J502" s="94">
        <f ca="1">IF(B502="","",OFFSET(List1!U$11,tisk!A501,0))</f>
        <v>125</v>
      </c>
      <c r="K502" s="94">
        <f ca="1">IF(B502="","",OFFSET(List1!V$11,tisk!A501,0))</f>
        <v>150</v>
      </c>
      <c r="L502" s="94">
        <f ca="1">IF(B502="","",OFFSET(List1!W$11,tisk!A501,0))</f>
        <v>365</v>
      </c>
      <c r="M502" s="98">
        <f ca="1">IF(B502="","",OFFSET(List1!X$11,tisk!A501,0))</f>
        <v>19500</v>
      </c>
    </row>
    <row r="503" spans="1:13" s="2" customFormat="1" ht="75" customHeight="1" x14ac:dyDescent="0.3">
      <c r="A503" s="47"/>
      <c r="B503" s="94"/>
      <c r="C503" s="3" t="str">
        <f ca="1">IF(B502="","",CONCATENATE("Okres ",OFFSET(List1!G$11,tisk!A501,0),"
","Právní forma","
",OFFSET(List1!H$11,tisk!A501,0),"
","IČO ",OFFSET(List1!I$11,tisk!A501,0),"
 ","B.Ú. ",OFFSET(List1!J$11,tisk!A501,0)))</f>
        <v>Okres Olomouc
Právní forma
Obec, m. č. hl. m. Prahy
IČO 00635359
 B.Ú. anonymizováno</v>
      </c>
      <c r="D503" s="5" t="str">
        <f ca="1">IF(B502="","",OFFSET(List1!M$11,tisk!A501,0))</f>
        <v>Nákup nových ochran. prostředků pro členy JSDH Daskabát, kteří oblekem ještě nedisponují, či mají přiřazené poškozené a nevyhovující velikosti. Nákupem výstroje dojde ke zvýšení bezpečnosti zasahujících hasičů u zásahů a většímu komfortu při zásahu.</v>
      </c>
      <c r="E503" s="95"/>
      <c r="F503" s="43"/>
      <c r="G503" s="96"/>
      <c r="H503" s="97"/>
      <c r="I503" s="94"/>
      <c r="J503" s="94"/>
      <c r="K503" s="94"/>
      <c r="L503" s="94"/>
      <c r="M503" s="98"/>
    </row>
    <row r="504" spans="1:13" s="2" customFormat="1" ht="30" customHeight="1" x14ac:dyDescent="0.3">
      <c r="A504" s="47">
        <f>ROW()/3-1</f>
        <v>167</v>
      </c>
      <c r="B504" s="94"/>
      <c r="C504" s="3" t="str">
        <f ca="1">IF(B502="","",CONCATENATE("Zástupce","
",OFFSET(List1!K$11,tisk!A501,0)))</f>
        <v xml:space="preserve">Zástupce
</v>
      </c>
      <c r="D504" s="5" t="str">
        <f ca="1">IF(B502="","",CONCATENATE("Dotace bude použita na:",OFFSET(List1!N$11,tisk!A501,0)))</f>
        <v>Dotace bude použita na:pořízení ochranných prostředků pro hasiče</v>
      </c>
      <c r="E504" s="95"/>
      <c r="F504" s="44" t="str">
        <f ca="1">IF(B502="","",OFFSET(List1!Q$11,tisk!A501,0))</f>
        <v>11/2020</v>
      </c>
      <c r="G504" s="96"/>
      <c r="H504" s="97"/>
      <c r="I504" s="94"/>
      <c r="J504" s="94"/>
      <c r="K504" s="94"/>
      <c r="L504" s="94"/>
      <c r="M504" s="98"/>
    </row>
    <row r="505" spans="1:13" s="2" customFormat="1" ht="75" customHeight="1" x14ac:dyDescent="0.3">
      <c r="A505" s="47"/>
      <c r="B505" s="94" t="str">
        <f ca="1">IF(OFFSET(List1!B$11,tisk!A504,0)&gt;0,OFFSET(List1!B$11,tisk!A504,0),"")</f>
        <v>231</v>
      </c>
      <c r="C505" s="3" t="str">
        <f ca="1">IF(B505="","",CONCATENATE(OFFSET(List1!C$11,tisk!A504,0),"
",OFFSET(List1!D$11,tisk!A504,0),"
",OFFSET(List1!E$11,tisk!A504,0),"
",OFFSET(List1!F$11,tisk!A504,0)))</f>
        <v>Obec Dobromilice
Dobromilice 6
Dobromilice
79825</v>
      </c>
      <c r="D505" s="65" t="str">
        <f ca="1">IF(B505="","",OFFSET(List1!L$11,tisk!A504,0))</f>
        <v>Pořízení, technické zhodnocení a oprava požární techniky a nákup věcného vybavení pro JSDH obce Dobromilice</v>
      </c>
      <c r="E505" s="95">
        <f ca="1">IF(B505="","",OFFSET(List1!O$11,tisk!A504,0))</f>
        <v>33000</v>
      </c>
      <c r="F505" s="44" t="str">
        <f ca="1">IF(B505="","",OFFSET(List1!P$11,tisk!A504,0))</f>
        <v>1/2020</v>
      </c>
      <c r="G505" s="96">
        <f ca="1">IF(B505="","",OFFSET(List1!R$11,tisk!A504,0))</f>
        <v>33000</v>
      </c>
      <c r="H505" s="97">
        <f ca="1">IF(B505="","",OFFSET(List1!S$11,tisk!A504,0))</f>
        <v>44176</v>
      </c>
      <c r="I505" s="94">
        <f ca="1">IF(B505="","",OFFSET(List1!T$11,tisk!A504,0))</f>
        <v>90</v>
      </c>
      <c r="J505" s="94">
        <f ca="1">IF(B505="","",OFFSET(List1!U$11,tisk!A504,0))</f>
        <v>125</v>
      </c>
      <c r="K505" s="94">
        <f ca="1">IF(B505="","",OFFSET(List1!V$11,tisk!A504,0))</f>
        <v>150</v>
      </c>
      <c r="L505" s="94">
        <f ca="1">IF(B505="","",OFFSET(List1!W$11,tisk!A504,0))</f>
        <v>365</v>
      </c>
      <c r="M505" s="98">
        <f ca="1">IF(B505="","",OFFSET(List1!X$11,tisk!A504,0))</f>
        <v>16500</v>
      </c>
    </row>
    <row r="506" spans="1:13" s="2" customFormat="1" ht="75" customHeight="1" x14ac:dyDescent="0.3">
      <c r="A506" s="47"/>
      <c r="B506" s="94"/>
      <c r="C506" s="3" t="str">
        <f ca="1">IF(B505="","",CONCATENATE("Okres ",OFFSET(List1!G$11,tisk!A504,0),"
","Právní forma","
",OFFSET(List1!H$11,tisk!A504,0),"
","IČO ",OFFSET(List1!I$11,tisk!A504,0),"
 ","B.Ú. ",OFFSET(List1!J$11,tisk!A504,0)))</f>
        <v>Okres Prostějov
Právní forma
Obec, m. č. hl. m. Prahy
IČO 00288187
 B.Ú. anonymizováno</v>
      </c>
      <c r="D506" s="5" t="str">
        <f ca="1">IF(B505="","",OFFSET(List1!M$11,tisk!A504,0))</f>
        <v>nákup těžkých zásahových obleků pro zajištění akceschopnosti JSDH</v>
      </c>
      <c r="E506" s="95"/>
      <c r="F506" s="43"/>
      <c r="G506" s="96"/>
      <c r="H506" s="97"/>
      <c r="I506" s="94"/>
      <c r="J506" s="94"/>
      <c r="K506" s="94"/>
      <c r="L506" s="94"/>
      <c r="M506" s="98"/>
    </row>
    <row r="507" spans="1:13" s="2" customFormat="1" ht="30" customHeight="1" x14ac:dyDescent="0.3">
      <c r="A507" s="47">
        <f>ROW()/3-1</f>
        <v>168</v>
      </c>
      <c r="B507" s="94"/>
      <c r="C507" s="3" t="str">
        <f ca="1">IF(B505="","",CONCATENATE("Zástupce","
",OFFSET(List1!K$11,tisk!A504,0)))</f>
        <v xml:space="preserve">Zástupce
</v>
      </c>
      <c r="D507" s="5" t="str">
        <f ca="1">IF(B505="","",CONCATENATE("Dotace bude použita na:",OFFSET(List1!N$11,tisk!A504,0)))</f>
        <v>Dotace bude použita na:pořízení ochranných prostředků pro hasiče</v>
      </c>
      <c r="E507" s="95"/>
      <c r="F507" s="44" t="str">
        <f ca="1">IF(B505="","",OFFSET(List1!Q$11,tisk!A504,0))</f>
        <v>11/2020</v>
      </c>
      <c r="G507" s="96"/>
      <c r="H507" s="97"/>
      <c r="I507" s="94"/>
      <c r="J507" s="94"/>
      <c r="K507" s="94"/>
      <c r="L507" s="94"/>
      <c r="M507" s="98"/>
    </row>
    <row r="508" spans="1:13" s="2" customFormat="1" ht="75" customHeight="1" x14ac:dyDescent="0.3">
      <c r="A508" s="47"/>
      <c r="B508" s="94" t="str">
        <f ca="1">IF(OFFSET(List1!B$11,tisk!A507,0)&gt;0,OFFSET(List1!B$11,tisk!A507,0),"")</f>
        <v>194</v>
      </c>
      <c r="C508" s="3" t="str">
        <f ca="1">IF(B508="","",CONCATENATE(OFFSET(List1!C$11,tisk!A507,0),"
",OFFSET(List1!D$11,tisk!A507,0),"
",OFFSET(List1!E$11,tisk!A507,0),"
",OFFSET(List1!F$11,tisk!A507,0)))</f>
        <v>Obec Hlinsko
Hlinsko 13
Hlinsko
75131</v>
      </c>
      <c r="D508" s="65" t="str">
        <f ca="1">IF(B508="","",OFFSET(List1!L$11,tisk!A507,0))</f>
        <v>Pořízení, technické zhodnocení a oprava požární techniky a nákup věcného vybavení pro JSDH Hlinsko</v>
      </c>
      <c r="E508" s="95">
        <f ca="1">IF(B508="","",OFFSET(List1!O$11,tisk!A507,0))</f>
        <v>30000</v>
      </c>
      <c r="F508" s="44" t="str">
        <f ca="1">IF(B508="","",OFFSET(List1!P$11,tisk!A507,0))</f>
        <v>1/2020</v>
      </c>
      <c r="G508" s="96">
        <f ca="1">IF(B508="","",OFFSET(List1!R$11,tisk!A507,0))</f>
        <v>30000</v>
      </c>
      <c r="H508" s="97">
        <f ca="1">IF(B508="","",OFFSET(List1!S$11,tisk!A507,0))</f>
        <v>44176</v>
      </c>
      <c r="I508" s="94">
        <f ca="1">IF(B508="","",OFFSET(List1!T$11,tisk!A507,0))</f>
        <v>110</v>
      </c>
      <c r="J508" s="94">
        <f ca="1">IF(B508="","",OFFSET(List1!U$11,tisk!A507,0))</f>
        <v>105</v>
      </c>
      <c r="K508" s="94">
        <f ca="1">IF(B508="","",OFFSET(List1!V$11,tisk!A507,0))</f>
        <v>150</v>
      </c>
      <c r="L508" s="94">
        <f ca="1">IF(B508="","",OFFSET(List1!W$11,tisk!A507,0))</f>
        <v>365</v>
      </c>
      <c r="M508" s="98">
        <f ca="1">IF(B508="","",OFFSET(List1!X$11,tisk!A507,0))</f>
        <v>15000</v>
      </c>
    </row>
    <row r="509" spans="1:13" s="2" customFormat="1" ht="75" customHeight="1" x14ac:dyDescent="0.3">
      <c r="A509" s="47"/>
      <c r="B509" s="94"/>
      <c r="C509" s="3" t="str">
        <f ca="1">IF(B508="","",CONCATENATE("Okres ",OFFSET(List1!G$11,tisk!A507,0),"
","Právní forma","
",OFFSET(List1!H$11,tisk!A507,0),"
","IČO ",OFFSET(List1!I$11,tisk!A507,0),"
 ","B.Ú. ",OFFSET(List1!J$11,tisk!A507,0)))</f>
        <v>Okres Přerov
Právní forma
Obec, m. č. hl. m. Prahy
IČO 00636240
 B.Ú. anonymizováno</v>
      </c>
      <c r="D509" s="5" t="str">
        <f ca="1">IF(B508="","",OFFSET(List1!M$11,tisk!A507,0))</f>
        <v>Předmětem projektu je pořízení prostředků pro hašení a čerpání  JSDH Hlinsko. Pořízením nové techniky dojde k zajištění akceschopnosti jednotky.</v>
      </c>
      <c r="E509" s="95"/>
      <c r="F509" s="43"/>
      <c r="G509" s="96"/>
      <c r="H509" s="97"/>
      <c r="I509" s="94"/>
      <c r="J509" s="94"/>
      <c r="K509" s="94"/>
      <c r="L509" s="94"/>
      <c r="M509" s="98"/>
    </row>
    <row r="510" spans="1:13" s="2" customFormat="1" ht="30" customHeight="1" x14ac:dyDescent="0.3">
      <c r="A510" s="47">
        <f>ROW()/3-1</f>
        <v>169</v>
      </c>
      <c r="B510" s="94"/>
      <c r="C510" s="3" t="str">
        <f ca="1">IF(B508="","",CONCATENATE("Zástupce","
",OFFSET(List1!K$11,tisk!A507,0)))</f>
        <v xml:space="preserve">Zástupce
</v>
      </c>
      <c r="D510" s="5" t="str">
        <f ca="1">IF(B508="","",CONCATENATE("Dotace bude použita na:",OFFSET(List1!N$11,tisk!A507,0)))</f>
        <v>Dotace bude použita na:pořízení prostředků pro hašení a čerpání</v>
      </c>
      <c r="E510" s="95"/>
      <c r="F510" s="44" t="str">
        <f ca="1">IF(B508="","",OFFSET(List1!Q$11,tisk!A507,0))</f>
        <v>11/2020</v>
      </c>
      <c r="G510" s="96"/>
      <c r="H510" s="97"/>
      <c r="I510" s="94"/>
      <c r="J510" s="94"/>
      <c r="K510" s="94"/>
      <c r="L510" s="94"/>
      <c r="M510" s="98"/>
    </row>
    <row r="511" spans="1:13" s="2" customFormat="1" ht="75" customHeight="1" x14ac:dyDescent="0.3">
      <c r="A511" s="47"/>
      <c r="B511" s="94" t="str">
        <f ca="1">IF(OFFSET(List1!B$11,tisk!A510,0)&gt;0,OFFSET(List1!B$11,tisk!A510,0),"")</f>
        <v>159</v>
      </c>
      <c r="C511" s="3" t="str">
        <f ca="1">IF(B511="","",CONCATENATE(OFFSET(List1!C$11,tisk!A510,0),"
",OFFSET(List1!D$11,tisk!A510,0),"
",OFFSET(List1!E$11,tisk!A510,0),"
",OFFSET(List1!F$11,tisk!A510,0)))</f>
        <v>Obec Charváty
Charváty 98
Charváty
78375</v>
      </c>
      <c r="D511" s="65" t="str">
        <f ca="1">IF(B511="","",OFFSET(List1!L$11,tisk!A510,0))</f>
        <v>Pořízení, technické zhodnocení a oprava požární techniky a nákup věcného vybavení pro JSDH Charváty</v>
      </c>
      <c r="E511" s="95">
        <f ca="1">IF(B511="","",OFFSET(List1!O$11,tisk!A510,0))</f>
        <v>35000</v>
      </c>
      <c r="F511" s="44" t="str">
        <f ca="1">IF(B511="","",OFFSET(List1!P$11,tisk!A510,0))</f>
        <v>1/2020</v>
      </c>
      <c r="G511" s="96">
        <f ca="1">IF(B511="","",OFFSET(List1!R$11,tisk!A510,0))</f>
        <v>35000</v>
      </c>
      <c r="H511" s="97">
        <f ca="1">IF(B511="","",OFFSET(List1!S$11,tisk!A510,0))</f>
        <v>44176</v>
      </c>
      <c r="I511" s="94">
        <f ca="1">IF(B511="","",OFFSET(List1!T$11,tisk!A510,0))</f>
        <v>90</v>
      </c>
      <c r="J511" s="94">
        <f ca="1">IF(B511="","",OFFSET(List1!U$11,tisk!A510,0))</f>
        <v>125</v>
      </c>
      <c r="K511" s="94">
        <f ca="1">IF(B511="","",OFFSET(List1!V$11,tisk!A510,0))</f>
        <v>150</v>
      </c>
      <c r="L511" s="94">
        <f ca="1">IF(B511="","",OFFSET(List1!W$11,tisk!A510,0))</f>
        <v>365</v>
      </c>
      <c r="M511" s="98">
        <f ca="1">IF(B511="","",OFFSET(List1!X$11,tisk!A510,0))</f>
        <v>17500</v>
      </c>
    </row>
    <row r="512" spans="1:13" s="2" customFormat="1" ht="75" customHeight="1" x14ac:dyDescent="0.3">
      <c r="A512" s="47"/>
      <c r="B512" s="94"/>
      <c r="C512" s="3" t="str">
        <f ca="1">IF(B511="","",CONCATENATE("Okres ",OFFSET(List1!G$11,tisk!A510,0),"
","Právní forma","
",OFFSET(List1!H$11,tisk!A510,0),"
","IČO ",OFFSET(List1!I$11,tisk!A510,0),"
 ","B.Ú. ",OFFSET(List1!J$11,tisk!A510,0)))</f>
        <v>Okres Olomouc
Právní forma
Obec, m. č. hl. m. Prahy
IČO 00635715
 B.Ú. anonymizováno</v>
      </c>
      <c r="D512" s="5" t="str">
        <f ca="1">IF(B511="","",OFFSET(List1!M$11,tisk!A510,0))</f>
        <v>Žádáme o neinvestiční příspěvek na pořízení ochranných prostředků pro členy jednotky JSDH Charváty. Nové ochranné prostředky budou plně využity pro nové členy a dojde tak k modernizaci jednotky.</v>
      </c>
      <c r="E512" s="95"/>
      <c r="F512" s="43"/>
      <c r="G512" s="96"/>
      <c r="H512" s="97"/>
      <c r="I512" s="94"/>
      <c r="J512" s="94"/>
      <c r="K512" s="94"/>
      <c r="L512" s="94"/>
      <c r="M512" s="98"/>
    </row>
    <row r="513" spans="1:13" s="2" customFormat="1" ht="30" customHeight="1" x14ac:dyDescent="0.3">
      <c r="A513" s="47">
        <f>ROW()/3-1</f>
        <v>170</v>
      </c>
      <c r="B513" s="94"/>
      <c r="C513" s="3" t="str">
        <f ca="1">IF(B511="","",CONCATENATE("Zástupce","
",OFFSET(List1!K$11,tisk!A510,0)))</f>
        <v xml:space="preserve">Zástupce
</v>
      </c>
      <c r="D513" s="5" t="str">
        <f ca="1">IF(B511="","",CONCATENATE("Dotace bude použita na:",OFFSET(List1!N$11,tisk!A510,0)))</f>
        <v>Dotace bude použita na:pořízení ochranných prostředků pro hasiče</v>
      </c>
      <c r="E513" s="95"/>
      <c r="F513" s="44" t="str">
        <f ca="1">IF(B511="","",OFFSET(List1!Q$11,tisk!A510,0))</f>
        <v>11/2020</v>
      </c>
      <c r="G513" s="96"/>
      <c r="H513" s="97"/>
      <c r="I513" s="94"/>
      <c r="J513" s="94"/>
      <c r="K513" s="94"/>
      <c r="L513" s="94"/>
      <c r="M513" s="98"/>
    </row>
    <row r="514" spans="1:13" s="2" customFormat="1" ht="75" customHeight="1" x14ac:dyDescent="0.3">
      <c r="A514" s="47"/>
      <c r="B514" s="94" t="str">
        <f ca="1">IF(OFFSET(List1!B$11,tisk!A513,0)&gt;0,OFFSET(List1!B$11,tisk!A513,0),"")</f>
        <v>3</v>
      </c>
      <c r="C514" s="3" t="str">
        <f ca="1">IF(B514="","",CONCATENATE(OFFSET(List1!C$11,tisk!A513,0),"
",OFFSET(List1!D$11,tisk!A513,0),"
",OFFSET(List1!E$11,tisk!A513,0),"
",OFFSET(List1!F$11,tisk!A513,0)))</f>
        <v>Obec Chromeč
Chromeč 71
Chromeč
78901</v>
      </c>
      <c r="D514" s="65" t="str">
        <f ca="1">IF(B514="","",OFFSET(List1!L$11,tisk!A513,0))</f>
        <v>Pořízení, technické zhodnocení a oprava požární techniky a nákup věcného vybavení pro JSDH Chromeč</v>
      </c>
      <c r="E514" s="95">
        <f ca="1">IF(B514="","",OFFSET(List1!O$11,tisk!A513,0))</f>
        <v>65000</v>
      </c>
      <c r="F514" s="44" t="str">
        <f ca="1">IF(B514="","",OFFSET(List1!P$11,tisk!A513,0))</f>
        <v>1/2020</v>
      </c>
      <c r="G514" s="96">
        <f ca="1">IF(B514="","",OFFSET(List1!R$11,tisk!A513,0))</f>
        <v>35000</v>
      </c>
      <c r="H514" s="97">
        <f ca="1">IF(B514="","",OFFSET(List1!S$11,tisk!A513,0))</f>
        <v>44176</v>
      </c>
      <c r="I514" s="94">
        <f ca="1">IF(B514="","",OFFSET(List1!T$11,tisk!A513,0))</f>
        <v>90</v>
      </c>
      <c r="J514" s="94">
        <f ca="1">IF(B514="","",OFFSET(List1!U$11,tisk!A513,0))</f>
        <v>125</v>
      </c>
      <c r="K514" s="94">
        <f ca="1">IF(B514="","",OFFSET(List1!V$11,tisk!A513,0))</f>
        <v>150</v>
      </c>
      <c r="L514" s="94">
        <f ca="1">IF(B514="","",OFFSET(List1!W$11,tisk!A513,0))</f>
        <v>365</v>
      </c>
      <c r="M514" s="98">
        <f ca="1">IF(B514="","",OFFSET(List1!X$11,tisk!A513,0))</f>
        <v>32500</v>
      </c>
    </row>
    <row r="515" spans="1:13" s="2" customFormat="1" ht="75" customHeight="1" x14ac:dyDescent="0.3">
      <c r="A515" s="47"/>
      <c r="B515" s="94"/>
      <c r="C515" s="3" t="str">
        <f ca="1">IF(B514="","",CONCATENATE("Okres ",OFFSET(List1!G$11,tisk!A513,0),"
","Právní forma","
",OFFSET(List1!H$11,tisk!A513,0),"
","IČO ",OFFSET(List1!I$11,tisk!A513,0),"
 ","B.Ú. ",OFFSET(List1!J$11,tisk!A513,0)))</f>
        <v>Okres Šumperk
Právní forma
Obec, m. č. hl. m. Prahy
IČO 00636100
 B.Ú. anonymizováno</v>
      </c>
      <c r="D515" s="5" t="str">
        <f ca="1">IF(B514="","",OFFSET(List1!M$11,tisk!A513,0))</f>
        <v>Zajištění akceschopnosti zásahové jednotky.</v>
      </c>
      <c r="E515" s="95"/>
      <c r="F515" s="43"/>
      <c r="G515" s="96"/>
      <c r="H515" s="97"/>
      <c r="I515" s="94"/>
      <c r="J515" s="94"/>
      <c r="K515" s="94"/>
      <c r="L515" s="94"/>
      <c r="M515" s="98"/>
    </row>
    <row r="516" spans="1:13" s="2" customFormat="1" ht="30" customHeight="1" x14ac:dyDescent="0.3">
      <c r="A516" s="47">
        <f>ROW()/3-1</f>
        <v>171</v>
      </c>
      <c r="B516" s="94"/>
      <c r="C516" s="3" t="str">
        <f ca="1">IF(B514="","",CONCATENATE("Zástupce","
",OFFSET(List1!K$11,tisk!A513,0)))</f>
        <v xml:space="preserve">Zástupce
</v>
      </c>
      <c r="D516" s="5" t="str">
        <f ca="1">IF(B514="","",CONCATENATE("Dotace bude použita na:",OFFSET(List1!N$11,tisk!A513,0)))</f>
        <v>Dotace bude použita na:pořízení ochranných oděvů</v>
      </c>
      <c r="E516" s="95"/>
      <c r="F516" s="44" t="str">
        <f ca="1">IF(B514="","",OFFSET(List1!Q$11,tisk!A513,0))</f>
        <v>11/2020</v>
      </c>
      <c r="G516" s="96"/>
      <c r="H516" s="97"/>
      <c r="I516" s="94"/>
      <c r="J516" s="94"/>
      <c r="K516" s="94"/>
      <c r="L516" s="94"/>
      <c r="M516" s="98"/>
    </row>
    <row r="517" spans="1:13" s="2" customFormat="1" ht="75" customHeight="1" x14ac:dyDescent="0.3">
      <c r="A517" s="47"/>
      <c r="B517" s="94" t="str">
        <f ca="1">IF(OFFSET(List1!B$11,tisk!A516,0)&gt;0,OFFSET(List1!B$11,tisk!A516,0),"")</f>
        <v>89</v>
      </c>
      <c r="C517" s="3" t="str">
        <f ca="1">IF(B517="","",CONCATENATE(OFFSET(List1!C$11,tisk!A516,0),"
",OFFSET(List1!D$11,tisk!A516,0),"
",OFFSET(List1!E$11,tisk!A516,0),"
",OFFSET(List1!F$11,tisk!A516,0)))</f>
        <v>Obec Jívová
Jívová 69
Jívová
783 16</v>
      </c>
      <c r="D517" s="65" t="str">
        <f ca="1">IF(B517="","",OFFSET(List1!L$11,tisk!A516,0))</f>
        <v>Pořízení, technické zhodnocení a oprava požární techniky a nákup věcného vybavení pro JSDH Jívová</v>
      </c>
      <c r="E517" s="95">
        <f ca="1">IF(B517="","",OFFSET(List1!O$11,tisk!A516,0))</f>
        <v>20000</v>
      </c>
      <c r="F517" s="44" t="str">
        <f ca="1">IF(B517="","",OFFSET(List1!P$11,tisk!A516,0))</f>
        <v>1/2020</v>
      </c>
      <c r="G517" s="96">
        <f ca="1">IF(B517="","",OFFSET(List1!R$11,tisk!A516,0))</f>
        <v>20000</v>
      </c>
      <c r="H517" s="97">
        <f ca="1">IF(B517="","",OFFSET(List1!S$11,tisk!A516,0))</f>
        <v>44176</v>
      </c>
      <c r="I517" s="94">
        <f ca="1">IF(B517="","",OFFSET(List1!T$11,tisk!A516,0))</f>
        <v>90</v>
      </c>
      <c r="J517" s="94">
        <f ca="1">IF(B517="","",OFFSET(List1!U$11,tisk!A516,0))</f>
        <v>125</v>
      </c>
      <c r="K517" s="94">
        <f ca="1">IF(B517="","",OFFSET(List1!V$11,tisk!A516,0))</f>
        <v>150</v>
      </c>
      <c r="L517" s="94">
        <f ca="1">IF(B517="","",OFFSET(List1!W$11,tisk!A516,0))</f>
        <v>365</v>
      </c>
      <c r="M517" s="98">
        <f ca="1">IF(B517="","",OFFSET(List1!X$11,tisk!A516,0))</f>
        <v>10000</v>
      </c>
    </row>
    <row r="518" spans="1:13" s="2" customFormat="1" ht="75" customHeight="1" x14ac:dyDescent="0.3">
      <c r="A518" s="47"/>
      <c r="B518" s="94"/>
      <c r="C518" s="3" t="str">
        <f ca="1">IF(B517="","",CONCATENATE("Okres ",OFFSET(List1!G$11,tisk!A516,0),"
","Právní forma","
",OFFSET(List1!H$11,tisk!A516,0),"
","IČO ",OFFSET(List1!I$11,tisk!A516,0),"
 ","B.Ú. ",OFFSET(List1!J$11,tisk!A516,0)))</f>
        <v>Okres Olomouc
Právní forma
Obec, m. č. hl. m. Prahy
IČO 00299031
 B.Ú. anonymizováno</v>
      </c>
      <c r="D518" s="5" t="str">
        <f ca="1">IF(B517="","",OFFSET(List1!M$11,tisk!A516,0))</f>
        <v>V rámci akce dovybavíme jednotku SDH zásahovými ochrannými prostředky, které jsou určeny pro hasební zásahy i technické zásahy (odstraňování vývratů přes komunikace, odchyt a likvidace bodavého hmyzu).</v>
      </c>
      <c r="E518" s="95"/>
      <c r="F518" s="43"/>
      <c r="G518" s="96"/>
      <c r="H518" s="97"/>
      <c r="I518" s="94"/>
      <c r="J518" s="94"/>
      <c r="K518" s="94"/>
      <c r="L518" s="94"/>
      <c r="M518" s="98"/>
    </row>
    <row r="519" spans="1:13" s="2" customFormat="1" ht="30" customHeight="1" x14ac:dyDescent="0.3">
      <c r="A519" s="47">
        <f>ROW()/3-1</f>
        <v>172</v>
      </c>
      <c r="B519" s="94"/>
      <c r="C519" s="3" t="str">
        <f ca="1">IF(B517="","",CONCATENATE("Zástupce","
",OFFSET(List1!K$11,tisk!A516,0)))</f>
        <v xml:space="preserve">Zástupce
</v>
      </c>
      <c r="D519" s="5" t="str">
        <f ca="1">IF(B517="","",CONCATENATE("Dotace bude použita na:",OFFSET(List1!N$11,tisk!A516,0)))</f>
        <v>Dotace bude použita na:pořízení ochranných prostředků pro hasiče</v>
      </c>
      <c r="E519" s="95"/>
      <c r="F519" s="44" t="str">
        <f ca="1">IF(B517="","",OFFSET(List1!Q$11,tisk!A516,0))</f>
        <v>11/2020</v>
      </c>
      <c r="G519" s="96"/>
      <c r="H519" s="97"/>
      <c r="I519" s="94"/>
      <c r="J519" s="94"/>
      <c r="K519" s="94"/>
      <c r="L519" s="94"/>
      <c r="M519" s="98"/>
    </row>
    <row r="520" spans="1:13" s="2" customFormat="1" ht="75" customHeight="1" x14ac:dyDescent="0.3">
      <c r="A520" s="47"/>
      <c r="B520" s="94" t="str">
        <f ca="1">IF(OFFSET(List1!B$11,tisk!A519,0)&gt;0,OFFSET(List1!B$11,tisk!A519,0),"")</f>
        <v>169</v>
      </c>
      <c r="C520" s="3" t="str">
        <f ca="1">IF(B520="","",CONCATENATE(OFFSET(List1!C$11,tisk!A519,0),"
",OFFSET(List1!D$11,tisk!A519,0),"
",OFFSET(List1!E$11,tisk!A519,0),"
",OFFSET(List1!F$11,tisk!A519,0)))</f>
        <v>Obec Laškov
Laškov 1
Laškov
79857</v>
      </c>
      <c r="D520" s="65" t="str">
        <f ca="1">IF(B520="","",OFFSET(List1!L$11,tisk!A519,0))</f>
        <v>Pořízení, technické zhodnocení a oprava požární techniky a nákup věcného vybavení pro JSDH Laškov</v>
      </c>
      <c r="E520" s="95">
        <f ca="1">IF(B520="","",OFFSET(List1!O$11,tisk!A519,0))</f>
        <v>45000</v>
      </c>
      <c r="F520" s="44" t="str">
        <f ca="1">IF(B520="","",OFFSET(List1!P$11,tisk!A519,0))</f>
        <v>1/2020</v>
      </c>
      <c r="G520" s="96">
        <f ca="1">IF(B520="","",OFFSET(List1!R$11,tisk!A519,0))</f>
        <v>35000</v>
      </c>
      <c r="H520" s="97">
        <f ca="1">IF(B520="","",OFFSET(List1!S$11,tisk!A519,0))</f>
        <v>44176</v>
      </c>
      <c r="I520" s="94">
        <f ca="1">IF(B520="","",OFFSET(List1!T$11,tisk!A519,0))</f>
        <v>90</v>
      </c>
      <c r="J520" s="94">
        <f ca="1">IF(B520="","",OFFSET(List1!U$11,tisk!A519,0))</f>
        <v>125</v>
      </c>
      <c r="K520" s="94">
        <f ca="1">IF(B520="","",OFFSET(List1!V$11,tisk!A519,0))</f>
        <v>150</v>
      </c>
      <c r="L520" s="94">
        <f ca="1">IF(B520="","",OFFSET(List1!W$11,tisk!A519,0))</f>
        <v>365</v>
      </c>
      <c r="M520" s="98">
        <f ca="1">IF(B520="","",OFFSET(List1!X$11,tisk!A519,0))</f>
        <v>22500</v>
      </c>
    </row>
    <row r="521" spans="1:13" s="2" customFormat="1" ht="75" customHeight="1" x14ac:dyDescent="0.3">
      <c r="A521" s="47"/>
      <c r="B521" s="94"/>
      <c r="C521" s="3" t="str">
        <f ca="1">IF(B520="","",CONCATENATE("Okres ",OFFSET(List1!G$11,tisk!A519,0),"
","Právní forma","
",OFFSET(List1!H$11,tisk!A519,0),"
","IČO ",OFFSET(List1!I$11,tisk!A519,0),"
 ","B.Ú. ",OFFSET(List1!J$11,tisk!A519,0)))</f>
        <v>Okres Prostějov
Právní forma
Obec, m. č. hl. m. Prahy
IČO 00288411
 B.Ú. anonymizováno</v>
      </c>
      <c r="D521" s="5" t="str">
        <f ca="1">IF(B520="","",OFFSET(List1!M$11,tisk!A519,0))</f>
        <v>Zásahové oděvy jednotky  jsou dlouhodobým užíváním opotřebované, zničené a pro nové členy JSDH jsou stávající oděvy a obuv nevyhovující s hlediska velikostí.</v>
      </c>
      <c r="E521" s="95"/>
      <c r="F521" s="43"/>
      <c r="G521" s="96"/>
      <c r="H521" s="97"/>
      <c r="I521" s="94"/>
      <c r="J521" s="94"/>
      <c r="K521" s="94"/>
      <c r="L521" s="94"/>
      <c r="M521" s="98"/>
    </row>
    <row r="522" spans="1:13" s="2" customFormat="1" ht="30" customHeight="1" x14ac:dyDescent="0.3">
      <c r="A522" s="47">
        <f>ROW()/3-1</f>
        <v>173</v>
      </c>
      <c r="B522" s="94"/>
      <c r="C522" s="3" t="str">
        <f ca="1">IF(B520="","",CONCATENATE("Zástupce","
",OFFSET(List1!K$11,tisk!A519,0)))</f>
        <v xml:space="preserve">Zástupce
</v>
      </c>
      <c r="D522" s="5" t="str">
        <f ca="1">IF(B520="","",CONCATENATE("Dotace bude použita na:",OFFSET(List1!N$11,tisk!A519,0)))</f>
        <v>Dotace bude použita na:pořízení ochranných prostředků pro JSDH Laškov</v>
      </c>
      <c r="E522" s="95"/>
      <c r="F522" s="44" t="str">
        <f ca="1">IF(B520="","",OFFSET(List1!Q$11,tisk!A519,0))</f>
        <v>11/2020</v>
      </c>
      <c r="G522" s="96"/>
      <c r="H522" s="97"/>
      <c r="I522" s="94"/>
      <c r="J522" s="94"/>
      <c r="K522" s="94"/>
      <c r="L522" s="94"/>
      <c r="M522" s="98"/>
    </row>
    <row r="523" spans="1:13" s="2" customFormat="1" ht="75" customHeight="1" x14ac:dyDescent="0.3">
      <c r="A523" s="47"/>
      <c r="B523" s="94" t="str">
        <f ca="1">IF(OFFSET(List1!B$11,tisk!A522,0)&gt;0,OFFSET(List1!B$11,tisk!A522,0),"")</f>
        <v>109</v>
      </c>
      <c r="C523" s="3" t="str">
        <f ca="1">IF(B523="","",CONCATENATE(OFFSET(List1!C$11,tisk!A522,0),"
",OFFSET(List1!D$11,tisk!A522,0),"
",OFFSET(List1!E$11,tisk!A522,0),"
",OFFSET(List1!F$11,tisk!A522,0)))</f>
        <v>Obec Malé Hradisko
Malé Hradisko 60
Malé Hradisko
79849</v>
      </c>
      <c r="D523" s="65" t="str">
        <f ca="1">IF(B523="","",OFFSET(List1!L$11,tisk!A522,0))</f>
        <v>Pořízení, technické zhodnocení a oprava požární techniky a nákup věcného vybavení pro JSDH Malé Hradisko</v>
      </c>
      <c r="E523" s="95">
        <f ca="1">IF(B523="","",OFFSET(List1!O$11,tisk!A522,0))</f>
        <v>70000</v>
      </c>
      <c r="F523" s="44" t="str">
        <f ca="1">IF(B523="","",OFFSET(List1!P$11,tisk!A522,0))</f>
        <v>1/2020</v>
      </c>
      <c r="G523" s="96">
        <f ca="1">IF(B523="","",OFFSET(List1!R$11,tisk!A522,0))</f>
        <v>35000</v>
      </c>
      <c r="H523" s="97">
        <f ca="1">IF(B523="","",OFFSET(List1!S$11,tisk!A522,0))</f>
        <v>44176</v>
      </c>
      <c r="I523" s="94">
        <f ca="1">IF(B523="","",OFFSET(List1!T$11,tisk!A522,0))</f>
        <v>90</v>
      </c>
      <c r="J523" s="94">
        <f ca="1">IF(B523="","",OFFSET(List1!U$11,tisk!A522,0))</f>
        <v>125</v>
      </c>
      <c r="K523" s="94">
        <f ca="1">IF(B523="","",OFFSET(List1!V$11,tisk!A522,0))</f>
        <v>150</v>
      </c>
      <c r="L523" s="94">
        <f ca="1">IF(B523="","",OFFSET(List1!W$11,tisk!A522,0))</f>
        <v>365</v>
      </c>
      <c r="M523" s="98">
        <f ca="1">IF(B523="","",OFFSET(List1!X$11,tisk!A522,0))</f>
        <v>30800</v>
      </c>
    </row>
    <row r="524" spans="1:13" s="2" customFormat="1" ht="75" customHeight="1" x14ac:dyDescent="0.3">
      <c r="A524" s="47"/>
      <c r="B524" s="94"/>
      <c r="C524" s="3" t="str">
        <f ca="1">IF(B523="","",CONCATENATE("Okres ",OFFSET(List1!G$11,tisk!A522,0),"
","Právní forma","
",OFFSET(List1!H$11,tisk!A522,0),"
","IČO ",OFFSET(List1!I$11,tisk!A522,0),"
 ","B.Ú. ",OFFSET(List1!J$11,tisk!A522,0)))</f>
        <v>Okres Prostějov
Právní forma
Obec, m. č. hl. m. Prahy
IČO 00288454
 B.Ú. anonymizováno</v>
      </c>
      <c r="D524" s="5" t="str">
        <f ca="1">IF(B523="","",OFFSET(List1!M$11,tisk!A522,0))</f>
        <v>Žádáme o spolufinancování pořízení 4 ks kompletů vícevrstvých zásahových obleků. Dále pak pořízení 4 ks hasičských pláštěnek.</v>
      </c>
      <c r="E524" s="95"/>
      <c r="F524" s="43"/>
      <c r="G524" s="96"/>
      <c r="H524" s="97"/>
      <c r="I524" s="94"/>
      <c r="J524" s="94"/>
      <c r="K524" s="94"/>
      <c r="L524" s="94"/>
      <c r="M524" s="98"/>
    </row>
    <row r="525" spans="1:13" s="2" customFormat="1" ht="30" customHeight="1" x14ac:dyDescent="0.3">
      <c r="A525" s="47">
        <f>ROW()/3-1</f>
        <v>174</v>
      </c>
      <c r="B525" s="94"/>
      <c r="C525" s="3" t="str">
        <f ca="1">IF(B523="","",CONCATENATE("Zástupce","
",OFFSET(List1!K$11,tisk!A522,0)))</f>
        <v xml:space="preserve">Zástupce
</v>
      </c>
      <c r="D525" s="5" t="str">
        <f ca="1">IF(B523="","",CONCATENATE("Dotace bude použita na:",OFFSET(List1!N$11,tisk!A522,0)))</f>
        <v>Dotace bude použita na:pořízení vícevrstvých zásahových obleků včetně hasičských pláštěnek</v>
      </c>
      <c r="E525" s="95"/>
      <c r="F525" s="44" t="str">
        <f ca="1">IF(B523="","",OFFSET(List1!Q$11,tisk!A522,0))</f>
        <v>11/2020</v>
      </c>
      <c r="G525" s="96"/>
      <c r="H525" s="97"/>
      <c r="I525" s="94"/>
      <c r="J525" s="94"/>
      <c r="K525" s="94"/>
      <c r="L525" s="94"/>
      <c r="M525" s="98"/>
    </row>
    <row r="526" spans="1:13" s="2" customFormat="1" ht="75" customHeight="1" x14ac:dyDescent="0.3">
      <c r="A526" s="47"/>
      <c r="B526" s="94" t="str">
        <f ca="1">IF(OFFSET(List1!B$11,tisk!A525,0)&gt;0,OFFSET(List1!B$11,tisk!A525,0),"")</f>
        <v>173</v>
      </c>
      <c r="C526" s="3" t="str">
        <f ca="1">IF(B526="","",CONCATENATE(OFFSET(List1!C$11,tisk!A525,0),"
",OFFSET(List1!D$11,tisk!A525,0),"
",OFFSET(List1!E$11,tisk!A525,0),"
",OFFSET(List1!F$11,tisk!A525,0)))</f>
        <v>Obec Mírov
Mírov 47
Mírov
78901</v>
      </c>
      <c r="D526" s="65" t="str">
        <f ca="1">IF(B526="","",OFFSET(List1!L$11,tisk!A525,0))</f>
        <v>Pořízení, technické zhodnocení a oprava požární techniky a nákup věcného vybavení pro JSDH Mírov</v>
      </c>
      <c r="E526" s="95">
        <f ca="1">IF(B526="","",OFFSET(List1!O$11,tisk!A525,0))</f>
        <v>34900</v>
      </c>
      <c r="F526" s="44" t="str">
        <f ca="1">IF(B526="","",OFFSET(List1!P$11,tisk!A525,0))</f>
        <v>1/2020</v>
      </c>
      <c r="G526" s="96">
        <f ca="1">IF(B526="","",OFFSET(List1!R$11,tisk!A525,0))</f>
        <v>34900</v>
      </c>
      <c r="H526" s="97">
        <f ca="1">IF(B526="","",OFFSET(List1!S$11,tisk!A525,0))</f>
        <v>44176</v>
      </c>
      <c r="I526" s="94">
        <f ca="1">IF(B526="","",OFFSET(List1!T$11,tisk!A525,0))</f>
        <v>90</v>
      </c>
      <c r="J526" s="94">
        <f ca="1">IF(B526="","",OFFSET(List1!U$11,tisk!A525,0))</f>
        <v>125</v>
      </c>
      <c r="K526" s="94">
        <f ca="1">IF(B526="","",OFFSET(List1!V$11,tisk!A525,0))</f>
        <v>150</v>
      </c>
      <c r="L526" s="94">
        <f ca="1">IF(B526="","",OFFSET(List1!W$11,tisk!A525,0))</f>
        <v>365</v>
      </c>
      <c r="M526" s="98">
        <f ca="1">IF(B526="","",OFFSET(List1!X$11,tisk!A525,0))</f>
        <v>17500</v>
      </c>
    </row>
    <row r="527" spans="1:13" s="2" customFormat="1" ht="75" customHeight="1" x14ac:dyDescent="0.3">
      <c r="A527" s="47"/>
      <c r="B527" s="94"/>
      <c r="C527" s="3" t="str">
        <f ca="1">IF(B526="","",CONCATENATE("Okres ",OFFSET(List1!G$11,tisk!A525,0),"
","Právní forma","
",OFFSET(List1!H$11,tisk!A525,0),"
","IČO ",OFFSET(List1!I$11,tisk!A525,0),"
 ","B.Ú. ",OFFSET(List1!J$11,tisk!A525,0)))</f>
        <v>Okres Šumperk
Právní forma
Obec, m. č. hl. m. Prahy
IČO 00635995
 B.Ú. anonymizováno</v>
      </c>
      <c r="D527" s="5" t="str">
        <f ca="1">IF(B526="","",OFFSET(List1!M$11,tisk!A525,0))</f>
        <v>Dotace bude použita na nákup ochranných prostředků pro nového člena SDH, který rozšířil počet aktivních členů.</v>
      </c>
      <c r="E527" s="95"/>
      <c r="F527" s="43"/>
      <c r="G527" s="96"/>
      <c r="H527" s="97"/>
      <c r="I527" s="94"/>
      <c r="J527" s="94"/>
      <c r="K527" s="94"/>
      <c r="L527" s="94"/>
      <c r="M527" s="98"/>
    </row>
    <row r="528" spans="1:13" s="2" customFormat="1" ht="30" customHeight="1" x14ac:dyDescent="0.3">
      <c r="A528" s="47">
        <f>ROW()/3-1</f>
        <v>175</v>
      </c>
      <c r="B528" s="94"/>
      <c r="C528" s="3" t="str">
        <f ca="1">IF(B526="","",CONCATENATE("Zástupce","
",OFFSET(List1!K$11,tisk!A525,0)))</f>
        <v xml:space="preserve">Zástupce
</v>
      </c>
      <c r="D528" s="5" t="str">
        <f ca="1">IF(B526="","",CONCATENATE("Dotace bude použita na:",OFFSET(List1!N$11,tisk!A525,0)))</f>
        <v>Dotace bude použita na:pořízení ochranných prostředků pro hasiče</v>
      </c>
      <c r="E528" s="95"/>
      <c r="F528" s="44" t="str">
        <f ca="1">IF(B526="","",OFFSET(List1!Q$11,tisk!A525,0))</f>
        <v>11/2020</v>
      </c>
      <c r="G528" s="96"/>
      <c r="H528" s="97"/>
      <c r="I528" s="94"/>
      <c r="J528" s="94"/>
      <c r="K528" s="94"/>
      <c r="L528" s="94"/>
      <c r="M528" s="98"/>
    </row>
    <row r="529" spans="1:13" s="2" customFormat="1" ht="75" customHeight="1" x14ac:dyDescent="0.3">
      <c r="A529" s="47"/>
      <c r="B529" s="94" t="str">
        <f ca="1">IF(OFFSET(List1!B$11,tisk!A528,0)&gt;0,OFFSET(List1!B$11,tisk!A528,0),"")</f>
        <v>45</v>
      </c>
      <c r="C529" s="3" t="str">
        <f ca="1">IF(B529="","",CONCATENATE(OFFSET(List1!C$11,tisk!A528,0),"
",OFFSET(List1!D$11,tisk!A528,0),"
",OFFSET(List1!E$11,tisk!A528,0),"
",OFFSET(List1!F$11,tisk!A528,0)))</f>
        <v>Obec Nová Hradečná
Nová Hradečná 193
Nová Hradečná
78383</v>
      </c>
      <c r="D529" s="65" t="str">
        <f ca="1">IF(B529="","",OFFSET(List1!L$11,tisk!A528,0))</f>
        <v>Pořízení, technické zhodnocení a oprava požární techniky a nákup věcného vybavení pro JSDH Nová Hradečná</v>
      </c>
      <c r="E529" s="95">
        <f ca="1">IF(B529="","",OFFSET(List1!O$11,tisk!A528,0))</f>
        <v>38219</v>
      </c>
      <c r="F529" s="44" t="str">
        <f ca="1">IF(B529="","",OFFSET(List1!P$11,tisk!A528,0))</f>
        <v>1/2020</v>
      </c>
      <c r="G529" s="96">
        <f ca="1">IF(B529="","",OFFSET(List1!R$11,tisk!A528,0))</f>
        <v>19100</v>
      </c>
      <c r="H529" s="97">
        <f ca="1">IF(B529="","",OFFSET(List1!S$11,tisk!A528,0))</f>
        <v>44176</v>
      </c>
      <c r="I529" s="94">
        <f ca="1">IF(B529="","",OFFSET(List1!T$11,tisk!A528,0))</f>
        <v>90</v>
      </c>
      <c r="J529" s="94">
        <f ca="1">IF(B529="","",OFFSET(List1!U$11,tisk!A528,0))</f>
        <v>125</v>
      </c>
      <c r="K529" s="94">
        <f ca="1">IF(B529="","",OFFSET(List1!V$11,tisk!A528,0))</f>
        <v>150</v>
      </c>
      <c r="L529" s="94">
        <f ca="1">IF(B529="","",OFFSET(List1!W$11,tisk!A528,0))</f>
        <v>365</v>
      </c>
      <c r="M529" s="98">
        <f ca="1">IF(B529="","",OFFSET(List1!X$11,tisk!A528,0))</f>
        <v>16800</v>
      </c>
    </row>
    <row r="530" spans="1:13" s="2" customFormat="1" ht="75" customHeight="1" x14ac:dyDescent="0.3">
      <c r="A530" s="47"/>
      <c r="B530" s="94"/>
      <c r="C530" s="3" t="str">
        <f ca="1">IF(B529="","",CONCATENATE("Okres ",OFFSET(List1!G$11,tisk!A528,0),"
","Právní forma","
",OFFSET(List1!H$11,tisk!A528,0),"
","IČO ",OFFSET(List1!I$11,tisk!A528,0),"
 ","B.Ú. ",OFFSET(List1!J$11,tisk!A528,0)))</f>
        <v>Okres Olomouc
Právní forma
Obec, m. č. hl. m. Prahy
IČO 00575658
 B.Ú. anonymizováno</v>
      </c>
      <c r="D530" s="5" t="str">
        <f ca="1">IF(B529="","",OFFSET(List1!M$11,tisk!A528,0))</f>
        <v>Dovybavení ochranných prostředků</v>
      </c>
      <c r="E530" s="95"/>
      <c r="F530" s="43"/>
      <c r="G530" s="96"/>
      <c r="H530" s="97"/>
      <c r="I530" s="94"/>
      <c r="J530" s="94"/>
      <c r="K530" s="94"/>
      <c r="L530" s="94"/>
      <c r="M530" s="98"/>
    </row>
    <row r="531" spans="1:13" s="2" customFormat="1" ht="30" customHeight="1" x14ac:dyDescent="0.3">
      <c r="A531" s="47">
        <f>ROW()/3-1</f>
        <v>176</v>
      </c>
      <c r="B531" s="94"/>
      <c r="C531" s="3" t="str">
        <f ca="1">IF(B529="","",CONCATENATE("Zástupce","
",OFFSET(List1!K$11,tisk!A528,0)))</f>
        <v xml:space="preserve">Zástupce
</v>
      </c>
      <c r="D531" s="5" t="str">
        <f ca="1">IF(B529="","",CONCATENATE("Dotace bude použita na:",OFFSET(List1!N$11,tisk!A528,0)))</f>
        <v>Dotace bude použita na:pořízení ochranných prostředků pro hasiče</v>
      </c>
      <c r="E531" s="95"/>
      <c r="F531" s="44" t="str">
        <f ca="1">IF(B529="","",OFFSET(List1!Q$11,tisk!A528,0))</f>
        <v>11/2020</v>
      </c>
      <c r="G531" s="96"/>
      <c r="H531" s="97"/>
      <c r="I531" s="94"/>
      <c r="J531" s="94"/>
      <c r="K531" s="94"/>
      <c r="L531" s="94"/>
      <c r="M531" s="98"/>
    </row>
    <row r="532" spans="1:13" s="2" customFormat="1" ht="75" customHeight="1" x14ac:dyDescent="0.3">
      <c r="A532" s="47"/>
      <c r="B532" s="94" t="str">
        <f ca="1">IF(OFFSET(List1!B$11,tisk!A531,0)&gt;0,OFFSET(List1!B$11,tisk!A531,0),"")</f>
        <v>222</v>
      </c>
      <c r="C532" s="3" t="str">
        <f ca="1">IF(B532="","",CONCATENATE(OFFSET(List1!C$11,tisk!A531,0),"
",OFFSET(List1!D$11,tisk!A531,0),"
",OFFSET(List1!E$11,tisk!A531,0),"
",OFFSET(List1!F$11,tisk!A531,0)))</f>
        <v>Obec Ochoz
Ochoz 75
Ochoz
79852</v>
      </c>
      <c r="D532" s="65" t="str">
        <f ca="1">IF(B532="","",OFFSET(List1!L$11,tisk!A531,0))</f>
        <v>Pořízení, technické zhodnocení a oprava požární techniky a nákup věcného vybavení pro JSDH Ochoz</v>
      </c>
      <c r="E532" s="95">
        <f ca="1">IF(B532="","",OFFSET(List1!O$11,tisk!A531,0))</f>
        <v>47597</v>
      </c>
      <c r="F532" s="44" t="str">
        <f ca="1">IF(B532="","",OFFSET(List1!P$11,tisk!A531,0))</f>
        <v>1/2020</v>
      </c>
      <c r="G532" s="96">
        <f ca="1">IF(B532="","",OFFSET(List1!R$11,tisk!A531,0))</f>
        <v>34900</v>
      </c>
      <c r="H532" s="97">
        <f ca="1">IF(B532="","",OFFSET(List1!S$11,tisk!A531,0))</f>
        <v>44176</v>
      </c>
      <c r="I532" s="94">
        <f ca="1">IF(B532="","",OFFSET(List1!T$11,tisk!A531,0))</f>
        <v>110</v>
      </c>
      <c r="J532" s="94">
        <f ca="1">IF(B532="","",OFFSET(List1!U$11,tisk!A531,0))</f>
        <v>105</v>
      </c>
      <c r="K532" s="94">
        <f ca="1">IF(B532="","",OFFSET(List1!V$11,tisk!A531,0))</f>
        <v>150</v>
      </c>
      <c r="L532" s="94">
        <f ca="1">IF(B532="","",OFFSET(List1!W$11,tisk!A531,0))</f>
        <v>365</v>
      </c>
      <c r="M532" s="98">
        <f ca="1">IF(B532="","",OFFSET(List1!X$11,tisk!A531,0))</f>
        <v>23800</v>
      </c>
    </row>
    <row r="533" spans="1:13" s="2" customFormat="1" ht="75" customHeight="1" x14ac:dyDescent="0.3">
      <c r="A533" s="47"/>
      <c r="B533" s="94"/>
      <c r="C533" s="3" t="str">
        <f ca="1">IF(B532="","",CONCATENATE("Okres ",OFFSET(List1!G$11,tisk!A531,0),"
","Právní forma","
",OFFSET(List1!H$11,tisk!A531,0),"
","IČO ",OFFSET(List1!I$11,tisk!A531,0),"
 ","B.Ú. ",OFFSET(List1!J$11,tisk!A531,0)))</f>
        <v>Okres Prostějov
Právní forma
Obec, m. č. hl. m. Prahy
IČO 00600041
 B.Ú. anonymizováno</v>
      </c>
      <c r="D533" s="5" t="str">
        <f ca="1">IF(B532="","",OFFSET(List1!M$11,tisk!A531,0))</f>
        <v>Pořízení jednofázové elektrocentrály a elektrického ponorného kalového čerpadla.</v>
      </c>
      <c r="E533" s="95"/>
      <c r="F533" s="43"/>
      <c r="G533" s="96"/>
      <c r="H533" s="97"/>
      <c r="I533" s="94"/>
      <c r="J533" s="94"/>
      <c r="K533" s="94"/>
      <c r="L533" s="94"/>
      <c r="M533" s="98"/>
    </row>
    <row r="534" spans="1:13" s="2" customFormat="1" ht="30" customHeight="1" x14ac:dyDescent="0.3">
      <c r="A534" s="47">
        <f>ROW()/3-1</f>
        <v>177</v>
      </c>
      <c r="B534" s="94"/>
      <c r="C534" s="3" t="str">
        <f ca="1">IF(B532="","",CONCATENATE("Zástupce","
",OFFSET(List1!K$11,tisk!A531,0)))</f>
        <v xml:space="preserve">Zástupce
</v>
      </c>
      <c r="D534" s="5" t="str">
        <f ca="1">IF(B532="","",CONCATENATE("Dotace bude použita na:",OFFSET(List1!N$11,tisk!A531,0)))</f>
        <v>Dotace bude použita na:pořízení jednofázové elektrocentrály a elektrického ponorného kalového čerpadla</v>
      </c>
      <c r="E534" s="95"/>
      <c r="F534" s="44" t="str">
        <f ca="1">IF(B532="","",OFFSET(List1!Q$11,tisk!A531,0))</f>
        <v>11/2020</v>
      </c>
      <c r="G534" s="96"/>
      <c r="H534" s="97"/>
      <c r="I534" s="94"/>
      <c r="J534" s="94"/>
      <c r="K534" s="94"/>
      <c r="L534" s="94"/>
      <c r="M534" s="98"/>
    </row>
    <row r="535" spans="1:13" s="2" customFormat="1" ht="75" customHeight="1" x14ac:dyDescent="0.3">
      <c r="A535" s="47"/>
      <c r="B535" s="94" t="str">
        <f ca="1">IF(OFFSET(List1!B$11,tisk!A534,0)&gt;0,OFFSET(List1!B$11,tisk!A534,0),"")</f>
        <v>87</v>
      </c>
      <c r="C535" s="3" t="str">
        <f ca="1">IF(B535="","",CONCATENATE(OFFSET(List1!C$11,tisk!A534,0),"
",OFFSET(List1!D$11,tisk!A534,0),"
",OFFSET(List1!E$11,tisk!A534,0),"
",OFFSET(List1!F$11,tisk!A534,0)))</f>
        <v>Obec Palonín
Palonín 17
Palonín
78983</v>
      </c>
      <c r="D535" s="65" t="str">
        <f ca="1">IF(B535="","",OFFSET(List1!L$11,tisk!A534,0))</f>
        <v>Pořízení, technické zhodnocení a oprava požární techniky a nákup věcného vybavení pro JSDH Palonín</v>
      </c>
      <c r="E535" s="95">
        <f ca="1">IF(B535="","",OFFSET(List1!O$11,tisk!A534,0))</f>
        <v>16485</v>
      </c>
      <c r="F535" s="44" t="str">
        <f ca="1">IF(B535="","",OFFSET(List1!P$11,tisk!A534,0))</f>
        <v>1/2020</v>
      </c>
      <c r="G535" s="96">
        <f ca="1">IF(B535="","",OFFSET(List1!R$11,tisk!A534,0))</f>
        <v>15000</v>
      </c>
      <c r="H535" s="97">
        <f ca="1">IF(B535="","",OFFSET(List1!S$11,tisk!A534,0))</f>
        <v>44176</v>
      </c>
      <c r="I535" s="94">
        <f ca="1">IF(B535="","",OFFSET(List1!T$11,tisk!A534,0))</f>
        <v>90</v>
      </c>
      <c r="J535" s="94">
        <f ca="1">IF(B535="","",OFFSET(List1!U$11,tisk!A534,0))</f>
        <v>125</v>
      </c>
      <c r="K535" s="94">
        <f ca="1">IF(B535="","",OFFSET(List1!V$11,tisk!A534,0))</f>
        <v>150</v>
      </c>
      <c r="L535" s="94">
        <f ca="1">IF(B535="","",OFFSET(List1!W$11,tisk!A534,0))</f>
        <v>365</v>
      </c>
      <c r="M535" s="98">
        <f ca="1">IF(B535="","",OFFSET(List1!X$11,tisk!A534,0))</f>
        <v>8200</v>
      </c>
    </row>
    <row r="536" spans="1:13" s="2" customFormat="1" ht="75" customHeight="1" x14ac:dyDescent="0.3">
      <c r="A536" s="47"/>
      <c r="B536" s="94"/>
      <c r="C536" s="3" t="str">
        <f ca="1">IF(B535="","",CONCATENATE("Okres ",OFFSET(List1!G$11,tisk!A534,0),"
","Právní forma","
",OFFSET(List1!H$11,tisk!A534,0),"
","IČO ",OFFSET(List1!I$11,tisk!A534,0),"
 ","B.Ú. ",OFFSET(List1!J$11,tisk!A534,0)))</f>
        <v>Okres Šumperk
Právní forma
Obec, m. č. hl. m. Prahy
IČO 00303127
 B.Ú. anonymizováno</v>
      </c>
      <c r="D536" s="5" t="str">
        <f ca="1">IF(B535="","",OFFSET(List1!M$11,tisk!A534,0))</f>
        <v>Obec v r. 2019 koupila starší hasičskou avii, která je bez základního vybavení (vesty,baterky na přilby,pracovní stejnokroje )pro výjezdy hasičů při mimořádných událostech ( odklízení spadlých stromů, vyprošťování havarovaných vozidel apod.).</v>
      </c>
      <c r="E536" s="95"/>
      <c r="F536" s="43"/>
      <c r="G536" s="96"/>
      <c r="H536" s="97"/>
      <c r="I536" s="94"/>
      <c r="J536" s="94"/>
      <c r="K536" s="94"/>
      <c r="L536" s="94"/>
      <c r="M536" s="98"/>
    </row>
    <row r="537" spans="1:13" s="2" customFormat="1" ht="38.25" customHeight="1" x14ac:dyDescent="0.3">
      <c r="A537" s="47">
        <f>ROW()/3-1</f>
        <v>178</v>
      </c>
      <c r="B537" s="94"/>
      <c r="C537" s="3" t="str">
        <f ca="1">IF(B535="","",CONCATENATE("Zástupce","
",OFFSET(List1!K$11,tisk!A534,0)))</f>
        <v xml:space="preserve">Zástupce
</v>
      </c>
      <c r="D537" s="5" t="str">
        <f ca="1">IF(B535="","",CONCATENATE("Dotace bude použita na:",OFFSET(List1!N$11,tisk!A534,0)))</f>
        <v>Dotace bude použita na:pořízení ochranných prostředků pro hasiče - vesty,svítilny na přílby,pracovní stejnokroje</v>
      </c>
      <c r="E537" s="95"/>
      <c r="F537" s="44" t="str">
        <f ca="1">IF(B535="","",OFFSET(List1!Q$11,tisk!A534,0))</f>
        <v>11/2020</v>
      </c>
      <c r="G537" s="96"/>
      <c r="H537" s="97"/>
      <c r="I537" s="94"/>
      <c r="J537" s="94"/>
      <c r="K537" s="94"/>
      <c r="L537" s="94"/>
      <c r="M537" s="98"/>
    </row>
    <row r="538" spans="1:13" s="2" customFormat="1" ht="75" customHeight="1" x14ac:dyDescent="0.3">
      <c r="A538" s="47"/>
      <c r="B538" s="94" t="str">
        <f ca="1">IF(OFFSET(List1!B$11,tisk!A537,0)&gt;0,OFFSET(List1!B$11,tisk!A537,0),"")</f>
        <v>138</v>
      </c>
      <c r="C538" s="3" t="str">
        <f ca="1">IF(B538="","",CONCATENATE(OFFSET(List1!C$11,tisk!A537,0),"
",OFFSET(List1!D$11,tisk!A537,0),"
",OFFSET(List1!E$11,tisk!A537,0),"
",OFFSET(List1!F$11,tisk!A537,0)))</f>
        <v>Obec Partutovice
Partutovice 61
Partutovice
75301</v>
      </c>
      <c r="D538" s="65" t="str">
        <f ca="1">IF(B538="","",OFFSET(List1!L$11,tisk!A537,0))</f>
        <v>Pořízení, technické zhodnocení a oprava požární techniky a nákup věcného vybavení pro JSDH Partutovice</v>
      </c>
      <c r="E538" s="95">
        <f ca="1">IF(B538="","",OFFSET(List1!O$11,tisk!A537,0))</f>
        <v>75000</v>
      </c>
      <c r="F538" s="44" t="str">
        <f ca="1">IF(B538="","",OFFSET(List1!P$11,tisk!A537,0))</f>
        <v>1/2020</v>
      </c>
      <c r="G538" s="96">
        <f ca="1">IF(B538="","",OFFSET(List1!R$11,tisk!A537,0))</f>
        <v>35000</v>
      </c>
      <c r="H538" s="97">
        <f ca="1">IF(B538="","",OFFSET(List1!S$11,tisk!A537,0))</f>
        <v>44176</v>
      </c>
      <c r="I538" s="94">
        <f ca="1">IF(B538="","",OFFSET(List1!T$11,tisk!A537,0))</f>
        <v>90</v>
      </c>
      <c r="J538" s="94">
        <f ca="1">IF(B538="","",OFFSET(List1!U$11,tisk!A537,0))</f>
        <v>125</v>
      </c>
      <c r="K538" s="94">
        <f ca="1">IF(B538="","",OFFSET(List1!V$11,tisk!A537,0))</f>
        <v>150</v>
      </c>
      <c r="L538" s="94">
        <f ca="1">IF(B538="","",OFFSET(List1!W$11,tisk!A537,0))</f>
        <v>365</v>
      </c>
      <c r="M538" s="98">
        <f ca="1">IF(B538="","",OFFSET(List1!X$11,tisk!A537,0))</f>
        <v>30800</v>
      </c>
    </row>
    <row r="539" spans="1:13" s="2" customFormat="1" ht="75" customHeight="1" x14ac:dyDescent="0.3">
      <c r="A539" s="47"/>
      <c r="B539" s="94"/>
      <c r="C539" s="3" t="str">
        <f ca="1">IF(B538="","",CONCATENATE("Okres ",OFFSET(List1!G$11,tisk!A537,0),"
","Právní forma","
",OFFSET(List1!H$11,tisk!A537,0),"
","IČO ",OFFSET(List1!I$11,tisk!A537,0),"
 ","B.Ú. ",OFFSET(List1!J$11,tisk!A537,0)))</f>
        <v>Okres Přerov
Právní forma
Obec, m. č. hl. m. Prahy
IČO 00301701
 B.Ú. anonymizováno</v>
      </c>
      <c r="D539" s="5" t="str">
        <f ca="1">IF(B538="","",OFFSET(List1!M$11,tisk!A537,0))</f>
        <v>Pro zajištění akceschopnosti zásahové jednotky je nutné doplnit pro některé členy JSDH chybějící vybavení ochranných prostředků-zásahových oděvů, sloužící členům při každém zásahu.</v>
      </c>
      <c r="E539" s="95"/>
      <c r="F539" s="43"/>
      <c r="G539" s="96"/>
      <c r="H539" s="97"/>
      <c r="I539" s="94"/>
      <c r="J539" s="94"/>
      <c r="K539" s="94"/>
      <c r="L539" s="94"/>
      <c r="M539" s="98"/>
    </row>
    <row r="540" spans="1:13" s="2" customFormat="1" ht="30" customHeight="1" x14ac:dyDescent="0.3">
      <c r="A540" s="47">
        <f>ROW()/3-1</f>
        <v>179</v>
      </c>
      <c r="B540" s="94"/>
      <c r="C540" s="3" t="str">
        <f ca="1">IF(B538="","",CONCATENATE("Zástupce","
",OFFSET(List1!K$11,tisk!A537,0)))</f>
        <v xml:space="preserve">Zástupce
</v>
      </c>
      <c r="D540" s="5" t="str">
        <f ca="1">IF(B538="","",CONCATENATE("Dotace bude použita na:",OFFSET(List1!N$11,tisk!A537,0)))</f>
        <v>Dotace bude použita na:pořízení ochranných prostředků pro hasiče</v>
      </c>
      <c r="E540" s="95"/>
      <c r="F540" s="44" t="str">
        <f ca="1">IF(B538="","",OFFSET(List1!Q$11,tisk!A537,0))</f>
        <v>11/2020</v>
      </c>
      <c r="G540" s="96"/>
      <c r="H540" s="97"/>
      <c r="I540" s="94"/>
      <c r="J540" s="94"/>
      <c r="K540" s="94"/>
      <c r="L540" s="94"/>
      <c r="M540" s="98"/>
    </row>
    <row r="541" spans="1:13" s="2" customFormat="1" ht="75" customHeight="1" x14ac:dyDescent="0.3">
      <c r="A541" s="47"/>
      <c r="B541" s="94" t="str">
        <f ca="1">IF(OFFSET(List1!B$11,tisk!A540,0)&gt;0,OFFSET(List1!B$11,tisk!A540,0),"")</f>
        <v>195</v>
      </c>
      <c r="C541" s="3" t="str">
        <f ca="1">IF(B541="","",CONCATENATE(OFFSET(List1!C$11,tisk!A540,0),"
",OFFSET(List1!D$11,tisk!A540,0),"
",OFFSET(List1!E$11,tisk!A540,0),"
",OFFSET(List1!F$11,tisk!A540,0)))</f>
        <v>Obec Rakůvka
Rakůvka 29
Rakůvka
79857</v>
      </c>
      <c r="D541" s="65" t="str">
        <f ca="1">IF(B541="","",OFFSET(List1!L$11,tisk!A540,0))</f>
        <v>Pořízení, technické zhodnocení a oprava požární techniky a nákup věcného vybavení pro JSDH Rakůvka</v>
      </c>
      <c r="E541" s="95">
        <f ca="1">IF(B541="","",OFFSET(List1!O$11,tisk!A540,0))</f>
        <v>40000</v>
      </c>
      <c r="F541" s="44" t="str">
        <f ca="1">IF(B541="","",OFFSET(List1!P$11,tisk!A540,0))</f>
        <v>1/2020</v>
      </c>
      <c r="G541" s="96">
        <f ca="1">IF(B541="","",OFFSET(List1!R$11,tisk!A540,0))</f>
        <v>35000</v>
      </c>
      <c r="H541" s="97">
        <f ca="1">IF(B541="","",OFFSET(List1!S$11,tisk!A540,0))</f>
        <v>44176</v>
      </c>
      <c r="I541" s="94">
        <f ca="1">IF(B541="","",OFFSET(List1!T$11,tisk!A540,0))</f>
        <v>110</v>
      </c>
      <c r="J541" s="94">
        <f ca="1">IF(B541="","",OFFSET(List1!U$11,tisk!A540,0))</f>
        <v>105</v>
      </c>
      <c r="K541" s="94">
        <f ca="1">IF(B541="","",OFFSET(List1!V$11,tisk!A540,0))</f>
        <v>150</v>
      </c>
      <c r="L541" s="94">
        <f ca="1">IF(B541="","",OFFSET(List1!W$11,tisk!A540,0))</f>
        <v>365</v>
      </c>
      <c r="M541" s="98">
        <f ca="1">IF(B541="","",OFFSET(List1!X$11,tisk!A540,0))</f>
        <v>20000</v>
      </c>
    </row>
    <row r="542" spans="1:13" s="2" customFormat="1" ht="75" customHeight="1" x14ac:dyDescent="0.3">
      <c r="A542" s="47"/>
      <c r="B542" s="94"/>
      <c r="C542" s="3" t="str">
        <f ca="1">IF(B541="","",CONCATENATE("Okres ",OFFSET(List1!G$11,tisk!A540,0),"
","Právní forma","
",OFFSET(List1!H$11,tisk!A540,0),"
","IČO ",OFFSET(List1!I$11,tisk!A540,0),"
 ","B.Ú. ",OFFSET(List1!J$11,tisk!A540,0)))</f>
        <v>Okres Prostějov
Právní forma
Obec, m. č. hl. m. Prahy
IČO 00600075
 B.Ú. anonymizováno</v>
      </c>
      <c r="D542" s="5" t="str">
        <f ca="1">IF(B541="","",OFFSET(List1!M$11,tisk!A540,0))</f>
        <v>Záměrem projektu je pořízení plovoucího čerpadla s příslušenstvím, které je jednou ze základních součástí vybavení každé jednotky.</v>
      </c>
      <c r="E542" s="95"/>
      <c r="F542" s="43"/>
      <c r="G542" s="96"/>
      <c r="H542" s="97"/>
      <c r="I542" s="94"/>
      <c r="J542" s="94"/>
      <c r="K542" s="94"/>
      <c r="L542" s="94"/>
      <c r="M542" s="98"/>
    </row>
    <row r="543" spans="1:13" s="2" customFormat="1" ht="30" customHeight="1" x14ac:dyDescent="0.3">
      <c r="A543" s="47">
        <f>ROW()/3-1</f>
        <v>180</v>
      </c>
      <c r="B543" s="94"/>
      <c r="C543" s="3" t="str">
        <f ca="1">IF(B541="","",CONCATENATE("Zástupce","
",OFFSET(List1!K$11,tisk!A540,0)))</f>
        <v xml:space="preserve">Zástupce
</v>
      </c>
      <c r="D543" s="5" t="str">
        <f ca="1">IF(B541="","",CONCATENATE("Dotace bude použita na:",OFFSET(List1!N$11,tisk!A540,0)))</f>
        <v>Dotace bude použita na:pořízení plovoucího čerpadla s příslušenstvím.</v>
      </c>
      <c r="E543" s="95"/>
      <c r="F543" s="44" t="str">
        <f ca="1">IF(B541="","",OFFSET(List1!Q$11,tisk!A540,0))</f>
        <v>11/2020</v>
      </c>
      <c r="G543" s="96"/>
      <c r="H543" s="97"/>
      <c r="I543" s="94"/>
      <c r="J543" s="94"/>
      <c r="K543" s="94"/>
      <c r="L543" s="94"/>
      <c r="M543" s="98"/>
    </row>
    <row r="544" spans="1:13" s="2" customFormat="1" ht="75" customHeight="1" x14ac:dyDescent="0.3">
      <c r="A544" s="47"/>
      <c r="B544" s="94" t="str">
        <f ca="1">IF(OFFSET(List1!B$11,tisk!A543,0)&gt;0,OFFSET(List1!B$11,tisk!A543,0),"")</f>
        <v>244</v>
      </c>
      <c r="C544" s="3" t="str">
        <f ca="1">IF(B544="","",CONCATENATE(OFFSET(List1!C$11,tisk!A543,0),"
",OFFSET(List1!D$11,tisk!A543,0),"
",OFFSET(List1!E$11,tisk!A543,0),"
",OFFSET(List1!F$11,tisk!A543,0)))</f>
        <v>Obec Soběchleby
Soběchleby 141
Soběchleby
75354</v>
      </c>
      <c r="D544" s="65" t="str">
        <f ca="1">IF(B544="","",OFFSET(List1!L$11,tisk!A543,0))</f>
        <v>Pořízení, technické zhodnocení a oprava požární techniky a nákup věcného vybavení pro JSDH Soběchleby</v>
      </c>
      <c r="E544" s="95">
        <f ca="1">IF(B544="","",OFFSET(List1!O$11,tisk!A543,0))</f>
        <v>45000</v>
      </c>
      <c r="F544" s="44" t="str">
        <f ca="1">IF(B544="","",OFFSET(List1!P$11,tisk!A543,0))</f>
        <v>1/2020</v>
      </c>
      <c r="G544" s="96">
        <f ca="1">IF(B544="","",OFFSET(List1!R$11,tisk!A543,0))</f>
        <v>30000</v>
      </c>
      <c r="H544" s="97">
        <f ca="1">IF(B544="","",OFFSET(List1!S$11,tisk!A543,0))</f>
        <v>44176</v>
      </c>
      <c r="I544" s="94">
        <f ca="1">IF(B544="","",OFFSET(List1!T$11,tisk!A543,0))</f>
        <v>90</v>
      </c>
      <c r="J544" s="94">
        <f ca="1">IF(B544="","",OFFSET(List1!U$11,tisk!A543,0))</f>
        <v>125</v>
      </c>
      <c r="K544" s="94">
        <f ca="1">IF(B544="","",OFFSET(List1!V$11,tisk!A543,0))</f>
        <v>150</v>
      </c>
      <c r="L544" s="94">
        <f ca="1">IF(B544="","",OFFSET(List1!W$11,tisk!A543,0))</f>
        <v>365</v>
      </c>
      <c r="M544" s="98">
        <f ca="1">IF(B544="","",OFFSET(List1!X$11,tisk!A543,0))</f>
        <v>22500</v>
      </c>
    </row>
    <row r="545" spans="1:13" s="2" customFormat="1" ht="75" customHeight="1" x14ac:dyDescent="0.3">
      <c r="A545" s="47"/>
      <c r="B545" s="94"/>
      <c r="C545" s="3" t="str">
        <f ca="1">IF(B544="","",CONCATENATE("Okres ",OFFSET(List1!G$11,tisk!A543,0),"
","Právní forma","
",OFFSET(List1!H$11,tisk!A543,0),"
","IČO ",OFFSET(List1!I$11,tisk!A543,0),"
 ","B.Ú. ",OFFSET(List1!J$11,tisk!A543,0)))</f>
        <v>Okres Přerov
Právní forma
Obec, m. č. hl. m. Prahy
IČO 00301965
 B.Ú. anonymizováno</v>
      </c>
      <c r="D545" s="5" t="str">
        <f ca="1">IF(B544="","",OFFSET(List1!M$11,tisk!A543,0))</f>
        <v>Obec zřizuje JSDH Soběchleby, pro její akce schopnost je zapotřebí vybavit jednotku kvalitní zásahovou výstrojí. Z dotace bychom chtěli pořídit zásahové obleky s přílbami a zásahovými rukavicemi</v>
      </c>
      <c r="E545" s="95"/>
      <c r="F545" s="43"/>
      <c r="G545" s="96"/>
      <c r="H545" s="97"/>
      <c r="I545" s="94"/>
      <c r="J545" s="94"/>
      <c r="K545" s="94"/>
      <c r="L545" s="94"/>
      <c r="M545" s="98"/>
    </row>
    <row r="546" spans="1:13" s="2" customFormat="1" ht="30" customHeight="1" x14ac:dyDescent="0.3">
      <c r="A546" s="47">
        <f>ROW()/3-1</f>
        <v>181</v>
      </c>
      <c r="B546" s="94"/>
      <c r="C546" s="3" t="str">
        <f ca="1">IF(B544="","",CONCATENATE("Zástupce","
",OFFSET(List1!K$11,tisk!A543,0)))</f>
        <v xml:space="preserve">Zástupce
</v>
      </c>
      <c r="D546" s="5" t="str">
        <f ca="1">IF(B544="","",CONCATENATE("Dotace bude použita na:",OFFSET(List1!N$11,tisk!A543,0)))</f>
        <v>Dotace bude použita na:pořízení ochranných prostředků pro hasiče</v>
      </c>
      <c r="E546" s="95"/>
      <c r="F546" s="44" t="str">
        <f ca="1">IF(B544="","",OFFSET(List1!Q$11,tisk!A543,0))</f>
        <v>11/2020</v>
      </c>
      <c r="G546" s="96"/>
      <c r="H546" s="97"/>
      <c r="I546" s="94"/>
      <c r="J546" s="94"/>
      <c r="K546" s="94"/>
      <c r="L546" s="94"/>
      <c r="M546" s="98"/>
    </row>
    <row r="547" spans="1:13" s="2" customFormat="1" ht="75" customHeight="1" x14ac:dyDescent="0.3">
      <c r="A547" s="47"/>
      <c r="B547" s="94" t="str">
        <f ca="1">IF(OFFSET(List1!B$11,tisk!A546,0)&gt;0,OFFSET(List1!B$11,tisk!A546,0),"")</f>
        <v>94</v>
      </c>
      <c r="C547" s="3" t="str">
        <f ca="1">IF(B547="","",CONCATENATE(OFFSET(List1!C$11,tisk!A546,0),"
",OFFSET(List1!D$11,tisk!A546,0),"
",OFFSET(List1!E$11,tisk!A546,0),"
",OFFSET(List1!F$11,tisk!A546,0)))</f>
        <v>Obec Stará Ves
Stará Ves 75
Stará Ves
75002</v>
      </c>
      <c r="D547" s="65" t="str">
        <f ca="1">IF(B547="","",OFFSET(List1!L$11,tisk!A546,0))</f>
        <v>Pořízení, technické zhodnocení a oprava požární techniky a nákup věcného vybavení pro JSDH Stará Ves</v>
      </c>
      <c r="E547" s="95">
        <f ca="1">IF(B547="","",OFFSET(List1!O$11,tisk!A546,0))</f>
        <v>35000</v>
      </c>
      <c r="F547" s="44" t="str">
        <f ca="1">IF(B547="","",OFFSET(List1!P$11,tisk!A546,0))</f>
        <v>1/2020</v>
      </c>
      <c r="G547" s="96">
        <f ca="1">IF(B547="","",OFFSET(List1!R$11,tisk!A546,0))</f>
        <v>35000</v>
      </c>
      <c r="H547" s="97">
        <f ca="1">IF(B547="","",OFFSET(List1!S$11,tisk!A546,0))</f>
        <v>44176</v>
      </c>
      <c r="I547" s="94">
        <f ca="1">IF(B547="","",OFFSET(List1!T$11,tisk!A546,0))</f>
        <v>90</v>
      </c>
      <c r="J547" s="94">
        <f ca="1">IF(B547="","",OFFSET(List1!U$11,tisk!A546,0))</f>
        <v>125</v>
      </c>
      <c r="K547" s="94">
        <f ca="1">IF(B547="","",OFFSET(List1!V$11,tisk!A546,0))</f>
        <v>150</v>
      </c>
      <c r="L547" s="94">
        <f ca="1">IF(B547="","",OFFSET(List1!W$11,tisk!A546,0))</f>
        <v>365</v>
      </c>
      <c r="M547" s="98">
        <f ca="1">IF(B547="","",OFFSET(List1!X$11,tisk!A546,0))</f>
        <v>17500</v>
      </c>
    </row>
    <row r="548" spans="1:13" s="2" customFormat="1" ht="75" customHeight="1" x14ac:dyDescent="0.3">
      <c r="A548" s="47"/>
      <c r="B548" s="94"/>
      <c r="C548" s="3" t="str">
        <f ca="1">IF(B547="","",CONCATENATE("Okres ",OFFSET(List1!G$11,tisk!A546,0),"
","Právní forma","
",OFFSET(List1!H$11,tisk!A546,0),"
","IČO ",OFFSET(List1!I$11,tisk!A546,0),"
 ","B.Ú. ",OFFSET(List1!J$11,tisk!A546,0)))</f>
        <v>Okres Přerov
Právní forma
Obec, m. č. hl. m. Prahy
IČO 00636584
 B.Ú. anonymizováno</v>
      </c>
      <c r="D548" s="5" t="str">
        <f ca="1">IF(B547="","",OFFSET(List1!M$11,tisk!A546,0))</f>
        <v>Dovybavení JSDH Stará Ves, zřízenou obcí Stará Ves, ochrannými prostředky pro hasiče dle technickým požadavků na vybavení JSDH. Pořízené ochranné prostředky zajistí  zvýšení bezpečnosti hasičů a vybavenost JSDH.</v>
      </c>
      <c r="E548" s="95"/>
      <c r="F548" s="43"/>
      <c r="G548" s="96"/>
      <c r="H548" s="97"/>
      <c r="I548" s="94"/>
      <c r="J548" s="94"/>
      <c r="K548" s="94"/>
      <c r="L548" s="94"/>
      <c r="M548" s="98"/>
    </row>
    <row r="549" spans="1:13" s="2" customFormat="1" ht="30" customHeight="1" x14ac:dyDescent="0.3">
      <c r="A549" s="47">
        <f>ROW()/3-1</f>
        <v>182</v>
      </c>
      <c r="B549" s="94"/>
      <c r="C549" s="3" t="str">
        <f ca="1">IF(B547="","",CONCATENATE("Zástupce","
",OFFSET(List1!K$11,tisk!A546,0)))</f>
        <v xml:space="preserve">Zástupce
</v>
      </c>
      <c r="D549" s="5" t="str">
        <f ca="1">IF(B547="","",CONCATENATE("Dotace bude použita na:",OFFSET(List1!N$11,tisk!A546,0)))</f>
        <v>Dotace bude použita na:pořízení ochranných prostředků pro hasiče</v>
      </c>
      <c r="E549" s="95"/>
      <c r="F549" s="44" t="str">
        <f ca="1">IF(B547="","",OFFSET(List1!Q$11,tisk!A546,0))</f>
        <v>11/2020</v>
      </c>
      <c r="G549" s="96"/>
      <c r="H549" s="97"/>
      <c r="I549" s="94"/>
      <c r="J549" s="94"/>
      <c r="K549" s="94"/>
      <c r="L549" s="94"/>
      <c r="M549" s="98"/>
    </row>
    <row r="550" spans="1:13" s="2" customFormat="1" ht="75" customHeight="1" x14ac:dyDescent="0.3">
      <c r="A550" s="47"/>
      <c r="B550" s="94" t="str">
        <f ca="1">IF(OFFSET(List1!B$11,tisk!A549,0)&gt;0,OFFSET(List1!B$11,tisk!A549,0),"")</f>
        <v>190</v>
      </c>
      <c r="C550" s="3" t="str">
        <f ca="1">IF(B550="","",CONCATENATE(OFFSET(List1!C$11,tisk!A549,0),"
",OFFSET(List1!D$11,tisk!A549,0),"
",OFFSET(List1!E$11,tisk!A549,0),"
",OFFSET(List1!F$11,tisk!A549,0)))</f>
        <v>Obec Suchonice
Suchonice 29
Suchonice
78357</v>
      </c>
      <c r="D550" s="65" t="str">
        <f ca="1">IF(B550="","",OFFSET(List1!L$11,tisk!A549,0))</f>
        <v>Pořízení, technické zhodnocení a oprava požární techniky a nákup věcného vybavení pro JSDH SUCHONICE</v>
      </c>
      <c r="E550" s="95">
        <f ca="1">IF(B550="","",OFFSET(List1!O$11,tisk!A549,0))</f>
        <v>15400</v>
      </c>
      <c r="F550" s="44" t="str">
        <f ca="1">IF(B550="","",OFFSET(List1!P$11,tisk!A549,0))</f>
        <v>1/2020</v>
      </c>
      <c r="G550" s="96">
        <f ca="1">IF(B550="","",OFFSET(List1!R$11,tisk!A549,0))</f>
        <v>15400</v>
      </c>
      <c r="H550" s="97">
        <f ca="1">IF(B550="","",OFFSET(List1!S$11,tisk!A549,0))</f>
        <v>44176</v>
      </c>
      <c r="I550" s="94">
        <f ca="1">IF(B550="","",OFFSET(List1!T$11,tisk!A549,0))</f>
        <v>110</v>
      </c>
      <c r="J550" s="94">
        <f ca="1">IF(B550="","",OFFSET(List1!U$11,tisk!A549,0))</f>
        <v>105</v>
      </c>
      <c r="K550" s="94">
        <f ca="1">IF(B550="","",OFFSET(List1!V$11,tisk!A549,0))</f>
        <v>150</v>
      </c>
      <c r="L550" s="94">
        <f ca="1">IF(B550="","",OFFSET(List1!W$11,tisk!A549,0))</f>
        <v>365</v>
      </c>
      <c r="M550" s="98">
        <f ca="1">IF(B550="","",OFFSET(List1!X$11,tisk!A549,0))</f>
        <v>7700</v>
      </c>
    </row>
    <row r="551" spans="1:13" s="2" customFormat="1" ht="75" customHeight="1" x14ac:dyDescent="0.3">
      <c r="A551" s="47"/>
      <c r="B551" s="94"/>
      <c r="C551" s="3" t="str">
        <f ca="1">IF(B550="","",CONCATENATE("Okres ",OFFSET(List1!G$11,tisk!A549,0),"
","Právní forma","
",OFFSET(List1!H$11,tisk!A549,0),"
","IČO ",OFFSET(List1!I$11,tisk!A549,0),"
 ","B.Ú. ",OFFSET(List1!J$11,tisk!A549,0)))</f>
        <v>Okres Olomouc
Právní forma
Obec, m. č. hl. m. Prahy
IČO 44936362
 B.Ú. anonymizováno</v>
      </c>
      <c r="D551" s="5" t="str">
        <f ca="1">IF(B550="","",OFFSET(List1!M$11,tisk!A549,0))</f>
        <v>Dotaci žádáme na zajištění akceschopnosti JSDH obce Suchonice. Dojde k výměně starých hadic, pojistek, savice a sacího koše.</v>
      </c>
      <c r="E551" s="95"/>
      <c r="F551" s="43"/>
      <c r="G551" s="96"/>
      <c r="H551" s="97"/>
      <c r="I551" s="94"/>
      <c r="J551" s="94"/>
      <c r="K551" s="94"/>
      <c r="L551" s="94"/>
      <c r="M551" s="98"/>
    </row>
    <row r="552" spans="1:13" s="2" customFormat="1" ht="30" customHeight="1" x14ac:dyDescent="0.3">
      <c r="A552" s="47">
        <f>ROW()/3-1</f>
        <v>183</v>
      </c>
      <c r="B552" s="94"/>
      <c r="C552" s="3" t="str">
        <f ca="1">IF(B550="","",CONCATENATE("Zástupce","
",OFFSET(List1!K$11,tisk!A549,0)))</f>
        <v xml:space="preserve">Zástupce
</v>
      </c>
      <c r="D552" s="5" t="str">
        <f ca="1">IF(B550="","",CONCATENATE("Dotace bude použita na:",OFFSET(List1!N$11,tisk!A549,0)))</f>
        <v>Dotace bude použita na:pořízení prostředků pro hašení a čerpání</v>
      </c>
      <c r="E552" s="95"/>
      <c r="F552" s="44" t="str">
        <f ca="1">IF(B550="","",OFFSET(List1!Q$11,tisk!A549,0))</f>
        <v>11/2020</v>
      </c>
      <c r="G552" s="96"/>
      <c r="H552" s="97"/>
      <c r="I552" s="94"/>
      <c r="J552" s="94"/>
      <c r="K552" s="94"/>
      <c r="L552" s="94"/>
      <c r="M552" s="98"/>
    </row>
    <row r="553" spans="1:13" s="2" customFormat="1" ht="75" customHeight="1" x14ac:dyDescent="0.3">
      <c r="A553" s="47"/>
      <c r="B553" s="94" t="str">
        <f ca="1">IF(OFFSET(List1!B$11,tisk!A552,0)&gt;0,OFFSET(List1!B$11,tisk!A552,0),"")</f>
        <v>154</v>
      </c>
      <c r="C553" s="3" t="str">
        <f ca="1">IF(B553="","",CONCATENATE(OFFSET(List1!C$11,tisk!A552,0),"
",OFFSET(List1!D$11,tisk!A552,0),"
",OFFSET(List1!E$11,tisk!A552,0),"
",OFFSET(List1!F$11,tisk!A552,0)))</f>
        <v>Obec Svébohov
Svébohov 64
Svébohov
78901</v>
      </c>
      <c r="D553" s="65" t="str">
        <f ca="1">IF(B553="","",OFFSET(List1!L$11,tisk!A552,0))</f>
        <v>Pořízení, technické zhodnocení a oprava požární techniky a nákup věcného vybavení pro JSDH Svébohov</v>
      </c>
      <c r="E553" s="95">
        <f ca="1">IF(B553="","",OFFSET(List1!O$11,tisk!A552,0))</f>
        <v>35000</v>
      </c>
      <c r="F553" s="44" t="str">
        <f ca="1">IF(B553="","",OFFSET(List1!P$11,tisk!A552,0))</f>
        <v>1/2020</v>
      </c>
      <c r="G553" s="96">
        <f ca="1">IF(B553="","",OFFSET(List1!R$11,tisk!A552,0))</f>
        <v>35000</v>
      </c>
      <c r="H553" s="97">
        <f ca="1">IF(B553="","",OFFSET(List1!S$11,tisk!A552,0))</f>
        <v>44176</v>
      </c>
      <c r="I553" s="94">
        <f ca="1">IF(B553="","",OFFSET(List1!T$11,tisk!A552,0))</f>
        <v>90</v>
      </c>
      <c r="J553" s="94">
        <f ca="1">IF(B553="","",OFFSET(List1!U$11,tisk!A552,0))</f>
        <v>125</v>
      </c>
      <c r="K553" s="94">
        <f ca="1">IF(B553="","",OFFSET(List1!V$11,tisk!A552,0))</f>
        <v>150</v>
      </c>
      <c r="L553" s="94">
        <f ca="1">IF(B553="","",OFFSET(List1!W$11,tisk!A552,0))</f>
        <v>365</v>
      </c>
      <c r="M553" s="98">
        <f ca="1">IF(B553="","",OFFSET(List1!X$11,tisk!A552,0))</f>
        <v>17500</v>
      </c>
    </row>
    <row r="554" spans="1:13" s="2" customFormat="1" ht="75" customHeight="1" x14ac:dyDescent="0.3">
      <c r="A554" s="47"/>
      <c r="B554" s="94"/>
      <c r="C554" s="3" t="str">
        <f ca="1">IF(B553="","",CONCATENATE("Okres ",OFFSET(List1!G$11,tisk!A552,0),"
","Právní forma","
",OFFSET(List1!H$11,tisk!A552,0),"
","IČO ",OFFSET(List1!I$11,tisk!A552,0),"
 ","B.Ú. ",OFFSET(List1!J$11,tisk!A552,0)))</f>
        <v>Okres Šumperk
Právní forma
Obec, m. č. hl. m. Prahy
IČO 00303437
 B.Ú. anonymizováno</v>
      </c>
      <c r="D554" s="5" t="str">
        <f ca="1">IF(B553="","",OFFSET(List1!M$11,tisk!A552,0))</f>
        <v>Pořízení ochranných prostředků pro členy JSDH obce Svébohov</v>
      </c>
      <c r="E554" s="95"/>
      <c r="F554" s="43"/>
      <c r="G554" s="96"/>
      <c r="H554" s="97"/>
      <c r="I554" s="94"/>
      <c r="J554" s="94"/>
      <c r="K554" s="94"/>
      <c r="L554" s="94"/>
      <c r="M554" s="98"/>
    </row>
    <row r="555" spans="1:13" s="2" customFormat="1" ht="30" customHeight="1" x14ac:dyDescent="0.3">
      <c r="A555" s="47">
        <f>ROW()/3-1</f>
        <v>184</v>
      </c>
      <c r="B555" s="94"/>
      <c r="C555" s="3" t="str">
        <f ca="1">IF(B553="","",CONCATENATE("Zástupce","
",OFFSET(List1!K$11,tisk!A552,0)))</f>
        <v xml:space="preserve">Zástupce
</v>
      </c>
      <c r="D555" s="5" t="str">
        <f ca="1">IF(B553="","",CONCATENATE("Dotace bude použita na:",OFFSET(List1!N$11,tisk!A552,0)))</f>
        <v>Dotace bude použita na:pořízení ochranných prostředků pro hasiče</v>
      </c>
      <c r="E555" s="95"/>
      <c r="F555" s="44" t="str">
        <f ca="1">IF(B553="","",OFFSET(List1!Q$11,tisk!A552,0))</f>
        <v>11/2020</v>
      </c>
      <c r="G555" s="96"/>
      <c r="H555" s="97"/>
      <c r="I555" s="94"/>
      <c r="J555" s="94"/>
      <c r="K555" s="94"/>
      <c r="L555" s="94"/>
      <c r="M555" s="98"/>
    </row>
    <row r="556" spans="1:13" s="2" customFormat="1" ht="75" customHeight="1" x14ac:dyDescent="0.3">
      <c r="A556" s="47"/>
      <c r="B556" s="94" t="str">
        <f ca="1">IF(OFFSET(List1!B$11,tisk!A555,0)&gt;0,OFFSET(List1!B$11,tisk!A555,0),"")</f>
        <v>163</v>
      </c>
      <c r="C556" s="3" t="str">
        <f ca="1">IF(B556="","",CONCATENATE(OFFSET(List1!C$11,tisk!A555,0),"
",OFFSET(List1!D$11,tisk!A555,0),"
",OFFSET(List1!E$11,tisk!A555,0),"
",OFFSET(List1!F$11,tisk!A555,0)))</f>
        <v>Obec Třeština
Třeština 10
Třeština
78973</v>
      </c>
      <c r="D556" s="65" t="str">
        <f ca="1">IF(B556="","",OFFSET(List1!L$11,tisk!A555,0))</f>
        <v>Pořízení, technické zhodnocení a oprava požární techniky a nákup věcného vybavení pro JSDH Třeština</v>
      </c>
      <c r="E556" s="95">
        <f ca="1">IF(B556="","",OFFSET(List1!O$11,tisk!A555,0))</f>
        <v>68000</v>
      </c>
      <c r="F556" s="44" t="str">
        <f ca="1">IF(B556="","",OFFSET(List1!P$11,tisk!A555,0))</f>
        <v>1/2020</v>
      </c>
      <c r="G556" s="96">
        <f ca="1">IF(B556="","",OFFSET(List1!R$11,tisk!A555,0))</f>
        <v>34000</v>
      </c>
      <c r="H556" s="97">
        <f ca="1">IF(B556="","",OFFSET(List1!S$11,tisk!A555,0))</f>
        <v>44176</v>
      </c>
      <c r="I556" s="94">
        <f ca="1">IF(B556="","",OFFSET(List1!T$11,tisk!A555,0))</f>
        <v>90</v>
      </c>
      <c r="J556" s="94">
        <f ca="1">IF(B556="","",OFFSET(List1!U$11,tisk!A555,0))</f>
        <v>125</v>
      </c>
      <c r="K556" s="94">
        <f ca="1">IF(B556="","",OFFSET(List1!V$11,tisk!A555,0))</f>
        <v>150</v>
      </c>
      <c r="L556" s="94">
        <f ca="1">IF(B556="","",OFFSET(List1!W$11,tisk!A555,0))</f>
        <v>365</v>
      </c>
      <c r="M556" s="98">
        <f ca="1">IF(B556="","",OFFSET(List1!X$11,tisk!A555,0))</f>
        <v>29900</v>
      </c>
    </row>
    <row r="557" spans="1:13" s="2" customFormat="1" ht="75" customHeight="1" x14ac:dyDescent="0.3">
      <c r="A557" s="47"/>
      <c r="B557" s="94"/>
      <c r="C557" s="3" t="str">
        <f ca="1">IF(B556="","",CONCATENATE("Okres ",OFFSET(List1!G$11,tisk!A555,0),"
","Právní forma","
",OFFSET(List1!H$11,tisk!A555,0),"
","IČO ",OFFSET(List1!I$11,tisk!A555,0),"
 ","B.Ú. ",OFFSET(List1!J$11,tisk!A555,0)))</f>
        <v>Okres Šumperk
Právní forma
Obec, m. č. hl. m. Prahy
IČO 00635987
 B.Ú. anonymizováno</v>
      </c>
      <c r="D557" s="5" t="str">
        <f ca="1">IF(B556="","",OFFSET(List1!M$11,tisk!A555,0))</f>
        <v>Dovybavení zásahové jednotky obce Třeština ochrannými prostředky pro hasiče.</v>
      </c>
      <c r="E557" s="95"/>
      <c r="F557" s="43"/>
      <c r="G557" s="96"/>
      <c r="H557" s="97"/>
      <c r="I557" s="94"/>
      <c r="J557" s="94"/>
      <c r="K557" s="94"/>
      <c r="L557" s="94"/>
      <c r="M557" s="98"/>
    </row>
    <row r="558" spans="1:13" s="2" customFormat="1" ht="30" customHeight="1" x14ac:dyDescent="0.3">
      <c r="A558" s="47">
        <f>ROW()/3-1</f>
        <v>185</v>
      </c>
      <c r="B558" s="94"/>
      <c r="C558" s="3" t="str">
        <f ca="1">IF(B556="","",CONCATENATE("Zástupce","
",OFFSET(List1!K$11,tisk!A555,0)))</f>
        <v xml:space="preserve">Zástupce
</v>
      </c>
      <c r="D558" s="5" t="str">
        <f ca="1">IF(B556="","",CONCATENATE("Dotace bude použita na:",OFFSET(List1!N$11,tisk!A555,0)))</f>
        <v>Dotace bude použita na:pořízení zásahového oděvu složeného ze zásahových kalhot, blůzy a bot</v>
      </c>
      <c r="E558" s="95"/>
      <c r="F558" s="44" t="str">
        <f ca="1">IF(B556="","",OFFSET(List1!Q$11,tisk!A555,0))</f>
        <v>11/2020</v>
      </c>
      <c r="G558" s="96"/>
      <c r="H558" s="97"/>
      <c r="I558" s="94"/>
      <c r="J558" s="94"/>
      <c r="K558" s="94"/>
      <c r="L558" s="94"/>
      <c r="M558" s="98"/>
    </row>
    <row r="559" spans="1:13" s="2" customFormat="1" ht="75" customHeight="1" x14ac:dyDescent="0.3">
      <c r="A559" s="47"/>
      <c r="B559" s="94" t="str">
        <f ca="1">IF(OFFSET(List1!B$11,tisk!A558,0)&gt;0,OFFSET(List1!B$11,tisk!A558,0),"")</f>
        <v>140</v>
      </c>
      <c r="C559" s="3" t="str">
        <f ca="1">IF(B559="","",CONCATENATE(OFFSET(List1!C$11,tisk!A558,0),"
",OFFSET(List1!D$11,tisk!A558,0),"
",OFFSET(List1!E$11,tisk!A558,0),"
",OFFSET(List1!F$11,tisk!A558,0)))</f>
        <v>Obec Uhelná
Uhelná 163
Uhelná
79070</v>
      </c>
      <c r="D559" s="65" t="str">
        <f ca="1">IF(B559="","",OFFSET(List1!L$11,tisk!A558,0))</f>
        <v>Pořízení, technické zhodnocení a oprava požární techniky a nákup věcného vybavení pro JSDH Uhelná</v>
      </c>
      <c r="E559" s="95">
        <f ca="1">IF(B559="","",OFFSET(List1!O$11,tisk!A558,0))</f>
        <v>24300</v>
      </c>
      <c r="F559" s="44" t="str">
        <f ca="1">IF(B559="","",OFFSET(List1!P$11,tisk!A558,0))</f>
        <v>1/2020</v>
      </c>
      <c r="G559" s="96">
        <f ca="1">IF(B559="","",OFFSET(List1!R$11,tisk!A558,0))</f>
        <v>12100</v>
      </c>
      <c r="H559" s="97">
        <f ca="1">IF(B559="","",OFFSET(List1!S$11,tisk!A558,0))</f>
        <v>44176</v>
      </c>
      <c r="I559" s="94">
        <f ca="1">IF(B559="","",OFFSET(List1!T$11,tisk!A558,0))</f>
        <v>90</v>
      </c>
      <c r="J559" s="94">
        <f ca="1">IF(B559="","",OFFSET(List1!U$11,tisk!A558,0))</f>
        <v>125</v>
      </c>
      <c r="K559" s="94">
        <f ca="1">IF(B559="","",OFFSET(List1!V$11,tisk!A558,0))</f>
        <v>150</v>
      </c>
      <c r="L559" s="94">
        <f ca="1">IF(B559="","",OFFSET(List1!W$11,tisk!A558,0))</f>
        <v>365</v>
      </c>
      <c r="M559" s="98">
        <f ca="1">IF(B559="","",OFFSET(List1!X$11,tisk!A558,0))</f>
        <v>10600</v>
      </c>
    </row>
    <row r="560" spans="1:13" s="2" customFormat="1" ht="75" customHeight="1" x14ac:dyDescent="0.3">
      <c r="A560" s="47"/>
      <c r="B560" s="94"/>
      <c r="C560" s="3" t="str">
        <f ca="1">IF(B559="","",CONCATENATE("Okres ",OFFSET(List1!G$11,tisk!A558,0),"
","Právní forma","
",OFFSET(List1!H$11,tisk!A558,0),"
","IČO ",OFFSET(List1!I$11,tisk!A558,0),"
 ","B.Ú. ",OFFSET(List1!J$11,tisk!A558,0)))</f>
        <v>Okres Jeseník
Právní forma
Obec, m. č. hl. m. Prahy
IČO 00636053
 B.Ú. anonymizováno</v>
      </c>
      <c r="D560" s="5" t="str">
        <f ca="1">IF(B559="","",OFFSET(List1!M$11,tisk!A558,0))</f>
        <v>Pořízení nového vybavení pro zásahovou jednotku SDH Uhelná. Jedná se o pořízení dvou zásahových obleků, které se budou používat při zásazích.</v>
      </c>
      <c r="E560" s="95"/>
      <c r="F560" s="43"/>
      <c r="G560" s="96"/>
      <c r="H560" s="97"/>
      <c r="I560" s="94"/>
      <c r="J560" s="94"/>
      <c r="K560" s="94"/>
      <c r="L560" s="94"/>
      <c r="M560" s="98"/>
    </row>
    <row r="561" spans="1:13" s="2" customFormat="1" ht="30" customHeight="1" x14ac:dyDescent="0.3">
      <c r="A561" s="47">
        <f>ROW()/3-1</f>
        <v>186</v>
      </c>
      <c r="B561" s="94"/>
      <c r="C561" s="3" t="str">
        <f ca="1">IF(B559="","",CONCATENATE("Zástupce","
",OFFSET(List1!K$11,tisk!A558,0)))</f>
        <v xml:space="preserve">Zástupce
</v>
      </c>
      <c r="D561" s="5" t="str">
        <f ca="1">IF(B559="","",CONCATENATE("Dotace bude použita na:",OFFSET(List1!N$11,tisk!A558,0)))</f>
        <v>Dotace bude použita na:pořízení dvou zásahových obleků</v>
      </c>
      <c r="E561" s="95"/>
      <c r="F561" s="44" t="str">
        <f ca="1">IF(B559="","",OFFSET(List1!Q$11,tisk!A558,0))</f>
        <v>11/2020</v>
      </c>
      <c r="G561" s="96"/>
      <c r="H561" s="97"/>
      <c r="I561" s="94"/>
      <c r="J561" s="94"/>
      <c r="K561" s="94"/>
      <c r="L561" s="94"/>
      <c r="M561" s="98"/>
    </row>
    <row r="562" spans="1:13" s="2" customFormat="1" ht="75" customHeight="1" x14ac:dyDescent="0.3">
      <c r="A562" s="47"/>
      <c r="B562" s="94" t="str">
        <f ca="1">IF(OFFSET(List1!B$11,tisk!A561,0)&gt;0,OFFSET(List1!B$11,tisk!A561,0),"")</f>
        <v>49</v>
      </c>
      <c r="C562" s="3" t="str">
        <f ca="1">IF(B562="","",CONCATENATE(OFFSET(List1!C$11,tisk!A561,0),"
",OFFSET(List1!D$11,tisk!A561,0),"
",OFFSET(List1!E$11,tisk!A561,0),"
",OFFSET(List1!F$11,tisk!A561,0)))</f>
        <v>Obec Velké Kunětice
Velké Kunětice 146
Velké Kunětice
79052</v>
      </c>
      <c r="D562" s="65" t="str">
        <f ca="1">IF(B562="","",OFFSET(List1!L$11,tisk!A561,0))</f>
        <v>Pořízení, technické zhodnocení a oprava požární techniky a nákup věcného vybavení pro JSDH Velké Kunětice</v>
      </c>
      <c r="E562" s="95">
        <f ca="1">IF(B562="","",OFFSET(List1!O$11,tisk!A561,0))</f>
        <v>20100</v>
      </c>
      <c r="F562" s="44" t="str">
        <f ca="1">IF(B562="","",OFFSET(List1!P$11,tisk!A561,0))</f>
        <v>1/2020</v>
      </c>
      <c r="G562" s="96">
        <f ca="1">IF(B562="","",OFFSET(List1!R$11,tisk!A561,0))</f>
        <v>20100</v>
      </c>
      <c r="H562" s="97">
        <f ca="1">IF(B562="","",OFFSET(List1!S$11,tisk!A561,0))</f>
        <v>44176</v>
      </c>
      <c r="I562" s="94">
        <f ca="1">IF(B562="","",OFFSET(List1!T$11,tisk!A561,0))</f>
        <v>90</v>
      </c>
      <c r="J562" s="94">
        <f ca="1">IF(B562="","",OFFSET(List1!U$11,tisk!A561,0))</f>
        <v>125</v>
      </c>
      <c r="K562" s="94">
        <f ca="1">IF(B562="","",OFFSET(List1!V$11,tisk!A561,0))</f>
        <v>150</v>
      </c>
      <c r="L562" s="94">
        <f ca="1">IF(B562="","",OFFSET(List1!W$11,tisk!A561,0))</f>
        <v>365</v>
      </c>
      <c r="M562" s="98">
        <f ca="1">IF(B562="","",OFFSET(List1!X$11,tisk!A561,0))</f>
        <v>10100</v>
      </c>
    </row>
    <row r="563" spans="1:13" s="2" customFormat="1" ht="75" customHeight="1" x14ac:dyDescent="0.3">
      <c r="A563" s="47"/>
      <c r="B563" s="94"/>
      <c r="C563" s="3" t="str">
        <f ca="1">IF(B562="","",CONCATENATE("Okres ",OFFSET(List1!G$11,tisk!A561,0),"
","Právní forma","
",OFFSET(List1!H$11,tisk!A561,0),"
","IČO ",OFFSET(List1!I$11,tisk!A561,0),"
 ","B.Ú. ",OFFSET(List1!J$11,tisk!A561,0)))</f>
        <v>Okres Jeseník
Právní forma
Obec, m. č. hl. m. Prahy
IČO 00635952
 B.Ú. anonymizováno</v>
      </c>
      <c r="D563" s="5" t="str">
        <f ca="1">IF(B562="","",OFFSET(List1!M$11,tisk!A561,0))</f>
        <v>Je potřebné doplnit a obnovit počet ochranných oděvů.</v>
      </c>
      <c r="E563" s="95"/>
      <c r="F563" s="43"/>
      <c r="G563" s="96"/>
      <c r="H563" s="97"/>
      <c r="I563" s="94"/>
      <c r="J563" s="94"/>
      <c r="K563" s="94"/>
      <c r="L563" s="94"/>
      <c r="M563" s="98"/>
    </row>
    <row r="564" spans="1:13" s="2" customFormat="1" ht="30" customHeight="1" x14ac:dyDescent="0.3">
      <c r="A564" s="47">
        <f>ROW()/3-1</f>
        <v>187</v>
      </c>
      <c r="B564" s="94"/>
      <c r="C564" s="3" t="str">
        <f ca="1">IF(B562="","",CONCATENATE("Zástupce","
",OFFSET(List1!K$11,tisk!A561,0)))</f>
        <v xml:space="preserve">Zástupce
</v>
      </c>
      <c r="D564" s="5" t="str">
        <f ca="1">IF(B562="","",CONCATENATE("Dotace bude použita na:",OFFSET(List1!N$11,tisk!A561,0)))</f>
        <v>Dotace bude použita na:pořízení  ochranných prostředků</v>
      </c>
      <c r="E564" s="95"/>
      <c r="F564" s="44" t="str">
        <f ca="1">IF(B562="","",OFFSET(List1!Q$11,tisk!A561,0))</f>
        <v>11/2020</v>
      </c>
      <c r="G564" s="96"/>
      <c r="H564" s="97"/>
      <c r="I564" s="94"/>
      <c r="J564" s="94"/>
      <c r="K564" s="94"/>
      <c r="L564" s="94"/>
      <c r="M564" s="98"/>
    </row>
    <row r="565" spans="1:13" s="2" customFormat="1" ht="75" customHeight="1" x14ac:dyDescent="0.3">
      <c r="A565" s="47"/>
      <c r="B565" s="94" t="str">
        <f ca="1">IF(OFFSET(List1!B$11,tisk!A564,0)&gt;0,OFFSET(List1!B$11,tisk!A564,0),"")</f>
        <v>251</v>
      </c>
      <c r="C565" s="3" t="str">
        <f ca="1">IF(B565="","",CONCATENATE(OFFSET(List1!C$11,tisk!A564,0),"
",OFFSET(List1!D$11,tisk!A564,0),"
",OFFSET(List1!E$11,tisk!A564,0),"
",OFFSET(List1!F$11,tisk!A564,0)))</f>
        <v>Obec Želatovice
Želatovice 92
Želatovice
75116</v>
      </c>
      <c r="D565" s="65" t="str">
        <f ca="1">IF(B565="","",OFFSET(List1!L$11,tisk!A564,0))</f>
        <v>Pořízení, technické zhodnocení a oprava požární techniky a nákup věcného vybavení pro JSDH Želatovice</v>
      </c>
      <c r="E565" s="95">
        <f ca="1">IF(B565="","",OFFSET(List1!O$11,tisk!A564,0))</f>
        <v>52925</v>
      </c>
      <c r="F565" s="44" t="str">
        <f ca="1">IF(B565="","",OFFSET(List1!P$11,tisk!A564,0))</f>
        <v>1/2020</v>
      </c>
      <c r="G565" s="96">
        <f ca="1">IF(B565="","",OFFSET(List1!R$11,tisk!A564,0))</f>
        <v>25000</v>
      </c>
      <c r="H565" s="97">
        <f ca="1">IF(B565="","",OFFSET(List1!S$11,tisk!A564,0))</f>
        <v>44176</v>
      </c>
      <c r="I565" s="94">
        <f ca="1">IF(B565="","",OFFSET(List1!T$11,tisk!A564,0))</f>
        <v>90</v>
      </c>
      <c r="J565" s="94">
        <f ca="1">IF(B565="","",OFFSET(List1!U$11,tisk!A564,0))</f>
        <v>125</v>
      </c>
      <c r="K565" s="94">
        <f ca="1">IF(B565="","",OFFSET(List1!V$11,tisk!A564,0))</f>
        <v>150</v>
      </c>
      <c r="L565" s="94">
        <f ca="1">IF(B565="","",OFFSET(List1!W$11,tisk!A564,0))</f>
        <v>365</v>
      </c>
      <c r="M565" s="98">
        <f ca="1">IF(B565="","",OFFSET(List1!X$11,tisk!A564,0))</f>
        <v>22000</v>
      </c>
    </row>
    <row r="566" spans="1:13" s="2" customFormat="1" ht="75" customHeight="1" x14ac:dyDescent="0.3">
      <c r="A566" s="47"/>
      <c r="B566" s="94"/>
      <c r="C566" s="3" t="str">
        <f ca="1">IF(B565="","",CONCATENATE("Okres ",OFFSET(List1!G$11,tisk!A564,0),"
","Právní forma","
",OFFSET(List1!H$11,tisk!A564,0),"
","IČO ",OFFSET(List1!I$11,tisk!A564,0),"
 ","B.Ú. ",OFFSET(List1!J$11,tisk!A564,0)))</f>
        <v>Okres Přerov
Právní forma
Obec, m. č. hl. m. Prahy
IČO 00302287
 B.Ú. anonymizováno</v>
      </c>
      <c r="D566" s="5" t="str">
        <f ca="1">IF(B565="","",OFFSET(List1!M$11,tisk!A564,0))</f>
        <v>Pořízení  zásahových oděvů, zásahové obuvi a pracovních stejnokrojů.</v>
      </c>
      <c r="E566" s="95"/>
      <c r="F566" s="43"/>
      <c r="G566" s="96"/>
      <c r="H566" s="97"/>
      <c r="I566" s="94"/>
      <c r="J566" s="94"/>
      <c r="K566" s="94"/>
      <c r="L566" s="94"/>
      <c r="M566" s="98"/>
    </row>
    <row r="567" spans="1:13" s="2" customFormat="1" ht="49.5" customHeight="1" x14ac:dyDescent="0.3">
      <c r="A567" s="47">
        <f>ROW()/3-1</f>
        <v>188</v>
      </c>
      <c r="B567" s="94"/>
      <c r="C567" s="3" t="str">
        <f ca="1">IF(B565="","",CONCATENATE("Zástupce","
",OFFSET(List1!K$11,tisk!A564,0)))</f>
        <v xml:space="preserve">Zástupce
</v>
      </c>
      <c r="D567" s="5" t="str">
        <f ca="1">IF(B565="","",CONCATENATE("Dotace bude použita na:",OFFSET(List1!N$11,tisk!A564,0)))</f>
        <v>Dotace bude použita na:pořízení  3 kompletů zásahových oděvů, 3 párů zásahové obuvi a  5 kompletů pracovních stejnokrojů ( 5 ks bund, 5 ks kalhot).</v>
      </c>
      <c r="E567" s="95"/>
      <c r="F567" s="44" t="str">
        <f ca="1">IF(B565="","",OFFSET(List1!Q$11,tisk!A564,0))</f>
        <v>11/2020</v>
      </c>
      <c r="G567" s="96"/>
      <c r="H567" s="97"/>
      <c r="I567" s="94"/>
      <c r="J567" s="94"/>
      <c r="K567" s="94"/>
      <c r="L567" s="94"/>
      <c r="M567" s="98"/>
    </row>
    <row r="568" spans="1:13" s="2" customFormat="1" ht="75" customHeight="1" x14ac:dyDescent="0.3">
      <c r="A568" s="47"/>
      <c r="B568" s="94" t="str">
        <f ca="1">IF(OFFSET(List1!B$11,tisk!A567,0)&gt;0,OFFSET(List1!B$11,tisk!A567,0),"")</f>
        <v>24</v>
      </c>
      <c r="C568" s="3" t="str">
        <f ca="1">IF(B568="","",CONCATENATE(OFFSET(List1!C$11,tisk!A567,0),"
",OFFSET(List1!D$11,tisk!A567,0),"
",OFFSET(List1!E$11,tisk!A567,0),"
",OFFSET(List1!F$11,tisk!A567,0)))</f>
        <v>Obec Haňovice
Haňovice 62
Haňovice
78321</v>
      </c>
      <c r="D568" s="65" t="str">
        <f ca="1">IF(B568="","",OFFSET(List1!L$11,tisk!A567,0))</f>
        <v>Pořízení, technické zhodnocení a oprava požární techniky a nákup věcného vybavení pro JSDH Haňovice</v>
      </c>
      <c r="E568" s="95">
        <f ca="1">IF(B568="","",OFFSET(List1!O$11,tisk!A567,0))</f>
        <v>35000</v>
      </c>
      <c r="F568" s="44" t="str">
        <f ca="1">IF(B568="","",OFFSET(List1!P$11,tisk!A567,0))</f>
        <v>1/2020</v>
      </c>
      <c r="G568" s="96">
        <f ca="1">IF(B568="","",OFFSET(List1!R$11,tisk!A567,0))</f>
        <v>35000</v>
      </c>
      <c r="H568" s="97">
        <f ca="1">IF(B568="","",OFFSET(List1!S$11,tisk!A567,0))</f>
        <v>44176</v>
      </c>
      <c r="I568" s="94">
        <f ca="1">IF(B568="","",OFFSET(List1!T$11,tisk!A567,0))</f>
        <v>90</v>
      </c>
      <c r="J568" s="94">
        <f ca="1">IF(B568="","",OFFSET(List1!U$11,tisk!A567,0))</f>
        <v>120</v>
      </c>
      <c r="K568" s="94">
        <f ca="1">IF(B568="","",OFFSET(List1!V$11,tisk!A567,0))</f>
        <v>150</v>
      </c>
      <c r="L568" s="94">
        <f ca="1">IF(B568="","",OFFSET(List1!W$11,tisk!A567,0))</f>
        <v>360</v>
      </c>
      <c r="M568" s="98">
        <f ca="1">IF(B568="","",OFFSET(List1!X$11,tisk!A567,0))</f>
        <v>17500</v>
      </c>
    </row>
    <row r="569" spans="1:13" s="2" customFormat="1" ht="75" customHeight="1" x14ac:dyDescent="0.3">
      <c r="A569" s="47"/>
      <c r="B569" s="94"/>
      <c r="C569" s="3" t="str">
        <f ca="1">IF(B568="","",CONCATENATE("Okres ",OFFSET(List1!G$11,tisk!A567,0),"
","Právní forma","
",OFFSET(List1!H$11,tisk!A567,0),"
","IČO ",OFFSET(List1!I$11,tisk!A567,0),"
 ","B.Ú. ",OFFSET(List1!J$11,tisk!A567,0)))</f>
        <v>Okres Olomouc
Právní forma
Obec, m. č. hl. m. Prahy
IČO 00635723
 B.Ú. anonymizováno</v>
      </c>
      <c r="D569" s="5" t="str">
        <f ca="1">IF(B568="","",OFFSET(List1!M$11,tisk!A567,0))</f>
        <v>Vybavení radiostanicemi  JSDH Haňovice dle doporučení HZS CR.</v>
      </c>
      <c r="E569" s="95"/>
      <c r="F569" s="43"/>
      <c r="G569" s="96"/>
      <c r="H569" s="97"/>
      <c r="I569" s="94"/>
      <c r="J569" s="94"/>
      <c r="K569" s="94"/>
      <c r="L569" s="94"/>
      <c r="M569" s="98"/>
    </row>
    <row r="570" spans="1:13" s="2" customFormat="1" ht="30" customHeight="1" x14ac:dyDescent="0.3">
      <c r="A570" s="47">
        <f>ROW()/3-1</f>
        <v>189</v>
      </c>
      <c r="B570" s="94"/>
      <c r="C570" s="3" t="str">
        <f ca="1">IF(B568="","",CONCATENATE("Zástupce","
",OFFSET(List1!K$11,tisk!A567,0)))</f>
        <v xml:space="preserve">Zástupce
</v>
      </c>
      <c r="D570" s="5" t="str">
        <f ca="1">IF(B568="","",CONCATENATE("Dotace bude použita na:",OFFSET(List1!N$11,tisk!A567,0)))</f>
        <v>Dotace bude použita na:pořízení spojových prostředků s příslušenstvím</v>
      </c>
      <c r="E570" s="95"/>
      <c r="F570" s="44" t="str">
        <f ca="1">IF(B568="","",OFFSET(List1!Q$11,tisk!A567,0))</f>
        <v>11/2020</v>
      </c>
      <c r="G570" s="96"/>
      <c r="H570" s="97"/>
      <c r="I570" s="94"/>
      <c r="J570" s="94"/>
      <c r="K570" s="94"/>
      <c r="L570" s="94"/>
      <c r="M570" s="98"/>
    </row>
    <row r="571" spans="1:13" s="2" customFormat="1" ht="69" customHeight="1" x14ac:dyDescent="0.3">
      <c r="A571" s="47"/>
      <c r="B571" s="94" t="str">
        <f ca="1">IF(OFFSET(List1!B$11,tisk!A570,0)&gt;0,OFFSET(List1!B$11,tisk!A570,0),"")</f>
        <v>235</v>
      </c>
      <c r="C571" s="3" t="str">
        <f ca="1">IF(B571="","",CONCATENATE(OFFSET(List1!C$11,tisk!A570,0),"
",OFFSET(List1!D$11,tisk!A570,0),"
",OFFSET(List1!E$11,tisk!A570,0),"
",OFFSET(List1!F$11,tisk!A570,0)))</f>
        <v>Obec Loučany
Loučany 749
Loučany
78344</v>
      </c>
      <c r="D571" s="65" t="str">
        <f ca="1">IF(B571="","",OFFSET(List1!L$11,tisk!A570,0))</f>
        <v>Pořízení, technické zhodnocení a oprava požární techniky a nákup věcného vybavení pro JSDH Loučany</v>
      </c>
      <c r="E571" s="95">
        <f ca="1">IF(B571="","",OFFSET(List1!O$11,tisk!A570,0))</f>
        <v>34900</v>
      </c>
      <c r="F571" s="44" t="str">
        <f ca="1">IF(B571="","",OFFSET(List1!P$11,tisk!A570,0))</f>
        <v>1/2020</v>
      </c>
      <c r="G571" s="96">
        <f ca="1">IF(B571="","",OFFSET(List1!R$11,tisk!A570,0))</f>
        <v>34900</v>
      </c>
      <c r="H571" s="97">
        <f ca="1">IF(B571="","",OFFSET(List1!S$11,tisk!A570,0))</f>
        <v>44176</v>
      </c>
      <c r="I571" s="94">
        <f ca="1">IF(B571="","",OFFSET(List1!T$11,tisk!A570,0))</f>
        <v>90</v>
      </c>
      <c r="J571" s="94">
        <f ca="1">IF(B571="","",OFFSET(List1!U$11,tisk!A570,0))</f>
        <v>120</v>
      </c>
      <c r="K571" s="94">
        <f ca="1">IF(B571="","",OFFSET(List1!V$11,tisk!A570,0))</f>
        <v>150</v>
      </c>
      <c r="L571" s="94">
        <f ca="1">IF(B571="","",OFFSET(List1!W$11,tisk!A570,0))</f>
        <v>360</v>
      </c>
      <c r="M571" s="98">
        <f ca="1">IF(B571="","",OFFSET(List1!X$11,tisk!A570,0))</f>
        <v>17500</v>
      </c>
    </row>
    <row r="572" spans="1:13" s="2" customFormat="1" ht="75" customHeight="1" x14ac:dyDescent="0.3">
      <c r="A572" s="47"/>
      <c r="B572" s="94"/>
      <c r="C572" s="3" t="str">
        <f ca="1">IF(B571="","",CONCATENATE("Okres ",OFFSET(List1!G$11,tisk!A570,0),"
","Právní forma","
",OFFSET(List1!H$11,tisk!A570,0),"
","IČO ",OFFSET(List1!I$11,tisk!A570,0),"
 ","B.Ú. ",OFFSET(List1!J$11,tisk!A570,0)))</f>
        <v>Okres Olomouc
Právní forma
Obec, m. č. hl. m. Prahy
IČO 00635651
 B.Ú. anonymizováno</v>
      </c>
      <c r="D572" s="5" t="str">
        <f ca="1">IF(B571="","",OFFSET(List1!M$11,tisk!A570,0))</f>
        <v>Pořízení vozidlové radiostanice a dvou ručních radiostanic. Radiostanice zlepší komunikaci s operačním střediskem, velitelem zásahu a mezi členy jednotky.</v>
      </c>
      <c r="E572" s="95"/>
      <c r="F572" s="43"/>
      <c r="G572" s="96"/>
      <c r="H572" s="97"/>
      <c r="I572" s="94"/>
      <c r="J572" s="94"/>
      <c r="K572" s="94"/>
      <c r="L572" s="94"/>
      <c r="M572" s="98"/>
    </row>
    <row r="573" spans="1:13" s="2" customFormat="1" ht="50.25" customHeight="1" x14ac:dyDescent="0.3">
      <c r="A573" s="47">
        <f>ROW()/3-1</f>
        <v>190</v>
      </c>
      <c r="B573" s="94"/>
      <c r="C573" s="3" t="str">
        <f ca="1">IF(B571="","",CONCATENATE("Zástupce","
",OFFSET(List1!K$11,tisk!A570,0)))</f>
        <v xml:space="preserve">Zástupce
</v>
      </c>
      <c r="D573" s="5" t="str">
        <f ca="1">IF(B571="","",CONCATENATE("Dotace bude použita na:",OFFSET(List1!N$11,tisk!A570,0)))</f>
        <v>Dotace bude použita na:pořízení vozidlové analogové radiostanice včetně antény, mikrofonu a příslušenstvím pro zástavbu do vozidla a ručních radiostanic s příslušenstvím.</v>
      </c>
      <c r="E573" s="95"/>
      <c r="F573" s="44" t="str">
        <f ca="1">IF(B571="","",OFFSET(List1!Q$11,tisk!A570,0))</f>
        <v>11/2020</v>
      </c>
      <c r="G573" s="96"/>
      <c r="H573" s="97"/>
      <c r="I573" s="94"/>
      <c r="J573" s="94"/>
      <c r="K573" s="94"/>
      <c r="L573" s="94"/>
      <c r="M573" s="98"/>
    </row>
    <row r="574" spans="1:13" s="2" customFormat="1" ht="75" customHeight="1" x14ac:dyDescent="0.3">
      <c r="A574" s="47"/>
      <c r="B574" s="94" t="str">
        <f ca="1">IF(OFFSET(List1!B$11,tisk!A573,0)&gt;0,OFFSET(List1!B$11,tisk!A573,0),"")</f>
        <v>36</v>
      </c>
      <c r="C574" s="3" t="str">
        <f ca="1">IF(B574="","",CONCATENATE(OFFSET(List1!C$11,tisk!A573,0),"
",OFFSET(List1!D$11,tisk!A573,0),"
",OFFSET(List1!E$11,tisk!A573,0),"
",OFFSET(List1!F$11,tisk!A573,0)))</f>
        <v>Obec Ondratice
Ondratice 15
Ondratice
79807</v>
      </c>
      <c r="D574" s="65" t="str">
        <f ca="1">IF(B574="","",OFFSET(List1!L$11,tisk!A573,0))</f>
        <v>Pořízení, technické zhodnocení a oprava požární techniky a nákup věcného vybavení pro JSDH Ondratice</v>
      </c>
      <c r="E574" s="95">
        <f ca="1">IF(B574="","",OFFSET(List1!O$11,tisk!A573,0))</f>
        <v>21000</v>
      </c>
      <c r="F574" s="44" t="str">
        <f ca="1">IF(B574="","",OFFSET(List1!P$11,tisk!A573,0))</f>
        <v>1/2020</v>
      </c>
      <c r="G574" s="96">
        <f ca="1">IF(B574="","",OFFSET(List1!R$11,tisk!A573,0))</f>
        <v>21000</v>
      </c>
      <c r="H574" s="97">
        <f ca="1">IF(B574="","",OFFSET(List1!S$11,tisk!A573,0))</f>
        <v>44176</v>
      </c>
      <c r="I574" s="94">
        <f ca="1">IF(B574="","",OFFSET(List1!T$11,tisk!A573,0))</f>
        <v>90</v>
      </c>
      <c r="J574" s="94">
        <f ca="1">IF(B574="","",OFFSET(List1!U$11,tisk!A573,0))</f>
        <v>120</v>
      </c>
      <c r="K574" s="94">
        <f ca="1">IF(B574="","",OFFSET(List1!V$11,tisk!A573,0))</f>
        <v>150</v>
      </c>
      <c r="L574" s="94">
        <f ca="1">IF(B574="","",OFFSET(List1!W$11,tisk!A573,0))</f>
        <v>360</v>
      </c>
      <c r="M574" s="98">
        <f ca="1">IF(B574="","",OFFSET(List1!X$11,tisk!A573,0))</f>
        <v>10500</v>
      </c>
    </row>
    <row r="575" spans="1:13" s="2" customFormat="1" ht="75" customHeight="1" x14ac:dyDescent="0.3">
      <c r="A575" s="47"/>
      <c r="B575" s="94"/>
      <c r="C575" s="3" t="str">
        <f ca="1">IF(B574="","",CONCATENATE("Okres ",OFFSET(List1!G$11,tisk!A573,0),"
","Právní forma","
",OFFSET(List1!H$11,tisk!A573,0),"
","IČO ",OFFSET(List1!I$11,tisk!A573,0),"
 ","B.Ú. ",OFFSET(List1!J$11,tisk!A573,0)))</f>
        <v>Okres Prostějov
Právní forma
Obec, m. č. hl. m. Prahy
IČO 00288578
 B.Ú. anonymizováno</v>
      </c>
      <c r="D575" s="5" t="str">
        <f ca="1">IF(B574="","",OFFSET(List1!M$11,tisk!A573,0))</f>
        <v>pořízení nových ručních radiostanic pro JSDH, která doposud žádné radiostanice k dispozici nemá</v>
      </c>
      <c r="E575" s="95"/>
      <c r="F575" s="43"/>
      <c r="G575" s="96"/>
      <c r="H575" s="97"/>
      <c r="I575" s="94"/>
      <c r="J575" s="94"/>
      <c r="K575" s="94"/>
      <c r="L575" s="94"/>
      <c r="M575" s="98"/>
    </row>
    <row r="576" spans="1:13" s="2" customFormat="1" ht="30" customHeight="1" x14ac:dyDescent="0.3">
      <c r="A576" s="47">
        <f>ROW()/3-1</f>
        <v>191</v>
      </c>
      <c r="B576" s="94"/>
      <c r="C576" s="3" t="str">
        <f ca="1">IF(B574="","",CONCATENATE("Zástupce","
",OFFSET(List1!K$11,tisk!A573,0)))</f>
        <v xml:space="preserve">Zástupce
</v>
      </c>
      <c r="D576" s="5" t="str">
        <f ca="1">IF(B574="","",CONCATENATE("Dotace bude použita na:",OFFSET(List1!N$11,tisk!A573,0)))</f>
        <v>Dotace bude použita na:pořízení spojových prostředků</v>
      </c>
      <c r="E576" s="95"/>
      <c r="F576" s="44" t="str">
        <f ca="1">IF(B574="","",OFFSET(List1!Q$11,tisk!A573,0))</f>
        <v>11/2020</v>
      </c>
      <c r="G576" s="96"/>
      <c r="H576" s="97"/>
      <c r="I576" s="94"/>
      <c r="J576" s="94"/>
      <c r="K576" s="94"/>
      <c r="L576" s="94"/>
      <c r="M576" s="98"/>
    </row>
    <row r="577" spans="1:13" s="2" customFormat="1" ht="75" customHeight="1" x14ac:dyDescent="0.3">
      <c r="A577" s="47"/>
      <c r="B577" s="94" t="str">
        <f ca="1">IF(OFFSET(List1!B$11,tisk!A576,0)&gt;0,OFFSET(List1!B$11,tisk!A576,0),"")</f>
        <v>53</v>
      </c>
      <c r="C577" s="3" t="str">
        <f ca="1">IF(B577="","",CONCATENATE(OFFSET(List1!C$11,tisk!A576,0),"
",OFFSET(List1!D$11,tisk!A576,0),"
",OFFSET(List1!E$11,tisk!A576,0),"
",OFFSET(List1!F$11,tisk!A576,0)))</f>
        <v>Obec Tučín
Tučín 127
Tučín
75116</v>
      </c>
      <c r="D577" s="65" t="str">
        <f ca="1">IF(B577="","",OFFSET(List1!L$11,tisk!A576,0))</f>
        <v>Pořízení, technické zhodnocení a oprava požární techniky a nákup věcného vybavení pro JSDH Tučín</v>
      </c>
      <c r="E577" s="95">
        <f ca="1">IF(B577="","",OFFSET(List1!O$11,tisk!A576,0))</f>
        <v>23900</v>
      </c>
      <c r="F577" s="44" t="str">
        <f ca="1">IF(B577="","",OFFSET(List1!P$11,tisk!A576,0))</f>
        <v>1/2020</v>
      </c>
      <c r="G577" s="96">
        <f ca="1">IF(B577="","",OFFSET(List1!R$11,tisk!A576,0))</f>
        <v>23900</v>
      </c>
      <c r="H577" s="97">
        <f ca="1">IF(B577="","",OFFSET(List1!S$11,tisk!A576,0))</f>
        <v>44176</v>
      </c>
      <c r="I577" s="94">
        <f ca="1">IF(B577="","",OFFSET(List1!T$11,tisk!A576,0))</f>
        <v>90</v>
      </c>
      <c r="J577" s="94">
        <f ca="1">IF(B577="","",OFFSET(List1!U$11,tisk!A576,0))</f>
        <v>120</v>
      </c>
      <c r="K577" s="94">
        <f ca="1">IF(B577="","",OFFSET(List1!V$11,tisk!A576,0))</f>
        <v>150</v>
      </c>
      <c r="L577" s="94">
        <f ca="1">IF(B577="","",OFFSET(List1!W$11,tisk!A576,0))</f>
        <v>360</v>
      </c>
      <c r="M577" s="98">
        <f ca="1">IF(B577="","",OFFSET(List1!X$11,tisk!A576,0))</f>
        <v>12000</v>
      </c>
    </row>
    <row r="578" spans="1:13" s="2" customFormat="1" ht="75" customHeight="1" x14ac:dyDescent="0.3">
      <c r="A578" s="47"/>
      <c r="B578" s="94"/>
      <c r="C578" s="3" t="str">
        <f ca="1">IF(B577="","",CONCATENATE("Okres ",OFFSET(List1!G$11,tisk!A576,0),"
","Právní forma","
",OFFSET(List1!H$11,tisk!A576,0),"
","IČO ",OFFSET(List1!I$11,tisk!A576,0),"
 ","B.Ú. ",OFFSET(List1!J$11,tisk!A576,0)))</f>
        <v>Okres Přerov
Právní forma
Obec, m. č. hl. m. Prahy
IČO 00636631
 B.Ú. anonymizováno</v>
      </c>
      <c r="D578" s="5" t="str">
        <f ca="1">IF(B577="","",OFFSET(List1!M$11,tisk!A576,0))</f>
        <v>Stávající počet užívaných radiostanic je nedostačující a radiostanice jsou zastaralé. Může dojít k poruše.</v>
      </c>
      <c r="E578" s="95"/>
      <c r="F578" s="43"/>
      <c r="G578" s="96"/>
      <c r="H578" s="97"/>
      <c r="I578" s="94"/>
      <c r="J578" s="94"/>
      <c r="K578" s="94"/>
      <c r="L578" s="94"/>
      <c r="M578" s="98"/>
    </row>
    <row r="579" spans="1:13" s="2" customFormat="1" ht="30" customHeight="1" x14ac:dyDescent="0.3">
      <c r="A579" s="47">
        <f>ROW()/3-1</f>
        <v>192</v>
      </c>
      <c r="B579" s="94"/>
      <c r="C579" s="3" t="str">
        <f ca="1">IF(B577="","",CONCATENATE("Zástupce","
",OFFSET(List1!K$11,tisk!A576,0)))</f>
        <v xml:space="preserve">Zástupce
</v>
      </c>
      <c r="D579" s="5" t="str">
        <f ca="1">IF(B577="","",CONCATENATE("Dotace bude použita na:",OFFSET(List1!N$11,tisk!A576,0)))</f>
        <v>Dotace bude použita na:pořízení spojových prostředků s příslušenstvím</v>
      </c>
      <c r="E579" s="95"/>
      <c r="F579" s="44" t="str">
        <f ca="1">IF(B577="","",OFFSET(List1!Q$11,tisk!A576,0))</f>
        <v>11/2020</v>
      </c>
      <c r="G579" s="96"/>
      <c r="H579" s="97"/>
      <c r="I579" s="94"/>
      <c r="J579" s="94"/>
      <c r="K579" s="94"/>
      <c r="L579" s="94"/>
      <c r="M579" s="98"/>
    </row>
    <row r="580" spans="1:13" s="2" customFormat="1" ht="75" customHeight="1" x14ac:dyDescent="0.3">
      <c r="A580" s="47"/>
      <c r="B580" s="94" t="str">
        <f ca="1">IF(OFFSET(List1!B$11,tisk!A579,0)&gt;0,OFFSET(List1!B$11,tisk!A579,0),"")</f>
        <v>56</v>
      </c>
      <c r="C580" s="3" t="str">
        <f ca="1">IF(B580="","",CONCATENATE(OFFSET(List1!C$11,tisk!A579,0),"
",OFFSET(List1!D$11,tisk!A579,0),"
",OFFSET(List1!E$11,tisk!A579,0),"
",OFFSET(List1!F$11,tisk!A579,0)))</f>
        <v>Obec Vrchoslavice
Vrchoslavice 100
Vrchoslavice
79827</v>
      </c>
      <c r="D580" s="65" t="str">
        <f ca="1">IF(B580="","",OFFSET(List1!L$11,tisk!A579,0))</f>
        <v>Pořízení, technické zhodnocení a oprava požární techniky a nákup věcného vybavení pro JSDH Vrchoslavice</v>
      </c>
      <c r="E580" s="95">
        <f ca="1">IF(B580="","",OFFSET(List1!O$11,tisk!A579,0))</f>
        <v>65400</v>
      </c>
      <c r="F580" s="44" t="str">
        <f ca="1">IF(B580="","",OFFSET(List1!P$11,tisk!A579,0))</f>
        <v>1/2020</v>
      </c>
      <c r="G580" s="96">
        <f ca="1">IF(B580="","",OFFSET(List1!R$11,tisk!A579,0))</f>
        <v>32700</v>
      </c>
      <c r="H580" s="97">
        <f ca="1">IF(B580="","",OFFSET(List1!S$11,tisk!A579,0))</f>
        <v>44176</v>
      </c>
      <c r="I580" s="94">
        <f ca="1">IF(B580="","",OFFSET(List1!T$11,tisk!A579,0))</f>
        <v>90</v>
      </c>
      <c r="J580" s="94">
        <f ca="1">IF(B580="","",OFFSET(List1!U$11,tisk!A579,0))</f>
        <v>120</v>
      </c>
      <c r="K580" s="94">
        <f ca="1">IF(B580="","",OFFSET(List1!V$11,tisk!A579,0))</f>
        <v>150</v>
      </c>
      <c r="L580" s="94">
        <f ca="1">IF(B580="","",OFFSET(List1!W$11,tisk!A579,0))</f>
        <v>360</v>
      </c>
      <c r="M580" s="98">
        <f ca="1">IF(B580="","",OFFSET(List1!X$11,tisk!A579,0))</f>
        <v>28700</v>
      </c>
    </row>
    <row r="581" spans="1:13" s="2" customFormat="1" ht="75" customHeight="1" x14ac:dyDescent="0.3">
      <c r="A581" s="47"/>
      <c r="B581" s="94"/>
      <c r="C581" s="3" t="str">
        <f ca="1">IF(B580="","",CONCATENATE("Okres ",OFFSET(List1!G$11,tisk!A579,0),"
","Právní forma","
",OFFSET(List1!H$11,tisk!A579,0),"
","IČO ",OFFSET(List1!I$11,tisk!A579,0),"
 ","B.Ú. ",OFFSET(List1!J$11,tisk!A579,0)))</f>
        <v>Okres Prostějov
Právní forma
Obec, m. č. hl. m. Prahy
IČO 00288942
 B.Ú. anonymizováno</v>
      </c>
      <c r="D581" s="5" t="str">
        <f ca="1">IF(B580="","",OFFSET(List1!M$11,tisk!A579,0))</f>
        <v>Jedná se o pořízení 5 ks radiostanice přenosné analogová +  příslušenství 5x mikrofon/reproduktor. A dále o pořízení analogové radiostanice kompatibilní s typem MOTOTRBO DM 4600.</v>
      </c>
      <c r="E581" s="95"/>
      <c r="F581" s="43"/>
      <c r="G581" s="96"/>
      <c r="H581" s="97"/>
      <c r="I581" s="94"/>
      <c r="J581" s="94"/>
      <c r="K581" s="94"/>
      <c r="L581" s="94"/>
      <c r="M581" s="98"/>
    </row>
    <row r="582" spans="1:13" s="2" customFormat="1" ht="30" customHeight="1" x14ac:dyDescent="0.3">
      <c r="A582" s="47">
        <f>ROW()/3-1</f>
        <v>193</v>
      </c>
      <c r="B582" s="94"/>
      <c r="C582" s="3" t="str">
        <f ca="1">IF(B580="","",CONCATENATE("Zástupce","
",OFFSET(List1!K$11,tisk!A579,0)))</f>
        <v xml:space="preserve">Zástupce
</v>
      </c>
      <c r="D582" s="5" t="str">
        <f ca="1">IF(B580="","",CONCATENATE("Dotace bude použita na:",OFFSET(List1!N$11,tisk!A579,0)))</f>
        <v>Dotace bude použita na:pořízení spojových prostředků s příslušenstvím</v>
      </c>
      <c r="E582" s="95"/>
      <c r="F582" s="44" t="str">
        <f ca="1">IF(B580="","",OFFSET(List1!Q$11,tisk!A579,0))</f>
        <v>11/2020</v>
      </c>
      <c r="G582" s="96"/>
      <c r="H582" s="97"/>
      <c r="I582" s="94"/>
      <c r="J582" s="94"/>
      <c r="K582" s="94"/>
      <c r="L582" s="94"/>
      <c r="M582" s="98"/>
    </row>
    <row r="583" spans="1:13" s="2" customFormat="1" ht="75" customHeight="1" x14ac:dyDescent="0.3">
      <c r="A583" s="47"/>
      <c r="B583" s="94" t="str">
        <f ca="1">IF(OFFSET(List1!B$11,tisk!A582,0)&gt;0,OFFSET(List1!B$11,tisk!A582,0),"")</f>
        <v>240</v>
      </c>
      <c r="C583" s="3" t="str">
        <f ca="1">IF(B583="","",CONCATENATE(OFFSET(List1!C$11,tisk!A582,0),"
",OFFSET(List1!D$11,tisk!A582,0),"
",OFFSET(List1!E$11,tisk!A582,0),"
",OFFSET(List1!F$11,tisk!A582,0)))</f>
        <v>Obec Bušín
Bušín 84
Bušín
78962</v>
      </c>
      <c r="D583" s="65" t="str">
        <f ca="1">IF(B583="","",OFFSET(List1!L$11,tisk!A582,0))</f>
        <v>Pořízení, technické zhodnocení a oprava požární techniky a nákup věcného vybavení pro JSDH Bušín</v>
      </c>
      <c r="E583" s="95">
        <f ca="1">IF(B583="","",OFFSET(List1!O$11,tisk!A582,0))</f>
        <v>20000</v>
      </c>
      <c r="F583" s="44" t="str">
        <f ca="1">IF(B583="","",OFFSET(List1!P$11,tisk!A582,0))</f>
        <v>1/2020</v>
      </c>
      <c r="G583" s="96">
        <f ca="1">IF(B583="","",OFFSET(List1!R$11,tisk!A582,0))</f>
        <v>20000</v>
      </c>
      <c r="H583" s="97">
        <f ca="1">IF(B583="","",OFFSET(List1!S$11,tisk!A582,0))</f>
        <v>44176</v>
      </c>
      <c r="I583" s="94">
        <f ca="1">IF(B583="","",OFFSET(List1!T$11,tisk!A582,0))</f>
        <v>90</v>
      </c>
      <c r="J583" s="94">
        <f ca="1">IF(B583="","",OFFSET(List1!U$11,tisk!A582,0))</f>
        <v>115</v>
      </c>
      <c r="K583" s="94">
        <f ca="1">IF(B583="","",OFFSET(List1!V$11,tisk!A582,0))</f>
        <v>150</v>
      </c>
      <c r="L583" s="94">
        <f ca="1">IF(B583="","",OFFSET(List1!W$11,tisk!A582,0))</f>
        <v>355</v>
      </c>
      <c r="M583" s="98">
        <f ca="1">IF(B583="","",OFFSET(List1!X$11,tisk!A582,0))</f>
        <v>10000</v>
      </c>
    </row>
    <row r="584" spans="1:13" s="2" customFormat="1" ht="75" customHeight="1" x14ac:dyDescent="0.3">
      <c r="A584" s="47"/>
      <c r="B584" s="94"/>
      <c r="C584" s="3" t="str">
        <f ca="1">IF(B583="","",CONCATENATE("Okres ",OFFSET(List1!G$11,tisk!A582,0),"
","Právní forma","
",OFFSET(List1!H$11,tisk!A582,0),"
","IČO ",OFFSET(List1!I$11,tisk!A582,0),"
 ","B.Ú. ",OFFSET(List1!J$11,tisk!A582,0)))</f>
        <v>Okres Šumperk
Právní forma
Obec, m. č. hl. m. Prahy
IČO 00302457
 B.Ú. anonymizováno</v>
      </c>
      <c r="D584" s="5" t="str">
        <f ca="1">IF(B583="","",OFFSET(List1!M$11,tisk!A582,0))</f>
        <v>Nákup vybavení pro JSDH Bušín - konkrétně pořízení prostředků pro osvětlení místa zásahu</v>
      </c>
      <c r="E584" s="95"/>
      <c r="F584" s="43"/>
      <c r="G584" s="96"/>
      <c r="H584" s="97"/>
      <c r="I584" s="94"/>
      <c r="J584" s="94"/>
      <c r="K584" s="94"/>
      <c r="L584" s="94"/>
      <c r="M584" s="98"/>
    </row>
    <row r="585" spans="1:13" s="2" customFormat="1" ht="30" customHeight="1" x14ac:dyDescent="0.3">
      <c r="A585" s="47">
        <f>ROW()/3-1</f>
        <v>194</v>
      </c>
      <c r="B585" s="94"/>
      <c r="C585" s="3" t="str">
        <f ca="1">IF(B583="","",CONCATENATE("Zástupce","
",OFFSET(List1!K$11,tisk!A582,0)))</f>
        <v xml:space="preserve">Zástupce
</v>
      </c>
      <c r="D585" s="5" t="str">
        <f ca="1">IF(B583="","",CONCATENATE("Dotace bude použita na:",OFFSET(List1!N$11,tisk!A582,0)))</f>
        <v>Dotace bude použita na:pořízení prostředků pro osvětlení místa zásahu</v>
      </c>
      <c r="E585" s="95"/>
      <c r="F585" s="44" t="str">
        <f ca="1">IF(B583="","",OFFSET(List1!Q$11,tisk!A582,0))</f>
        <v>11/2020</v>
      </c>
      <c r="G585" s="96"/>
      <c r="H585" s="97"/>
      <c r="I585" s="94"/>
      <c r="J585" s="94"/>
      <c r="K585" s="94"/>
      <c r="L585" s="94"/>
      <c r="M585" s="98"/>
    </row>
    <row r="586" spans="1:13" s="2" customFormat="1" ht="75" customHeight="1" x14ac:dyDescent="0.3">
      <c r="A586" s="47"/>
      <c r="B586" s="94" t="str">
        <f ca="1">IF(OFFSET(List1!B$11,tisk!A585,0)&gt;0,OFFSET(List1!B$11,tisk!A585,0),"")</f>
        <v>102</v>
      </c>
      <c r="C586" s="3" t="str">
        <f ca="1">IF(B586="","",CONCATENATE(OFFSET(List1!C$11,tisk!A585,0),"
",OFFSET(List1!D$11,tisk!A585,0),"
",OFFSET(List1!E$11,tisk!A585,0),"
",OFFSET(List1!F$11,tisk!A585,0)))</f>
        <v>Obec Liboš
Liboš 82
Liboš
78313</v>
      </c>
      <c r="D586" s="65" t="str">
        <f ca="1">IF(B586="","",OFFSET(List1!L$11,tisk!A585,0))</f>
        <v>Pořízení, technické zhodnocení a oprava požární techniky a nákup věcného vybavení pro JSDH Liboš</v>
      </c>
      <c r="E586" s="95">
        <f ca="1">IF(B586="","",OFFSET(List1!O$11,tisk!A585,0))</f>
        <v>33000</v>
      </c>
      <c r="F586" s="44" t="str">
        <f ca="1">IF(B586="","",OFFSET(List1!P$11,tisk!A585,0))</f>
        <v>1/2020</v>
      </c>
      <c r="G586" s="96">
        <f ca="1">IF(B586="","",OFFSET(List1!R$11,tisk!A585,0))</f>
        <v>20000</v>
      </c>
      <c r="H586" s="97">
        <f ca="1">IF(B586="","",OFFSET(List1!S$11,tisk!A585,0))</f>
        <v>44176</v>
      </c>
      <c r="I586" s="94">
        <f ca="1">IF(B586="","",OFFSET(List1!T$11,tisk!A585,0))</f>
        <v>90</v>
      </c>
      <c r="J586" s="94">
        <f ca="1">IF(B586="","",OFFSET(List1!U$11,tisk!A585,0))</f>
        <v>115</v>
      </c>
      <c r="K586" s="94">
        <f ca="1">IF(B586="","",OFFSET(List1!V$11,tisk!A585,0))</f>
        <v>150</v>
      </c>
      <c r="L586" s="94">
        <f ca="1">IF(B586="","",OFFSET(List1!W$11,tisk!A585,0))</f>
        <v>355</v>
      </c>
      <c r="M586" s="98">
        <f ca="1">IF(B586="","",OFFSET(List1!X$11,tisk!A585,0))</f>
        <v>16500</v>
      </c>
    </row>
    <row r="587" spans="1:13" s="2" customFormat="1" ht="75" customHeight="1" x14ac:dyDescent="0.3">
      <c r="A587" s="47"/>
      <c r="B587" s="94"/>
      <c r="C587" s="3" t="str">
        <f ca="1">IF(B586="","",CONCATENATE("Okres ",OFFSET(List1!G$11,tisk!A585,0),"
","Právní forma","
",OFFSET(List1!H$11,tisk!A585,0),"
","IČO ",OFFSET(List1!I$11,tisk!A585,0),"
 ","B.Ú. ",OFFSET(List1!J$11,tisk!A585,0)))</f>
        <v>Okres Olomouc
Právní forma
Obec, m. č. hl. m. Prahy
IČO 00635758
 B.Ú. anonymizováno</v>
      </c>
      <c r="D587" s="5" t="str">
        <f ca="1">IF(B586="","",OFFSET(List1!M$11,tisk!A585,0))</f>
        <v>Stávající elektrocentrála má malou kapacitu a nedostačuje ke kvalitnímu napájení osvětlovacích těles, je jednofázová a zastaralá.</v>
      </c>
      <c r="E587" s="95"/>
      <c r="F587" s="43"/>
      <c r="G587" s="96"/>
      <c r="H587" s="97"/>
      <c r="I587" s="94"/>
      <c r="J587" s="94"/>
      <c r="K587" s="94"/>
      <c r="L587" s="94"/>
      <c r="M587" s="98"/>
    </row>
    <row r="588" spans="1:13" s="2" customFormat="1" ht="30" customHeight="1" x14ac:dyDescent="0.3">
      <c r="A588" s="47">
        <f>ROW()/3-1</f>
        <v>195</v>
      </c>
      <c r="B588" s="94"/>
      <c r="C588" s="3" t="str">
        <f ca="1">IF(B586="","",CONCATENATE("Zástupce","
",OFFSET(List1!K$11,tisk!A585,0)))</f>
        <v xml:space="preserve">Zástupce
</v>
      </c>
      <c r="D588" s="5" t="str">
        <f ca="1">IF(B586="","",CONCATENATE("Dotace bude použita na:",OFFSET(List1!N$11,tisk!A585,0)))</f>
        <v>Dotace bude použita na:pořízení elektrocentrály</v>
      </c>
      <c r="E588" s="95"/>
      <c r="F588" s="44" t="str">
        <f ca="1">IF(B586="","",OFFSET(List1!Q$11,tisk!A585,0))</f>
        <v>11/2020</v>
      </c>
      <c r="G588" s="96"/>
      <c r="H588" s="97"/>
      <c r="I588" s="94"/>
      <c r="J588" s="94"/>
      <c r="K588" s="94"/>
      <c r="L588" s="94"/>
      <c r="M588" s="98"/>
    </row>
    <row r="589" spans="1:13" s="2" customFormat="1" ht="75" customHeight="1" x14ac:dyDescent="0.3">
      <c r="A589" s="47"/>
      <c r="B589" s="94" t="str">
        <f ca="1">IF(OFFSET(List1!B$11,tisk!A588,0)&gt;0,OFFSET(List1!B$11,tisk!A588,0),"")</f>
        <v>233</v>
      </c>
      <c r="C589" s="3" t="str">
        <f ca="1">IF(B589="","",CONCATENATE(OFFSET(List1!C$11,tisk!A588,0),"
",OFFSET(List1!D$11,tisk!A588,0),"
",OFFSET(List1!E$11,tisk!A588,0),"
",OFFSET(List1!F$11,tisk!A588,0)))</f>
        <v>Obec Lipová
Lipová 160
Lipová
79845</v>
      </c>
      <c r="D589" s="65" t="str">
        <f ca="1">IF(B589="","",OFFSET(List1!L$11,tisk!A588,0))</f>
        <v>Pořízení, technické zhodnocení a oprava požární techniky a nákup věcného vybavení pro JSDH Hrochov</v>
      </c>
      <c r="E589" s="95">
        <f ca="1">IF(B589="","",OFFSET(List1!O$11,tisk!A588,0))</f>
        <v>50000</v>
      </c>
      <c r="F589" s="44" t="str">
        <f ca="1">IF(B589="","",OFFSET(List1!P$11,tisk!A588,0))</f>
        <v>1/2020</v>
      </c>
      <c r="G589" s="96">
        <f ca="1">IF(B589="","",OFFSET(List1!R$11,tisk!A588,0))</f>
        <v>20000</v>
      </c>
      <c r="H589" s="97">
        <f ca="1">IF(B589="","",OFFSET(List1!S$11,tisk!A588,0))</f>
        <v>44176</v>
      </c>
      <c r="I589" s="94">
        <f ca="1">IF(B589="","",OFFSET(List1!T$11,tisk!A588,0))</f>
        <v>90</v>
      </c>
      <c r="J589" s="94">
        <f ca="1">IF(B589="","",OFFSET(List1!U$11,tisk!A588,0))</f>
        <v>115</v>
      </c>
      <c r="K589" s="94">
        <f ca="1">IF(B589="","",OFFSET(List1!V$11,tisk!A588,0))</f>
        <v>150</v>
      </c>
      <c r="L589" s="94">
        <f ca="1">IF(B589="","",OFFSET(List1!W$11,tisk!A588,0))</f>
        <v>355</v>
      </c>
      <c r="M589" s="98">
        <f ca="1">IF(B589="","",OFFSET(List1!X$11,tisk!A588,0))</f>
        <v>17600</v>
      </c>
    </row>
    <row r="590" spans="1:13" s="2" customFormat="1" ht="75" customHeight="1" x14ac:dyDescent="0.3">
      <c r="A590" s="47"/>
      <c r="B590" s="94"/>
      <c r="C590" s="3" t="str">
        <f ca="1">IF(B589="","",CONCATENATE("Okres ",OFFSET(List1!G$11,tisk!A588,0),"
","Právní forma","
",OFFSET(List1!H$11,tisk!A588,0),"
","IČO ",OFFSET(List1!I$11,tisk!A588,0),"
 ","B.Ú. ",OFFSET(List1!J$11,tisk!A588,0)))</f>
        <v>Okres Prostějov
Právní forma
Obec, m. č. hl. m. Prahy
IČO 00288438
 B.Ú. anonymizováno</v>
      </c>
      <c r="D590" s="5" t="str">
        <f ca="1">IF(B589="","",OFFSET(List1!M$11,tisk!A588,0))</f>
        <v>Pořízení elektrocentrály pro zajištění dodávky elektrické energie.</v>
      </c>
      <c r="E590" s="95"/>
      <c r="F590" s="43"/>
      <c r="G590" s="96"/>
      <c r="H590" s="97"/>
      <c r="I590" s="94"/>
      <c r="J590" s="94"/>
      <c r="K590" s="94"/>
      <c r="L590" s="94"/>
      <c r="M590" s="98"/>
    </row>
    <row r="591" spans="1:13" s="2" customFormat="1" ht="30" customHeight="1" x14ac:dyDescent="0.3">
      <c r="A591" s="47">
        <f>ROW()/3-1</f>
        <v>196</v>
      </c>
      <c r="B591" s="94"/>
      <c r="C591" s="3" t="str">
        <f ca="1">IF(B589="","",CONCATENATE("Zástupce","
",OFFSET(List1!K$11,tisk!A588,0)))</f>
        <v xml:space="preserve">Zástupce
</v>
      </c>
      <c r="D591" s="5" t="str">
        <f ca="1">IF(B589="","",CONCATENATE("Dotace bude použita na:",OFFSET(List1!N$11,tisk!A588,0)))</f>
        <v>Dotace bude použita na:pořízení prostředků pro osvětlení místa zásahu - elektrocentrály  investiční dotace</v>
      </c>
      <c r="E591" s="95"/>
      <c r="F591" s="44" t="str">
        <f ca="1">IF(B589="","",OFFSET(List1!Q$11,tisk!A588,0))</f>
        <v>11/2020</v>
      </c>
      <c r="G591" s="96"/>
      <c r="H591" s="97"/>
      <c r="I591" s="94"/>
      <c r="J591" s="94"/>
      <c r="K591" s="94"/>
      <c r="L591" s="94"/>
      <c r="M591" s="98"/>
    </row>
    <row r="592" spans="1:13" s="2" customFormat="1" ht="75" customHeight="1" x14ac:dyDescent="0.3">
      <c r="A592" s="47"/>
      <c r="B592" s="94" t="str">
        <f ca="1">IF(OFFSET(List1!B$11,tisk!A591,0)&gt;0,OFFSET(List1!B$11,tisk!A591,0),"")</f>
        <v>232</v>
      </c>
      <c r="C592" s="3" t="str">
        <f ca="1">IF(B592="","",CONCATENATE(OFFSET(List1!C$11,tisk!A591,0),"
",OFFSET(List1!D$11,tisk!A591,0),"
",OFFSET(List1!E$11,tisk!A591,0),"
",OFFSET(List1!F$11,tisk!A591,0)))</f>
        <v>Obec Lipová
Lipová 160
Lipová
79845</v>
      </c>
      <c r="D592" s="65" t="str">
        <f ca="1">IF(B592="","",OFFSET(List1!L$11,tisk!A591,0))</f>
        <v>Pořízení, technické zhodnocení a oprava požární techniky a nákup věcného vybavení pro JSDH Seč</v>
      </c>
      <c r="E592" s="95">
        <f ca="1">IF(B592="","",OFFSET(List1!O$11,tisk!A591,0))</f>
        <v>70000</v>
      </c>
      <c r="F592" s="44" t="str">
        <f ca="1">IF(B592="","",OFFSET(List1!P$11,tisk!A591,0))</f>
        <v>1/2020</v>
      </c>
      <c r="G592" s="96">
        <f ca="1">IF(B592="","",OFFSET(List1!R$11,tisk!A591,0))</f>
        <v>28000</v>
      </c>
      <c r="H592" s="97">
        <f ca="1">IF(B592="","",OFFSET(List1!S$11,tisk!A591,0))</f>
        <v>44176</v>
      </c>
      <c r="I592" s="94">
        <f ca="1">IF(B592="","",OFFSET(List1!T$11,tisk!A591,0))</f>
        <v>90</v>
      </c>
      <c r="J592" s="94">
        <f ca="1">IF(B592="","",OFFSET(List1!U$11,tisk!A591,0))</f>
        <v>115</v>
      </c>
      <c r="K592" s="94">
        <f ca="1">IF(B592="","",OFFSET(List1!V$11,tisk!A591,0))</f>
        <v>150</v>
      </c>
      <c r="L592" s="94">
        <f ca="1">IF(B592="","",OFFSET(List1!W$11,tisk!A591,0))</f>
        <v>355</v>
      </c>
      <c r="M592" s="98">
        <f ca="1">IF(B592="","",OFFSET(List1!X$11,tisk!A591,0))</f>
        <v>24600</v>
      </c>
    </row>
    <row r="593" spans="1:13" s="2" customFormat="1" ht="75" customHeight="1" x14ac:dyDescent="0.3">
      <c r="A593" s="47"/>
      <c r="B593" s="94"/>
      <c r="C593" s="3" t="str">
        <f ca="1">IF(B592="","",CONCATENATE("Okres ",OFFSET(List1!G$11,tisk!A591,0),"
","Právní forma","
",OFFSET(List1!H$11,tisk!A591,0),"
","IČO ",OFFSET(List1!I$11,tisk!A591,0),"
 ","B.Ú. ",OFFSET(List1!J$11,tisk!A591,0)))</f>
        <v>Okres Prostějov
Právní forma
Obec, m. č. hl. m. Prahy
IČO 00288438
 B.Ú. anonymizováno</v>
      </c>
      <c r="D593" s="5" t="str">
        <f ca="1">IF(B592="","",OFFSET(List1!M$11,tisk!A591,0))</f>
        <v>Defibrilátor, dětské elektrody, skříňka s alarmem pro defibrilátor</v>
      </c>
      <c r="E593" s="95"/>
      <c r="F593" s="43"/>
      <c r="G593" s="96"/>
      <c r="H593" s="97"/>
      <c r="I593" s="94"/>
      <c r="J593" s="94"/>
      <c r="K593" s="94"/>
      <c r="L593" s="94"/>
      <c r="M593" s="98"/>
    </row>
    <row r="594" spans="1:13" s="2" customFormat="1" ht="30" customHeight="1" x14ac:dyDescent="0.3">
      <c r="A594" s="47">
        <f>ROW()/3-1</f>
        <v>197</v>
      </c>
      <c r="B594" s="94"/>
      <c r="C594" s="3" t="str">
        <f ca="1">IF(B592="","",CONCATENATE("Zástupce","
",OFFSET(List1!K$11,tisk!A591,0)))</f>
        <v xml:space="preserve">Zástupce
</v>
      </c>
      <c r="D594" s="5" t="str">
        <f ca="1">IF(B592="","",CONCATENATE("Dotace bude použita na:",OFFSET(List1!N$11,tisk!A591,0)))</f>
        <v>Dotace bude použita na:pořízení prostředků první pomoci  investiční dotace</v>
      </c>
      <c r="E594" s="95"/>
      <c r="F594" s="44" t="str">
        <f ca="1">IF(B592="","",OFFSET(List1!Q$11,tisk!A591,0))</f>
        <v>11/2020</v>
      </c>
      <c r="G594" s="96"/>
      <c r="H594" s="97"/>
      <c r="I594" s="94"/>
      <c r="J594" s="94"/>
      <c r="K594" s="94"/>
      <c r="L594" s="94"/>
      <c r="M594" s="98"/>
    </row>
    <row r="595" spans="1:13" s="2" customFormat="1" ht="75" customHeight="1" x14ac:dyDescent="0.3">
      <c r="A595" s="47"/>
      <c r="B595" s="94" t="str">
        <f ca="1">IF(OFFSET(List1!B$11,tisk!A594,0)&gt;0,OFFSET(List1!B$11,tisk!A594,0),"")</f>
        <v>249</v>
      </c>
      <c r="C595" s="3" t="str">
        <f ca="1">IF(B595="","",CONCATENATE(OFFSET(List1!C$11,tisk!A594,0),"
",OFFSET(List1!D$11,tisk!A594,0),"
",OFFSET(List1!E$11,tisk!A594,0),"
",OFFSET(List1!F$11,tisk!A594,0)))</f>
        <v>Obec Luběnice
Luběnice 140
Luběnice
78346</v>
      </c>
      <c r="D595" s="65" t="str">
        <f ca="1">IF(B595="","",OFFSET(List1!L$11,tisk!A594,0))</f>
        <v>Pořízení, technické zhodnocení a oprava požární techniky a nákup věcného vybavení pro JSDH Luběnice</v>
      </c>
      <c r="E595" s="95">
        <f ca="1">IF(B595="","",OFFSET(List1!O$11,tisk!A594,0))</f>
        <v>13677</v>
      </c>
      <c r="F595" s="44" t="str">
        <f ca="1">IF(B595="","",OFFSET(List1!P$11,tisk!A594,0))</f>
        <v>1/2020</v>
      </c>
      <c r="G595" s="96">
        <f ca="1">IF(B595="","",OFFSET(List1!R$11,tisk!A594,0))</f>
        <v>13600</v>
      </c>
      <c r="H595" s="97">
        <f ca="1">IF(B595="","",OFFSET(List1!S$11,tisk!A594,0))</f>
        <v>44176</v>
      </c>
      <c r="I595" s="94">
        <f ca="1">IF(B595="","",OFFSET(List1!T$11,tisk!A594,0))</f>
        <v>90</v>
      </c>
      <c r="J595" s="94">
        <f ca="1">IF(B595="","",OFFSET(List1!U$11,tisk!A594,0))</f>
        <v>115</v>
      </c>
      <c r="K595" s="94">
        <f ca="1">IF(B595="","",OFFSET(List1!V$11,tisk!A594,0))</f>
        <v>150</v>
      </c>
      <c r="L595" s="94">
        <f ca="1">IF(B595="","",OFFSET(List1!W$11,tisk!A594,0))</f>
        <v>355</v>
      </c>
      <c r="M595" s="98">
        <f ca="1">IF(B595="","",OFFSET(List1!X$11,tisk!A594,0))</f>
        <v>6800</v>
      </c>
    </row>
    <row r="596" spans="1:13" s="2" customFormat="1" ht="75" customHeight="1" x14ac:dyDescent="0.3">
      <c r="A596" s="47"/>
      <c r="B596" s="94"/>
      <c r="C596" s="3" t="str">
        <f ca="1">IF(B595="","",CONCATENATE("Okres ",OFFSET(List1!G$11,tisk!A594,0),"
","Právní forma","
",OFFSET(List1!H$11,tisk!A594,0),"
","IČO ",OFFSET(List1!I$11,tisk!A594,0),"
 ","B.Ú. ",OFFSET(List1!J$11,tisk!A594,0)))</f>
        <v>Okres Olomouc
Právní forma
Obec, m. č. hl. m. Prahy
IČO 00635642
 B.Ú. anonymizováno</v>
      </c>
      <c r="D596" s="5" t="str">
        <f ca="1">IF(B595="","",OFFSET(List1!M$11,tisk!A594,0))</f>
        <v>Pořízení 2 ks výsuvných osvětlovacích stojanů - model OS-3 pro profesionální použítí.</v>
      </c>
      <c r="E596" s="95"/>
      <c r="F596" s="43"/>
      <c r="G596" s="96"/>
      <c r="H596" s="97"/>
      <c r="I596" s="94"/>
      <c r="J596" s="94"/>
      <c r="K596" s="94"/>
      <c r="L596" s="94"/>
      <c r="M596" s="98"/>
    </row>
    <row r="597" spans="1:13" s="2" customFormat="1" ht="30" customHeight="1" x14ac:dyDescent="0.3">
      <c r="A597" s="47">
        <f>ROW()/3-1</f>
        <v>198</v>
      </c>
      <c r="B597" s="94"/>
      <c r="C597" s="3" t="str">
        <f ca="1">IF(B595="","",CONCATENATE("Zástupce","
",OFFSET(List1!K$11,tisk!A594,0)))</f>
        <v xml:space="preserve">Zástupce
</v>
      </c>
      <c r="D597" s="5" t="str">
        <f ca="1">IF(B595="","",CONCATENATE("Dotace bude použita na:",OFFSET(List1!N$11,tisk!A594,0)))</f>
        <v>Dotace bude použita na:pořízení prostředků pro osvětlení místa zásahu</v>
      </c>
      <c r="E597" s="95"/>
      <c r="F597" s="44" t="str">
        <f ca="1">IF(B595="","",OFFSET(List1!Q$11,tisk!A594,0))</f>
        <v>11/2020</v>
      </c>
      <c r="G597" s="96"/>
      <c r="H597" s="97"/>
      <c r="I597" s="94"/>
      <c r="J597" s="94"/>
      <c r="K597" s="94"/>
      <c r="L597" s="94"/>
      <c r="M597" s="98"/>
    </row>
    <row r="598" spans="1:13" s="2" customFormat="1" ht="75" customHeight="1" x14ac:dyDescent="0.3">
      <c r="A598" s="47"/>
      <c r="B598" s="94" t="str">
        <f ca="1">IF(OFFSET(List1!B$11,tisk!A597,0)&gt;0,OFFSET(List1!B$11,tisk!A597,0),"")</f>
        <v>197</v>
      </c>
      <c r="C598" s="3" t="str">
        <f ca="1">IF(B598="","",CONCATENATE(OFFSET(List1!C$11,tisk!A597,0),"
",OFFSET(List1!D$11,tisk!A597,0),"
",OFFSET(List1!E$11,tisk!A597,0),"
",OFFSET(List1!F$11,tisk!A597,0)))</f>
        <v>Obec Luká
Luká 80
Luká
78324</v>
      </c>
      <c r="D598" s="65" t="str">
        <f ca="1">IF(B598="","",OFFSET(List1!L$11,tisk!A597,0))</f>
        <v>Pořízení, technické zhodnocení a oprava požární techniky a nákup věcného vybavení pro JSDH Ješov</v>
      </c>
      <c r="E598" s="95">
        <f ca="1">IF(B598="","",OFFSET(List1!O$11,tisk!A597,0))</f>
        <v>34800</v>
      </c>
      <c r="F598" s="44" t="str">
        <f ca="1">IF(B598="","",OFFSET(List1!P$11,tisk!A597,0))</f>
        <v>1/2020</v>
      </c>
      <c r="G598" s="96">
        <f ca="1">IF(B598="","",OFFSET(List1!R$11,tisk!A597,0))</f>
        <v>34800</v>
      </c>
      <c r="H598" s="97">
        <f ca="1">IF(B598="","",OFFSET(List1!S$11,tisk!A597,0))</f>
        <v>44176</v>
      </c>
      <c r="I598" s="94">
        <f ca="1">IF(B598="","",OFFSET(List1!T$11,tisk!A597,0))</f>
        <v>90</v>
      </c>
      <c r="J598" s="94">
        <f ca="1">IF(B598="","",OFFSET(List1!U$11,tisk!A597,0))</f>
        <v>115</v>
      </c>
      <c r="K598" s="94">
        <f ca="1">IF(B598="","",OFFSET(List1!V$11,tisk!A597,0))</f>
        <v>150</v>
      </c>
      <c r="L598" s="94">
        <f ca="1">IF(B598="","",OFFSET(List1!W$11,tisk!A597,0))</f>
        <v>355</v>
      </c>
      <c r="M598" s="98">
        <f ca="1">IF(B598="","",OFFSET(List1!X$11,tisk!A597,0))</f>
        <v>17400</v>
      </c>
    </row>
    <row r="599" spans="1:13" s="2" customFormat="1" ht="75" customHeight="1" x14ac:dyDescent="0.3">
      <c r="A599" s="47"/>
      <c r="B599" s="94"/>
      <c r="C599" s="3" t="str">
        <f ca="1">IF(B598="","",CONCATENATE("Okres ",OFFSET(List1!G$11,tisk!A597,0),"
","Právní forma","
",OFFSET(List1!H$11,tisk!A597,0),"
","IČO ",OFFSET(List1!I$11,tisk!A597,0),"
 ","B.Ú. ",OFFSET(List1!J$11,tisk!A597,0)))</f>
        <v>Okres Olomouc
Právní forma
Obec, m. č. hl. m. Prahy
IČO 00299171
 B.Ú. anonymizováno</v>
      </c>
      <c r="D599" s="5" t="str">
        <f ca="1">IF(B598="","",OFFSET(List1!M$11,tisk!A597,0))</f>
        <v>Pořízení elektrocentrály a daného příslušenství (osvětlení, stativ, prodlužovací kabely, apod.).</v>
      </c>
      <c r="E599" s="95"/>
      <c r="F599" s="43"/>
      <c r="G599" s="96"/>
      <c r="H599" s="97"/>
      <c r="I599" s="94"/>
      <c r="J599" s="94"/>
      <c r="K599" s="94"/>
      <c r="L599" s="94"/>
      <c r="M599" s="98"/>
    </row>
    <row r="600" spans="1:13" s="2" customFormat="1" ht="30" customHeight="1" x14ac:dyDescent="0.3">
      <c r="A600" s="47">
        <f>ROW()/3-1</f>
        <v>199</v>
      </c>
      <c r="B600" s="94"/>
      <c r="C600" s="3" t="str">
        <f ca="1">IF(B598="","",CONCATENATE("Zástupce","
",OFFSET(List1!K$11,tisk!A597,0)))</f>
        <v xml:space="preserve">Zástupce
</v>
      </c>
      <c r="D600" s="5" t="str">
        <f ca="1">IF(B598="","",CONCATENATE("Dotace bude použita na:",OFFSET(List1!N$11,tisk!A597,0)))</f>
        <v>Dotace bude použita na:pořízení prostředků pro osvětlení místa zásahu</v>
      </c>
      <c r="E600" s="95"/>
      <c r="F600" s="44" t="str">
        <f ca="1">IF(B598="","",OFFSET(List1!Q$11,tisk!A597,0))</f>
        <v>11/2020</v>
      </c>
      <c r="G600" s="96"/>
      <c r="H600" s="97"/>
      <c r="I600" s="94"/>
      <c r="J600" s="94"/>
      <c r="K600" s="94"/>
      <c r="L600" s="94"/>
      <c r="M600" s="98"/>
    </row>
    <row r="601" spans="1:13" s="2" customFormat="1" ht="69" customHeight="1" x14ac:dyDescent="0.3">
      <c r="A601" s="47"/>
      <c r="B601" s="94" t="str">
        <f ca="1">IF(OFFSET(List1!B$11,tisk!A600,0)&gt;0,OFFSET(List1!B$11,tisk!A600,0),"")</f>
        <v>225</v>
      </c>
      <c r="C601" s="3" t="str">
        <f ca="1">IF(B601="","",CONCATENATE(OFFSET(List1!C$11,tisk!A600,0),"
",OFFSET(List1!D$11,tisk!A600,0),"
",OFFSET(List1!E$11,tisk!A600,0),"
",OFFSET(List1!F$11,tisk!A600,0)))</f>
        <v>Obec Mořice
Mořice 68
Mořice
79828</v>
      </c>
      <c r="D601" s="65" t="str">
        <f ca="1">IF(B601="","",OFFSET(List1!L$11,tisk!A600,0))</f>
        <v>Pořízení, technické zhodnocení a oprava požární techniky a nákup věcného vybavení pro JSDH Mořice</v>
      </c>
      <c r="E601" s="95">
        <f ca="1">IF(B601="","",OFFSET(List1!O$11,tisk!A600,0))</f>
        <v>28700</v>
      </c>
      <c r="F601" s="44" t="str">
        <f ca="1">IF(B601="","",OFFSET(List1!P$11,tisk!A600,0))</f>
        <v>1/2020</v>
      </c>
      <c r="G601" s="96">
        <f ca="1">IF(B601="","",OFFSET(List1!R$11,tisk!A600,0))</f>
        <v>28700</v>
      </c>
      <c r="H601" s="97">
        <f ca="1">IF(B601="","",OFFSET(List1!S$11,tisk!A600,0))</f>
        <v>44176</v>
      </c>
      <c r="I601" s="94">
        <f ca="1">IF(B601="","",OFFSET(List1!T$11,tisk!A600,0))</f>
        <v>90</v>
      </c>
      <c r="J601" s="94">
        <f ca="1">IF(B601="","",OFFSET(List1!U$11,tisk!A600,0))</f>
        <v>115</v>
      </c>
      <c r="K601" s="94">
        <f ca="1">IF(B601="","",OFFSET(List1!V$11,tisk!A600,0))</f>
        <v>150</v>
      </c>
      <c r="L601" s="94">
        <f ca="1">IF(B601="","",OFFSET(List1!W$11,tisk!A600,0))</f>
        <v>355</v>
      </c>
      <c r="M601" s="98">
        <f ca="1">IF(B601="","",OFFSET(List1!X$11,tisk!A600,0))</f>
        <v>14400</v>
      </c>
    </row>
    <row r="602" spans="1:13" s="2" customFormat="1" ht="75" customHeight="1" x14ac:dyDescent="0.3">
      <c r="A602" s="47"/>
      <c r="B602" s="94"/>
      <c r="C602" s="3" t="str">
        <f ca="1">IF(B601="","",CONCATENATE("Okres ",OFFSET(List1!G$11,tisk!A600,0),"
","Právní forma","
",OFFSET(List1!H$11,tisk!A600,0),"
","IČO ",OFFSET(List1!I$11,tisk!A600,0),"
 ","B.Ú. ",OFFSET(List1!J$11,tisk!A600,0)))</f>
        <v>Okres Prostějov
Právní forma
Obec, m. č. hl. m. Prahy
IČO 00288462
 B.Ú. anonymizováno</v>
      </c>
      <c r="D602" s="5" t="str">
        <f ca="1">IF(B601="","",OFFSET(List1!M$11,tisk!A600,0))</f>
        <v>Jedná se o pořízení teleskopické tyče FIREMAN T 8,2 M Standard s nástroji pro základní práce se soupravou určený k zásahu JSDH Mořice.</v>
      </c>
      <c r="E602" s="95"/>
      <c r="F602" s="43"/>
      <c r="G602" s="96"/>
      <c r="H602" s="97"/>
      <c r="I602" s="94"/>
      <c r="J602" s="94"/>
      <c r="K602" s="94"/>
      <c r="L602" s="94"/>
      <c r="M602" s="98"/>
    </row>
    <row r="603" spans="1:13" s="2" customFormat="1" ht="35.25" customHeight="1" x14ac:dyDescent="0.3">
      <c r="A603" s="47">
        <f>ROW()/3-1</f>
        <v>200</v>
      </c>
      <c r="B603" s="94"/>
      <c r="C603" s="3" t="str">
        <f ca="1">IF(B601="","",CONCATENATE("Zástupce","
",OFFSET(List1!K$11,tisk!A600,0)))</f>
        <v xml:space="preserve">Zástupce
</v>
      </c>
      <c r="D603" s="5" t="str">
        <f ca="1">IF(B601="","",CONCATENATE("Dotace bude použita na:",OFFSET(List1!N$11,tisk!A600,0)))</f>
        <v>Dotace bude použita na:pořízení teleskopické tyče FIREMAN T 8,2 M Standard s nástroji pro základní práce se soupravou.</v>
      </c>
      <c r="E603" s="95"/>
      <c r="F603" s="44" t="str">
        <f ca="1">IF(B601="","",OFFSET(List1!Q$11,tisk!A600,0))</f>
        <v>11/2020</v>
      </c>
      <c r="G603" s="96"/>
      <c r="H603" s="97"/>
      <c r="I603" s="94"/>
      <c r="J603" s="94"/>
      <c r="K603" s="94"/>
      <c r="L603" s="94"/>
      <c r="M603" s="98"/>
    </row>
    <row r="604" spans="1:13" s="2" customFormat="1" ht="75" customHeight="1" x14ac:dyDescent="0.3">
      <c r="A604" s="47"/>
      <c r="B604" s="94" t="str">
        <f ca="1">IF(OFFSET(List1!B$11,tisk!A603,0)&gt;0,OFFSET(List1!B$11,tisk!A603,0),"")</f>
        <v>1</v>
      </c>
      <c r="C604" s="3" t="str">
        <f ca="1">IF(B604="","",CONCATENATE(OFFSET(List1!C$11,tisk!A603,0),"
",OFFSET(List1!D$11,tisk!A603,0),"
",OFFSET(List1!E$11,tisk!A603,0),"
",OFFSET(List1!F$11,tisk!A603,0)))</f>
        <v>Obec Pivín
Pivín 220
Pivín
79824</v>
      </c>
      <c r="D604" s="65" t="str">
        <f ca="1">IF(B604="","",OFFSET(List1!L$11,tisk!A603,0))</f>
        <v>Pořízení, technické zhodnocení a oprava požární techniky a nákup věcného vybavení pro JSDH Pivín</v>
      </c>
      <c r="E604" s="95">
        <f ca="1">IF(B604="","",OFFSET(List1!O$11,tisk!A603,0))</f>
        <v>39000</v>
      </c>
      <c r="F604" s="44" t="str">
        <f ca="1">IF(B604="","",OFFSET(List1!P$11,tisk!A603,0))</f>
        <v>1/2020</v>
      </c>
      <c r="G604" s="96">
        <f ca="1">IF(B604="","",OFFSET(List1!R$11,tisk!A603,0))</f>
        <v>35000</v>
      </c>
      <c r="H604" s="97">
        <f ca="1">IF(B604="","",OFFSET(List1!S$11,tisk!A603,0))</f>
        <v>44176</v>
      </c>
      <c r="I604" s="94">
        <f ca="1">IF(B604="","",OFFSET(List1!T$11,tisk!A603,0))</f>
        <v>90</v>
      </c>
      <c r="J604" s="94">
        <f ca="1">IF(B604="","",OFFSET(List1!U$11,tisk!A603,0))</f>
        <v>115</v>
      </c>
      <c r="K604" s="94">
        <f ca="1">IF(B604="","",OFFSET(List1!V$11,tisk!A603,0))</f>
        <v>150</v>
      </c>
      <c r="L604" s="94">
        <f ca="1">IF(B604="","",OFFSET(List1!W$11,tisk!A603,0))</f>
        <v>355</v>
      </c>
      <c r="M604" s="98">
        <f ca="1">IF(B604="","",OFFSET(List1!X$11,tisk!A603,0))</f>
        <v>19500</v>
      </c>
    </row>
    <row r="605" spans="1:13" s="2" customFormat="1" ht="75" customHeight="1" x14ac:dyDescent="0.3">
      <c r="A605" s="47"/>
      <c r="B605" s="94"/>
      <c r="C605" s="3" t="str">
        <f ca="1">IF(B604="","",CONCATENATE("Okres ",OFFSET(List1!G$11,tisk!A603,0),"
","Právní forma","
",OFFSET(List1!H$11,tisk!A603,0),"
","IČO ",OFFSET(List1!I$11,tisk!A603,0),"
 ","B.Ú. ",OFFSET(List1!J$11,tisk!A603,0)))</f>
        <v>Okres Prostějov
Právní forma
Obec, m. č. hl. m. Prahy
IČO 00288624
 B.Ú. anonymizováno</v>
      </c>
      <c r="D605" s="5" t="str">
        <f ca="1">IF(B604="","",OFFSET(List1!M$11,tisk!A603,0))</f>
        <v>Pořízení elektrocentrály na zajištění akceschopnosti JSDH Pivín.</v>
      </c>
      <c r="E605" s="95"/>
      <c r="F605" s="43"/>
      <c r="G605" s="96"/>
      <c r="H605" s="97"/>
      <c r="I605" s="94"/>
      <c r="J605" s="94"/>
      <c r="K605" s="94"/>
      <c r="L605" s="94"/>
      <c r="M605" s="98"/>
    </row>
    <row r="606" spans="1:13" s="2" customFormat="1" ht="30" customHeight="1" x14ac:dyDescent="0.3">
      <c r="A606" s="47">
        <f>ROW()/3-1</f>
        <v>201</v>
      </c>
      <c r="B606" s="94"/>
      <c r="C606" s="3" t="str">
        <f ca="1">IF(B604="","",CONCATENATE("Zástupce","
",OFFSET(List1!K$11,tisk!A603,0)))</f>
        <v xml:space="preserve">Zástupce
</v>
      </c>
      <c r="D606" s="5" t="str">
        <f ca="1">IF(B604="","",CONCATENATE("Dotace bude použita na:",OFFSET(List1!N$11,tisk!A603,0)))</f>
        <v>Dotace bude použita na:pořízení elektrocentrály s příslušenstvím</v>
      </c>
      <c r="E606" s="95"/>
      <c r="F606" s="44" t="str">
        <f ca="1">IF(B604="","",OFFSET(List1!Q$11,tisk!A603,0))</f>
        <v>11/2020</v>
      </c>
      <c r="G606" s="96"/>
      <c r="H606" s="97"/>
      <c r="I606" s="94"/>
      <c r="J606" s="94"/>
      <c r="K606" s="94"/>
      <c r="L606" s="94"/>
      <c r="M606" s="98"/>
    </row>
    <row r="607" spans="1:13" s="2" customFormat="1" ht="68.25" customHeight="1" x14ac:dyDescent="0.3">
      <c r="A607" s="47"/>
      <c r="B607" s="94" t="str">
        <f ca="1">IF(OFFSET(List1!B$11,tisk!A606,0)&gt;0,OFFSET(List1!B$11,tisk!A606,0),"")</f>
        <v>144</v>
      </c>
      <c r="C607" s="3" t="str">
        <f ca="1">IF(B607="","",CONCATENATE(OFFSET(List1!C$11,tisk!A606,0),"
",OFFSET(List1!D$11,tisk!A606,0),"
",OFFSET(List1!E$11,tisk!A606,0),"
",OFFSET(List1!F$11,tisk!A606,0)))</f>
        <v>Obec Stařechovice
Stařechovice 71
Stařechovice
79841</v>
      </c>
      <c r="D607" s="65" t="str">
        <f ca="1">IF(B607="","",OFFSET(List1!L$11,tisk!A606,0))</f>
        <v>Pořízení, technické zhodnocení a oprava požární techniky a nákup věcného vybavení pro JSDH Stařechovice</v>
      </c>
      <c r="E607" s="95">
        <f ca="1">IF(B607="","",OFFSET(List1!O$11,tisk!A606,0))</f>
        <v>35000</v>
      </c>
      <c r="F607" s="44" t="str">
        <f ca="1">IF(B607="","",OFFSET(List1!P$11,tisk!A606,0))</f>
        <v>1/2020</v>
      </c>
      <c r="G607" s="96">
        <f ca="1">IF(B607="","",OFFSET(List1!R$11,tisk!A606,0))</f>
        <v>35000</v>
      </c>
      <c r="H607" s="97">
        <f ca="1">IF(B607="","",OFFSET(List1!S$11,tisk!A606,0))</f>
        <v>44176</v>
      </c>
      <c r="I607" s="94">
        <f ca="1">IF(B607="","",OFFSET(List1!T$11,tisk!A606,0))</f>
        <v>90</v>
      </c>
      <c r="J607" s="94">
        <f ca="1">IF(B607="","",OFFSET(List1!U$11,tisk!A606,0))</f>
        <v>115</v>
      </c>
      <c r="K607" s="94">
        <f ca="1">IF(B607="","",OFFSET(List1!V$11,tisk!A606,0))</f>
        <v>150</v>
      </c>
      <c r="L607" s="94">
        <f ca="1">IF(B607="","",OFFSET(List1!W$11,tisk!A606,0))</f>
        <v>355</v>
      </c>
      <c r="M607" s="98">
        <f ca="1">IF(B607="","",OFFSET(List1!X$11,tisk!A606,0))</f>
        <v>17500</v>
      </c>
    </row>
    <row r="608" spans="1:13" s="2" customFormat="1" ht="75" customHeight="1" x14ac:dyDescent="0.3">
      <c r="A608" s="47"/>
      <c r="B608" s="94"/>
      <c r="C608" s="3" t="str">
        <f ca="1">IF(B607="","",CONCATENATE("Okres ",OFFSET(List1!G$11,tisk!A606,0),"
","Právní forma","
",OFFSET(List1!H$11,tisk!A606,0),"
","IČO ",OFFSET(List1!I$11,tisk!A606,0),"
 ","B.Ú. ",OFFSET(List1!J$11,tisk!A606,0)))</f>
        <v>Okres Prostějov
Právní forma
Obec, m. č. hl. m. Prahy
IČO 00288802
 B.Ú. anonymizováno</v>
      </c>
      <c r="D608" s="5" t="str">
        <f ca="1">IF(B607="","",OFFSET(List1!M$11,tisk!A606,0))</f>
        <v>Doplnění vybavení JSDH Stařechovice o  prostředky pro osvětlení místa zásahu</v>
      </c>
      <c r="E608" s="95"/>
      <c r="F608" s="43"/>
      <c r="G608" s="96"/>
      <c r="H608" s="97"/>
      <c r="I608" s="94"/>
      <c r="J608" s="94"/>
      <c r="K608" s="94"/>
      <c r="L608" s="94"/>
      <c r="M608" s="98"/>
    </row>
    <row r="609" spans="1:13" s="2" customFormat="1" ht="30" customHeight="1" x14ac:dyDescent="0.3">
      <c r="A609" s="47">
        <f>ROW()/3-1</f>
        <v>202</v>
      </c>
      <c r="B609" s="94"/>
      <c r="C609" s="3" t="str">
        <f ca="1">IF(B607="","",CONCATENATE("Zástupce","
",OFFSET(List1!K$11,tisk!A606,0)))</f>
        <v xml:space="preserve">Zástupce
</v>
      </c>
      <c r="D609" s="5" t="str">
        <f ca="1">IF(B607="","",CONCATENATE("Dotace bude použita na:",OFFSET(List1!N$11,tisk!A606,0)))</f>
        <v>Dotace bude použita na:pořízení prostředků pro osvětlení místa zásahu</v>
      </c>
      <c r="E609" s="95"/>
      <c r="F609" s="44" t="str">
        <f ca="1">IF(B607="","",OFFSET(List1!Q$11,tisk!A606,0))</f>
        <v>11/2020</v>
      </c>
      <c r="G609" s="96"/>
      <c r="H609" s="97"/>
      <c r="I609" s="94"/>
      <c r="J609" s="94"/>
      <c r="K609" s="94"/>
      <c r="L609" s="94"/>
      <c r="M609" s="98"/>
    </row>
    <row r="610" spans="1:13" s="2" customFormat="1" ht="64.5" customHeight="1" x14ac:dyDescent="0.3">
      <c r="A610" s="47"/>
      <c r="B610" s="94" t="str">
        <f ca="1">IF(OFFSET(List1!B$11,tisk!A609,0)&gt;0,OFFSET(List1!B$11,tisk!A609,0),"")</f>
        <v>201</v>
      </c>
      <c r="C610" s="3" t="str">
        <f ca="1">IF(B610="","",CONCATENATE(OFFSET(List1!C$11,tisk!A609,0),"
",OFFSET(List1!D$11,tisk!A609,0),"
",OFFSET(List1!E$11,tisk!A609,0),"
",OFFSET(List1!F$11,tisk!A609,0)))</f>
        <v>Obec Suchdol
Jednov 38
Suchdol
79845</v>
      </c>
      <c r="D610" s="65" t="str">
        <f ca="1">IF(B610="","",OFFSET(List1!L$11,tisk!A609,0))</f>
        <v>Pořízení, technické zhodnocení a oprava požární techniky a nákup věcného vybavení pro JSDH Jednov</v>
      </c>
      <c r="E610" s="95">
        <f ca="1">IF(B610="","",OFFSET(List1!O$11,tisk!A609,0))</f>
        <v>18000</v>
      </c>
      <c r="F610" s="44" t="str">
        <f ca="1">IF(B610="","",OFFSET(List1!P$11,tisk!A609,0))</f>
        <v>1/2020</v>
      </c>
      <c r="G610" s="96">
        <f ca="1">IF(B610="","",OFFSET(List1!R$11,tisk!A609,0))</f>
        <v>18000</v>
      </c>
      <c r="H610" s="97">
        <f ca="1">IF(B610="","",OFFSET(List1!S$11,tisk!A609,0))</f>
        <v>44176</v>
      </c>
      <c r="I610" s="94">
        <f ca="1">IF(B610="","",OFFSET(List1!T$11,tisk!A609,0))</f>
        <v>90</v>
      </c>
      <c r="J610" s="94">
        <f ca="1">IF(B610="","",OFFSET(List1!U$11,tisk!A609,0))</f>
        <v>115</v>
      </c>
      <c r="K610" s="94">
        <f ca="1">IF(B610="","",OFFSET(List1!V$11,tisk!A609,0))</f>
        <v>150</v>
      </c>
      <c r="L610" s="94">
        <f ca="1">IF(B610="","",OFFSET(List1!W$11,tisk!A609,0))</f>
        <v>355</v>
      </c>
      <c r="M610" s="98">
        <f ca="1">IF(B610="","",OFFSET(List1!X$11,tisk!A609,0))</f>
        <v>9000</v>
      </c>
    </row>
    <row r="611" spans="1:13" s="2" customFormat="1" ht="75" customHeight="1" x14ac:dyDescent="0.3">
      <c r="A611" s="47"/>
      <c r="B611" s="94"/>
      <c r="C611" s="3" t="str">
        <f ca="1">IF(B610="","",CONCATENATE("Okres ",OFFSET(List1!G$11,tisk!A609,0),"
","Právní forma","
",OFFSET(List1!H$11,tisk!A609,0),"
","IČO ",OFFSET(List1!I$11,tisk!A609,0),"
 ","B.Ú. ",OFFSET(List1!J$11,tisk!A609,0)))</f>
        <v>Okres Prostějov
Právní forma
Obec, m. č. hl. m. Prahy
IČO 00288837
 B.Ú. anonymizováno</v>
      </c>
      <c r="D611" s="5" t="str">
        <f ca="1">IF(B610="","",OFFSET(List1!M$11,tisk!A609,0))</f>
        <v>Obec Suchdol podává žádost o nákup vybavení pro JSDH Jednov v roce 2020. Jedná se o vybavení zásahové jednotky prostředky - pořízení prostředků pro vyprošťování.</v>
      </c>
      <c r="E611" s="95"/>
      <c r="F611" s="43"/>
      <c r="G611" s="96"/>
      <c r="H611" s="97"/>
      <c r="I611" s="94"/>
      <c r="J611" s="94"/>
      <c r="K611" s="94"/>
      <c r="L611" s="94"/>
      <c r="M611" s="98"/>
    </row>
    <row r="612" spans="1:13" s="2" customFormat="1" ht="30" customHeight="1" x14ac:dyDescent="0.3">
      <c r="A612" s="47">
        <f>ROW()/3-1</f>
        <v>203</v>
      </c>
      <c r="B612" s="94"/>
      <c r="C612" s="3" t="str">
        <f ca="1">IF(B610="","",CONCATENATE("Zástupce","
",OFFSET(List1!K$11,tisk!A609,0)))</f>
        <v xml:space="preserve">Zástupce
</v>
      </c>
      <c r="D612" s="5" t="str">
        <f ca="1">IF(B610="","",CONCATENATE("Dotace bude použita na:",OFFSET(List1!N$11,tisk!A609,0)))</f>
        <v>Dotace bude použita na:pořízení prostředků pro vyprošťování</v>
      </c>
      <c r="E612" s="95"/>
      <c r="F612" s="44" t="str">
        <f ca="1">IF(B610="","",OFFSET(List1!Q$11,tisk!A609,0))</f>
        <v>11/2020</v>
      </c>
      <c r="G612" s="96"/>
      <c r="H612" s="97"/>
      <c r="I612" s="94"/>
      <c r="J612" s="94"/>
      <c r="K612" s="94"/>
      <c r="L612" s="94"/>
      <c r="M612" s="98"/>
    </row>
    <row r="613" spans="1:13" s="2" customFormat="1" ht="75" customHeight="1" x14ac:dyDescent="0.3">
      <c r="A613" s="47"/>
      <c r="B613" s="94" t="str">
        <f ca="1">IF(OFFSET(List1!B$11,tisk!A612,0)&gt;0,OFFSET(List1!B$11,tisk!A612,0),"")</f>
        <v>160</v>
      </c>
      <c r="C613" s="3" t="str">
        <f ca="1">IF(B613="","",CONCATENATE(OFFSET(List1!C$11,tisk!A612,0),"
",OFFSET(List1!D$11,tisk!A612,0),"
",OFFSET(List1!E$11,tisk!A612,0),"
",OFFSET(List1!F$11,tisk!A612,0)))</f>
        <v>Městys Tištín
Tištín 37
Tištín
79829</v>
      </c>
      <c r="D613" s="65" t="str">
        <f ca="1">IF(B613="","",OFFSET(List1!L$11,tisk!A612,0))</f>
        <v>Pořízení, technické zhodnocení a oprava požární techniky a nákup věcného vybavení pro JSDH Tištín</v>
      </c>
      <c r="E613" s="95">
        <f ca="1">IF(B613="","",OFFSET(List1!O$11,tisk!A612,0))</f>
        <v>30000</v>
      </c>
      <c r="F613" s="44" t="str">
        <f ca="1">IF(B613="","",OFFSET(List1!P$11,tisk!A612,0))</f>
        <v>1/2020</v>
      </c>
      <c r="G613" s="96">
        <f ca="1">IF(B613="","",OFFSET(List1!R$11,tisk!A612,0))</f>
        <v>30000</v>
      </c>
      <c r="H613" s="97">
        <f ca="1">IF(B613="","",OFFSET(List1!S$11,tisk!A612,0))</f>
        <v>44176</v>
      </c>
      <c r="I613" s="94">
        <f ca="1">IF(B613="","",OFFSET(List1!T$11,tisk!A612,0))</f>
        <v>90</v>
      </c>
      <c r="J613" s="94">
        <f ca="1">IF(B613="","",OFFSET(List1!U$11,tisk!A612,0))</f>
        <v>115</v>
      </c>
      <c r="K613" s="94">
        <f ca="1">IF(B613="","",OFFSET(List1!V$11,tisk!A612,0))</f>
        <v>150</v>
      </c>
      <c r="L613" s="94">
        <f ca="1">IF(B613="","",OFFSET(List1!W$11,tisk!A612,0))</f>
        <v>355</v>
      </c>
      <c r="M613" s="98">
        <f ca="1">IF(B613="","",OFFSET(List1!X$11,tisk!A612,0))</f>
        <v>15000</v>
      </c>
    </row>
    <row r="614" spans="1:13" s="2" customFormat="1" ht="75" customHeight="1" x14ac:dyDescent="0.3">
      <c r="A614" s="47"/>
      <c r="B614" s="94"/>
      <c r="C614" s="3" t="str">
        <f ca="1">IF(B613="","",CONCATENATE("Okres ",OFFSET(List1!G$11,tisk!A612,0),"
","Právní forma","
",OFFSET(List1!H$11,tisk!A612,0),"
","IČO ",OFFSET(List1!I$11,tisk!A612,0),"
 ","B.Ú. ",OFFSET(List1!J$11,tisk!A612,0)))</f>
        <v>Okres Prostějov
Právní forma
Obec, m. č. hl. m. Prahy
IČO 00288853
 B.Ú. anonymizováno</v>
      </c>
      <c r="D614" s="5" t="str">
        <f ca="1">IF(B613="","",OFFSET(List1!M$11,tisk!A612,0))</f>
        <v>Předmětem dotace je pořízení nového vybavení na práci ve výškách. JSHD Tištín dosud nedisponuje dostatečnou výbavou pro své členy na práci ve výškách. Jedná se především o polohovací opasky, lana a žebřík.</v>
      </c>
      <c r="E614" s="95"/>
      <c r="F614" s="43"/>
      <c r="G614" s="96"/>
      <c r="H614" s="97"/>
      <c r="I614" s="94"/>
      <c r="J614" s="94"/>
      <c r="K614" s="94"/>
      <c r="L614" s="94"/>
      <c r="M614" s="98"/>
    </row>
    <row r="615" spans="1:13" s="2" customFormat="1" ht="30" customHeight="1" x14ac:dyDescent="0.3">
      <c r="A615" s="47">
        <f>ROW()/3-1</f>
        <v>204</v>
      </c>
      <c r="B615" s="94"/>
      <c r="C615" s="3" t="str">
        <f ca="1">IF(B613="","",CONCATENATE("Zástupce","
",OFFSET(List1!K$11,tisk!A612,0)))</f>
        <v xml:space="preserve">Zástupce
</v>
      </c>
      <c r="D615" s="5" t="str">
        <f ca="1">IF(B613="","",CONCATENATE("Dotace bude použita na:",OFFSET(List1!N$11,tisk!A612,0)))</f>
        <v>Dotace bude použita na:pořízení prostředků pro práci ve výškách</v>
      </c>
      <c r="E615" s="95"/>
      <c r="F615" s="44" t="str">
        <f ca="1">IF(B613="","",OFFSET(List1!Q$11,tisk!A612,0))</f>
        <v>11/2020</v>
      </c>
      <c r="G615" s="96"/>
      <c r="H615" s="97"/>
      <c r="I615" s="94"/>
      <c r="J615" s="94"/>
      <c r="K615" s="94"/>
      <c r="L615" s="94"/>
      <c r="M615" s="98"/>
    </row>
    <row r="616" spans="1:13" s="2" customFormat="1" ht="75" customHeight="1" x14ac:dyDescent="0.3">
      <c r="A616" s="47"/>
      <c r="B616" s="94" t="str">
        <f ca="1">IF(OFFSET(List1!B$11,tisk!A615,0)&gt;0,OFFSET(List1!B$11,tisk!A615,0),"")</f>
        <v>171</v>
      </c>
      <c r="C616" s="3" t="str">
        <f ca="1">IF(B616="","",CONCATENATE(OFFSET(List1!C$11,tisk!A615,0),"
",OFFSET(List1!D$11,tisk!A615,0),"
",OFFSET(List1!E$11,tisk!A615,0),"
",OFFSET(List1!F$11,tisk!A615,0)))</f>
        <v>Obec Vícov
Vícov 46
Vícov
79803</v>
      </c>
      <c r="D616" s="65" t="str">
        <f ca="1">IF(B616="","",OFFSET(List1!L$11,tisk!A615,0))</f>
        <v>Pořízení, technické zhodnocení a oprava požární techniky a nákup věcného vybavení pro JSDH Vícov</v>
      </c>
      <c r="E616" s="95">
        <f ca="1">IF(B616="","",OFFSET(List1!O$11,tisk!A615,0))</f>
        <v>42000</v>
      </c>
      <c r="F616" s="44" t="str">
        <f ca="1">IF(B616="","",OFFSET(List1!P$11,tisk!A615,0))</f>
        <v>1/2020</v>
      </c>
      <c r="G616" s="96">
        <f ca="1">IF(B616="","",OFFSET(List1!R$11,tisk!A615,0))</f>
        <v>35000</v>
      </c>
      <c r="H616" s="97">
        <f ca="1">IF(B616="","",OFFSET(List1!S$11,tisk!A615,0))</f>
        <v>44176</v>
      </c>
      <c r="I616" s="94">
        <f ca="1">IF(B616="","",OFFSET(List1!T$11,tisk!A615,0))</f>
        <v>90</v>
      </c>
      <c r="J616" s="94">
        <f ca="1">IF(B616="","",OFFSET(List1!U$11,tisk!A615,0))</f>
        <v>115</v>
      </c>
      <c r="K616" s="94">
        <f ca="1">IF(B616="","",OFFSET(List1!V$11,tisk!A615,0))</f>
        <v>150</v>
      </c>
      <c r="L616" s="94">
        <f ca="1">IF(B616="","",OFFSET(List1!W$11,tisk!A615,0))</f>
        <v>355</v>
      </c>
      <c r="M616" s="98">
        <f ca="1">IF(B616="","",OFFSET(List1!X$11,tisk!A615,0))</f>
        <v>21000</v>
      </c>
    </row>
    <row r="617" spans="1:13" s="2" customFormat="1" ht="75" customHeight="1" x14ac:dyDescent="0.3">
      <c r="A617" s="47"/>
      <c r="B617" s="94"/>
      <c r="C617" s="3" t="str">
        <f ca="1">IF(B616="","",CONCATENATE("Okres ",OFFSET(List1!G$11,tisk!A615,0),"
","Právní forma","
",OFFSET(List1!H$11,tisk!A615,0),"
","IČO ",OFFSET(List1!I$11,tisk!A615,0),"
 ","B.Ú. ",OFFSET(List1!J$11,tisk!A615,0)))</f>
        <v>Okres Prostějov
Právní forma
Obec, m. č. hl. m. Prahy
IČO 00288896
 B.Ú. anonymizováno</v>
      </c>
      <c r="D617" s="5" t="str">
        <f ca="1">IF(B616="","",OFFSET(List1!M$11,tisk!A615,0))</f>
        <v>Pořízení elektrocentrály včetně příslušenství pro zajištění lepší akceschopnosti JSDH Vícov.</v>
      </c>
      <c r="E617" s="95"/>
      <c r="F617" s="43"/>
      <c r="G617" s="96"/>
      <c r="H617" s="97"/>
      <c r="I617" s="94"/>
      <c r="J617" s="94"/>
      <c r="K617" s="94"/>
      <c r="L617" s="94"/>
      <c r="M617" s="98"/>
    </row>
    <row r="618" spans="1:13" s="2" customFormat="1" ht="30" customHeight="1" x14ac:dyDescent="0.3">
      <c r="A618" s="47">
        <f>ROW()/3-1</f>
        <v>205</v>
      </c>
      <c r="B618" s="94"/>
      <c r="C618" s="3" t="str">
        <f ca="1">IF(B616="","",CONCATENATE("Zástupce","
",OFFSET(List1!K$11,tisk!A615,0)))</f>
        <v xml:space="preserve">Zástupce
</v>
      </c>
      <c r="D618" s="5" t="str">
        <f ca="1">IF(B616="","",CONCATENATE("Dotace bude použita na:",OFFSET(List1!N$11,tisk!A615,0)))</f>
        <v>Dotace bude použita na:pořízení prostředků pro osvětlení místa zásahu - elektrocentrála s příslušenstvím  investiční dotace</v>
      </c>
      <c r="E618" s="95"/>
      <c r="F618" s="44" t="str">
        <f ca="1">IF(B616="","",OFFSET(List1!Q$11,tisk!A615,0))</f>
        <v>11/2020</v>
      </c>
      <c r="G618" s="96"/>
      <c r="H618" s="97"/>
      <c r="I618" s="94"/>
      <c r="J618" s="94"/>
      <c r="K618" s="94"/>
      <c r="L618" s="94"/>
      <c r="M618" s="98"/>
    </row>
    <row r="619" spans="1:13" s="2" customFormat="1" ht="75" customHeight="1" x14ac:dyDescent="0.3">
      <c r="A619" s="47"/>
      <c r="B619" s="94" t="str">
        <f ca="1">IF(OFFSET(List1!B$11,tisk!A618,0)&gt;0,OFFSET(List1!B$11,tisk!A618,0),"")</f>
        <v>175</v>
      </c>
      <c r="C619" s="3" t="str">
        <f ca="1">IF(B619="","",CONCATENATE(OFFSET(List1!C$11,tisk!A618,0),"
",OFFSET(List1!D$11,tisk!A618,0),"
",OFFSET(List1!E$11,tisk!A618,0),"
",OFFSET(List1!F$11,tisk!A618,0)))</f>
        <v>Obec Bílovice-Lutotín
Bílovice 39
Bílovice - Lutotín
79841</v>
      </c>
      <c r="D619" s="65" t="str">
        <f ca="1">IF(B619="","",OFFSET(List1!L$11,tisk!A618,0))</f>
        <v>Pořízení, technické zhodnocení a oprava požární techniky a nákup věcného vybavení pro JSDH Bílovice</v>
      </c>
      <c r="E619" s="95">
        <f ca="1">IF(B619="","",OFFSET(List1!O$11,tisk!A618,0))</f>
        <v>30000</v>
      </c>
      <c r="F619" s="44" t="str">
        <f ca="1">IF(B619="","",OFFSET(List1!P$11,tisk!A618,0))</f>
        <v>1/2020</v>
      </c>
      <c r="G619" s="96">
        <f ca="1">IF(B619="","",OFFSET(List1!R$11,tisk!A618,0))</f>
        <v>30000</v>
      </c>
      <c r="H619" s="97">
        <f ca="1">IF(B619="","",OFFSET(List1!S$11,tisk!A618,0))</f>
        <v>44176</v>
      </c>
      <c r="I619" s="94">
        <f ca="1">IF(B619="","",OFFSET(List1!T$11,tisk!A618,0))</f>
        <v>90</v>
      </c>
      <c r="J619" s="94">
        <f ca="1">IF(B619="","",OFFSET(List1!U$11,tisk!A618,0))</f>
        <v>110</v>
      </c>
      <c r="K619" s="94">
        <f ca="1">IF(B619="","",OFFSET(List1!V$11,tisk!A618,0))</f>
        <v>150</v>
      </c>
      <c r="L619" s="94">
        <f ca="1">IF(B619="","",OFFSET(List1!W$11,tisk!A618,0))</f>
        <v>350</v>
      </c>
      <c r="M619" s="98">
        <f ca="1">IF(B619="","",OFFSET(List1!X$11,tisk!A618,0))</f>
        <v>15000</v>
      </c>
    </row>
    <row r="620" spans="1:13" s="2" customFormat="1" ht="75" customHeight="1" x14ac:dyDescent="0.3">
      <c r="A620" s="47"/>
      <c r="B620" s="94"/>
      <c r="C620" s="3" t="str">
        <f ca="1">IF(B619="","",CONCATENATE("Okres ",OFFSET(List1!G$11,tisk!A618,0),"
","Právní forma","
",OFFSET(List1!H$11,tisk!A618,0),"
","IČO ",OFFSET(List1!I$11,tisk!A618,0),"
 ","B.Ú. ",OFFSET(List1!J$11,tisk!A618,0)))</f>
        <v>Okres Prostějov
Právní forma
Obec, m. č. hl. m. Prahy
IČO 00288012
 B.Ú. anonymizováno</v>
      </c>
      <c r="D620" s="5" t="str">
        <f ca="1">IF(B619="","",OFFSET(List1!M$11,tisk!A618,0))</f>
        <v>Předmětem dotace je pořízení motorové řetězové pily s příslušenstvím, přilby pro práci s motorovou pilou, protiprořezové kalhoty a rukavice, dřevorubecká lopatku a klíny.</v>
      </c>
      <c r="E620" s="95"/>
      <c r="F620" s="43"/>
      <c r="G620" s="96"/>
      <c r="H620" s="97"/>
      <c r="I620" s="94"/>
      <c r="J620" s="94"/>
      <c r="K620" s="94"/>
      <c r="L620" s="94"/>
      <c r="M620" s="98"/>
    </row>
    <row r="621" spans="1:13" s="2" customFormat="1" ht="49.5" customHeight="1" x14ac:dyDescent="0.3">
      <c r="A621" s="47">
        <f>ROW()/3-1</f>
        <v>206</v>
      </c>
      <c r="B621" s="94"/>
      <c r="C621" s="3" t="str">
        <f ca="1">IF(B619="","",CONCATENATE("Zástupce","
",OFFSET(List1!K$11,tisk!A618,0)))</f>
        <v xml:space="preserve">Zástupce
</v>
      </c>
      <c r="D621" s="5" t="str">
        <f ca="1">IF(B619="","",CONCATENATE("Dotace bude použita na:",OFFSET(List1!N$11,tisk!A618,0)))</f>
        <v>Dotace bude použita na:pořízení motorové řetězové pily s příslušenstvím,  ochranné přilby pro práci s motorovou pilou, protiprořezových kalhot  a rukavic, dřevorubecké lopatky a klínů.</v>
      </c>
      <c r="E621" s="95"/>
      <c r="F621" s="44" t="str">
        <f ca="1">IF(B619="","",OFFSET(List1!Q$11,tisk!A618,0))</f>
        <v>11/2020</v>
      </c>
      <c r="G621" s="96"/>
      <c r="H621" s="97"/>
      <c r="I621" s="94"/>
      <c r="J621" s="94"/>
      <c r="K621" s="94"/>
      <c r="L621" s="94"/>
      <c r="M621" s="98"/>
    </row>
    <row r="622" spans="1:13" s="2" customFormat="1" ht="75" customHeight="1" x14ac:dyDescent="0.3">
      <c r="A622" s="47"/>
      <c r="B622" s="94" t="str">
        <f ca="1">IF(OFFSET(List1!B$11,tisk!A621,0)&gt;0,OFFSET(List1!B$11,tisk!A621,0),"")</f>
        <v>164</v>
      </c>
      <c r="C622" s="3" t="str">
        <f ca="1">IF(B622="","",CONCATENATE(OFFSET(List1!C$11,tisk!A621,0),"
",OFFSET(List1!D$11,tisk!A621,0),"
",OFFSET(List1!E$11,tisk!A621,0),"
",OFFSET(List1!F$11,tisk!A621,0)))</f>
        <v>Obec Čelčice
Čelčice 86
Čelčice
79823</v>
      </c>
      <c r="D622" s="65" t="str">
        <f ca="1">IF(B622="","",OFFSET(List1!L$11,tisk!A621,0))</f>
        <v>Pořízení, technické zhodnocení a oprava požární techniky a nákup věcného vybavení pro JSDH Čelčice</v>
      </c>
      <c r="E622" s="95">
        <f ca="1">IF(B622="","",OFFSET(List1!O$11,tisk!A621,0))</f>
        <v>35000</v>
      </c>
      <c r="F622" s="44" t="str">
        <f ca="1">IF(B622="","",OFFSET(List1!P$11,tisk!A621,0))</f>
        <v>1/2020</v>
      </c>
      <c r="G622" s="96">
        <f ca="1">IF(B622="","",OFFSET(List1!R$11,tisk!A621,0))</f>
        <v>35000</v>
      </c>
      <c r="H622" s="97">
        <f ca="1">IF(B622="","",OFFSET(List1!S$11,tisk!A621,0))</f>
        <v>44176</v>
      </c>
      <c r="I622" s="94">
        <f ca="1">IF(B622="","",OFFSET(List1!T$11,tisk!A621,0))</f>
        <v>90</v>
      </c>
      <c r="J622" s="94">
        <f ca="1">IF(B622="","",OFFSET(List1!U$11,tisk!A621,0))</f>
        <v>110</v>
      </c>
      <c r="K622" s="94">
        <f ca="1">IF(B622="","",OFFSET(List1!V$11,tisk!A621,0))</f>
        <v>150</v>
      </c>
      <c r="L622" s="94">
        <f ca="1">IF(B622="","",OFFSET(List1!W$11,tisk!A621,0))</f>
        <v>350</v>
      </c>
      <c r="M622" s="98">
        <f ca="1">IF(B622="","",OFFSET(List1!X$11,tisk!A621,0))</f>
        <v>17500</v>
      </c>
    </row>
    <row r="623" spans="1:13" s="2" customFormat="1" ht="75" customHeight="1" x14ac:dyDescent="0.3">
      <c r="A623" s="47"/>
      <c r="B623" s="94"/>
      <c r="C623" s="3" t="str">
        <f ca="1">IF(B622="","",CONCATENATE("Okres ",OFFSET(List1!G$11,tisk!A621,0),"
","Právní forma","
",OFFSET(List1!H$11,tisk!A621,0),"
","IČO ",OFFSET(List1!I$11,tisk!A621,0),"
 ","B.Ú. ",OFFSET(List1!J$11,tisk!A621,0)))</f>
        <v>Okres Prostějov
Právní forma
Obec, m. č. hl. m. Prahy
IČO 00288136
 B.Ú. anonymizováno</v>
      </c>
      <c r="D623" s="5" t="str">
        <f ca="1">IF(B622="","",OFFSET(List1!M$11,tisk!A621,0))</f>
        <v>Nákup motorové pily, příslušenství a ochranných prostředků. Pila je potřebná k odstraňování popadaných větví, stromů po bouřkách a vichřicích.</v>
      </c>
      <c r="E623" s="95"/>
      <c r="F623" s="43"/>
      <c r="G623" s="96"/>
      <c r="H623" s="97"/>
      <c r="I623" s="94"/>
      <c r="J623" s="94"/>
      <c r="K623" s="94"/>
      <c r="L623" s="94"/>
      <c r="M623" s="98"/>
    </row>
    <row r="624" spans="1:13" s="2" customFormat="1" ht="30" customHeight="1" x14ac:dyDescent="0.3">
      <c r="A624" s="47">
        <f>ROW()/3-1</f>
        <v>207</v>
      </c>
      <c r="B624" s="94"/>
      <c r="C624" s="3" t="str">
        <f ca="1">IF(B622="","",CONCATENATE("Zástupce","
",OFFSET(List1!K$11,tisk!A621,0)))</f>
        <v xml:space="preserve">Zástupce
</v>
      </c>
      <c r="D624" s="5" t="str">
        <f ca="1">IF(B622="","",CONCATENATE("Dotace bude použita na:",OFFSET(List1!N$11,tisk!A621,0)))</f>
        <v>Dotace bude použita na:pořízení prostředků pro řezání s příslušenstvím</v>
      </c>
      <c r="E624" s="95"/>
      <c r="F624" s="44" t="str">
        <f ca="1">IF(B622="","",OFFSET(List1!Q$11,tisk!A621,0))</f>
        <v>11/2020</v>
      </c>
      <c r="G624" s="96"/>
      <c r="H624" s="97"/>
      <c r="I624" s="94"/>
      <c r="J624" s="94"/>
      <c r="K624" s="94"/>
      <c r="L624" s="94"/>
      <c r="M624" s="98"/>
    </row>
    <row r="625" spans="1:13" s="2" customFormat="1" ht="75" customHeight="1" x14ac:dyDescent="0.3">
      <c r="A625" s="47"/>
      <c r="B625" s="94" t="str">
        <f ca="1">IF(OFFSET(List1!B$11,tisk!A624,0)&gt;0,OFFSET(List1!B$11,tisk!A624,0),"")</f>
        <v>59</v>
      </c>
      <c r="C625" s="3" t="str">
        <f ca="1">IF(B625="","",CONCATENATE(OFFSET(List1!C$11,tisk!A624,0),"
",OFFSET(List1!D$11,tisk!A624,0),"
",OFFSET(List1!E$11,tisk!A624,0),"
",OFFSET(List1!F$11,tisk!A624,0)))</f>
        <v>Obec Klopina
Klopina 116
Klopina
78973</v>
      </c>
      <c r="D625" s="65" t="str">
        <f ca="1">IF(B625="","",OFFSET(List1!L$11,tisk!A624,0))</f>
        <v>Pořízení, technické zhodnocení a oprava požární techniky a nákup věcného vybavení pro JSDH Klopina</v>
      </c>
      <c r="E625" s="95">
        <f ca="1">IF(B625="","",OFFSET(List1!O$11,tisk!A624,0))</f>
        <v>20000</v>
      </c>
      <c r="F625" s="44" t="str">
        <f ca="1">IF(B625="","",OFFSET(List1!P$11,tisk!A624,0))</f>
        <v>1/2020</v>
      </c>
      <c r="G625" s="96">
        <f ca="1">IF(B625="","",OFFSET(List1!R$11,tisk!A624,0))</f>
        <v>20000</v>
      </c>
      <c r="H625" s="97">
        <f ca="1">IF(B625="","",OFFSET(List1!S$11,tisk!A624,0))</f>
        <v>44176</v>
      </c>
      <c r="I625" s="94">
        <f ca="1">IF(B625="","",OFFSET(List1!T$11,tisk!A624,0))</f>
        <v>90</v>
      </c>
      <c r="J625" s="94">
        <f ca="1">IF(B625="","",OFFSET(List1!U$11,tisk!A624,0))</f>
        <v>110</v>
      </c>
      <c r="K625" s="94">
        <f ca="1">IF(B625="","",OFFSET(List1!V$11,tisk!A624,0))</f>
        <v>150</v>
      </c>
      <c r="L625" s="94">
        <f ca="1">IF(B625="","",OFFSET(List1!W$11,tisk!A624,0))</f>
        <v>350</v>
      </c>
      <c r="M625" s="98">
        <f ca="1">IF(B625="","",OFFSET(List1!X$11,tisk!A624,0))</f>
        <v>10000</v>
      </c>
    </row>
    <row r="626" spans="1:13" s="2" customFormat="1" ht="75" customHeight="1" x14ac:dyDescent="0.3">
      <c r="A626" s="47"/>
      <c r="B626" s="94"/>
      <c r="C626" s="3" t="str">
        <f ca="1">IF(B625="","",CONCATENATE("Okres ",OFFSET(List1!G$11,tisk!A624,0),"
","Právní forma","
",OFFSET(List1!H$11,tisk!A624,0),"
","IČO ",OFFSET(List1!I$11,tisk!A624,0),"
 ","B.Ú. ",OFFSET(List1!J$11,tisk!A624,0)))</f>
        <v>Okres Šumperk
Právní forma
Obec, m. č. hl. m. Prahy
IČO 00302775
 B.Ú. anonymizováno</v>
      </c>
      <c r="D626" s="5" t="str">
        <f ca="1">IF(B625="","",OFFSET(List1!M$11,tisk!A624,0))</f>
        <v>Jedná se o pořízení motorové řetězové pily s příslušenství jako doplnění vybavení JSDH Klopina, které povede ke zvýšení akceschopnosti při zásahu.</v>
      </c>
      <c r="E626" s="95"/>
      <c r="F626" s="43"/>
      <c r="G626" s="96"/>
      <c r="H626" s="97"/>
      <c r="I626" s="94"/>
      <c r="J626" s="94"/>
      <c r="K626" s="94"/>
      <c r="L626" s="94"/>
      <c r="M626" s="98"/>
    </row>
    <row r="627" spans="1:13" s="2" customFormat="1" ht="30" customHeight="1" x14ac:dyDescent="0.3">
      <c r="A627" s="47">
        <f>ROW()/3-1</f>
        <v>208</v>
      </c>
      <c r="B627" s="94"/>
      <c r="C627" s="3" t="str">
        <f ca="1">IF(B625="","",CONCATENATE("Zástupce","
",OFFSET(List1!K$11,tisk!A624,0)))</f>
        <v xml:space="preserve">Zástupce
</v>
      </c>
      <c r="D627" s="5" t="str">
        <f ca="1">IF(B625="","",CONCATENATE("Dotace bude použita na:",OFFSET(List1!N$11,tisk!A624,0)))</f>
        <v>Dotace bude použita na:pořízení motorové řetězové pily s příslušenstvím</v>
      </c>
      <c r="E627" s="95"/>
      <c r="F627" s="44" t="str">
        <f ca="1">IF(B625="","",OFFSET(List1!Q$11,tisk!A624,0))</f>
        <v>11/2020</v>
      </c>
      <c r="G627" s="96"/>
      <c r="H627" s="97"/>
      <c r="I627" s="94"/>
      <c r="J627" s="94"/>
      <c r="K627" s="94"/>
      <c r="L627" s="94"/>
      <c r="M627" s="98"/>
    </row>
    <row r="628" spans="1:13" s="2" customFormat="1" ht="75" customHeight="1" x14ac:dyDescent="0.3">
      <c r="A628" s="47"/>
      <c r="B628" s="94" t="str">
        <f ca="1">IF(OFFSET(List1!B$11,tisk!A627,0)&gt;0,OFFSET(List1!B$11,tisk!A627,0),"")</f>
        <v>98</v>
      </c>
      <c r="C628" s="3" t="str">
        <f ca="1">IF(B628="","",CONCATENATE(OFFSET(List1!C$11,tisk!A627,0),"
",OFFSET(List1!D$11,tisk!A627,0),"
",OFFSET(List1!E$11,tisk!A627,0),"
",OFFSET(List1!F$11,tisk!A627,0)))</f>
        <v>Obec Líšnice
Líšnice 39
Líšnice
789 85</v>
      </c>
      <c r="D628" s="65" t="str">
        <f ca="1">IF(B628="","",OFFSET(List1!L$11,tisk!A627,0))</f>
        <v>Pořízení, technické zhodnocení a oprava požární techniky a nákup věcného vybavení pro JSDH Líšnice</v>
      </c>
      <c r="E628" s="95">
        <f ca="1">IF(B628="","",OFFSET(List1!O$11,tisk!A627,0))</f>
        <v>16000</v>
      </c>
      <c r="F628" s="44" t="str">
        <f ca="1">IF(B628="","",OFFSET(List1!P$11,tisk!A627,0))</f>
        <v>1/2020</v>
      </c>
      <c r="G628" s="96">
        <f ca="1">IF(B628="","",OFFSET(List1!R$11,tisk!A627,0))</f>
        <v>8000</v>
      </c>
      <c r="H628" s="97">
        <f ca="1">IF(B628="","",OFFSET(List1!S$11,tisk!A627,0))</f>
        <v>44176</v>
      </c>
      <c r="I628" s="94">
        <f ca="1">IF(B628="","",OFFSET(List1!T$11,tisk!A627,0))</f>
        <v>90</v>
      </c>
      <c r="J628" s="94">
        <f ca="1">IF(B628="","",OFFSET(List1!U$11,tisk!A627,0))</f>
        <v>110</v>
      </c>
      <c r="K628" s="94">
        <f ca="1">IF(B628="","",OFFSET(List1!V$11,tisk!A627,0))</f>
        <v>150</v>
      </c>
      <c r="L628" s="94">
        <f ca="1">IF(B628="","",OFFSET(List1!W$11,tisk!A627,0))</f>
        <v>350</v>
      </c>
      <c r="M628" s="98">
        <f ca="1">IF(B628="","",OFFSET(List1!X$11,tisk!A627,0))</f>
        <v>7000</v>
      </c>
    </row>
    <row r="629" spans="1:13" s="2" customFormat="1" ht="75" customHeight="1" x14ac:dyDescent="0.3">
      <c r="A629" s="47"/>
      <c r="B629" s="94"/>
      <c r="C629" s="3" t="str">
        <f ca="1">IF(B628="","",CONCATENATE("Okres ",OFFSET(List1!G$11,tisk!A627,0),"
","Právní forma","
",OFFSET(List1!H$11,tisk!A627,0),"
","IČO ",OFFSET(List1!I$11,tisk!A627,0),"
 ","B.Ú. ",OFFSET(List1!J$11,tisk!A627,0)))</f>
        <v>Okres Šumperk
Právní forma
Obec, m. č. hl. m. Prahy
IČO 00636002
 B.Ú. anonymizováno</v>
      </c>
      <c r="D629" s="5" t="str">
        <f ca="1">IF(B628="","",OFFSET(List1!M$11,tisk!A627,0))</f>
        <v>Jedná se o zakoupení nových prostředků pro JSDH Líšnice. Motorová pila.</v>
      </c>
      <c r="E629" s="95"/>
      <c r="F629" s="43"/>
      <c r="G629" s="96"/>
      <c r="H629" s="97"/>
      <c r="I629" s="94"/>
      <c r="J629" s="94"/>
      <c r="K629" s="94"/>
      <c r="L629" s="94"/>
      <c r="M629" s="98"/>
    </row>
    <row r="630" spans="1:13" s="2" customFormat="1" ht="30" customHeight="1" x14ac:dyDescent="0.3">
      <c r="A630" s="47">
        <f>ROW()/3-1</f>
        <v>209</v>
      </c>
      <c r="B630" s="94"/>
      <c r="C630" s="3" t="str">
        <f ca="1">IF(B628="","",CONCATENATE("Zástupce","
",OFFSET(List1!K$11,tisk!A627,0)))</f>
        <v xml:space="preserve">Zástupce
</v>
      </c>
      <c r="D630" s="5" t="str">
        <f ca="1">IF(B628="","",CONCATENATE("Dotace bude použita na:",OFFSET(List1!N$11,tisk!A627,0)))</f>
        <v>Dotace bude použita na:pořízení motorové pily</v>
      </c>
      <c r="E630" s="95"/>
      <c r="F630" s="44" t="str">
        <f ca="1">IF(B628="","",OFFSET(List1!Q$11,tisk!A627,0))</f>
        <v>11/2020</v>
      </c>
      <c r="G630" s="96"/>
      <c r="H630" s="97"/>
      <c r="I630" s="94"/>
      <c r="J630" s="94"/>
      <c r="K630" s="94"/>
      <c r="L630" s="94"/>
      <c r="M630" s="98"/>
    </row>
    <row r="631" spans="1:13" s="2" customFormat="1" ht="75" customHeight="1" x14ac:dyDescent="0.3">
      <c r="A631" s="47"/>
      <c r="B631" s="94" t="str">
        <f ca="1">IF(OFFSET(List1!B$11,tisk!A630,0)&gt;0,OFFSET(List1!B$11,tisk!A630,0),"")</f>
        <v>191</v>
      </c>
      <c r="C631" s="3" t="str">
        <f ca="1">IF(B631="","",CONCATENATE(OFFSET(List1!C$11,tisk!A630,0),"
",OFFSET(List1!D$11,tisk!A630,0),"
",OFFSET(List1!E$11,tisk!A630,0),"
",OFFSET(List1!F$11,tisk!A630,0)))</f>
        <v>Obec Malá Morava
Vysoký Potok 2
Malá Morava
78833</v>
      </c>
      <c r="D631" s="65" t="str">
        <f ca="1">IF(B631="","",OFFSET(List1!L$11,tisk!A630,0))</f>
        <v>Pořízení, technické zhodnocení a oprava požární techniky a nákup věcného vybavení pro JSDH Malá Morava</v>
      </c>
      <c r="E631" s="95">
        <f ca="1">IF(B631="","",OFFSET(List1!O$11,tisk!A630,0))</f>
        <v>35000</v>
      </c>
      <c r="F631" s="44" t="str">
        <f ca="1">IF(B631="","",OFFSET(List1!P$11,tisk!A630,0))</f>
        <v>1/2020</v>
      </c>
      <c r="G631" s="96">
        <f ca="1">IF(B631="","",OFFSET(List1!R$11,tisk!A630,0))</f>
        <v>35000</v>
      </c>
      <c r="H631" s="97">
        <f ca="1">IF(B631="","",OFFSET(List1!S$11,tisk!A630,0))</f>
        <v>44176</v>
      </c>
      <c r="I631" s="94">
        <f ca="1">IF(B631="","",OFFSET(List1!T$11,tisk!A630,0))</f>
        <v>90</v>
      </c>
      <c r="J631" s="94">
        <f ca="1">IF(B631="","",OFFSET(List1!U$11,tisk!A630,0))</f>
        <v>110</v>
      </c>
      <c r="K631" s="94">
        <f ca="1">IF(B631="","",OFFSET(List1!V$11,tisk!A630,0))</f>
        <v>150</v>
      </c>
      <c r="L631" s="94">
        <f ca="1">IF(B631="","",OFFSET(List1!W$11,tisk!A630,0))</f>
        <v>350</v>
      </c>
      <c r="M631" s="98">
        <f ca="1">IF(B631="","",OFFSET(List1!X$11,tisk!A630,0))</f>
        <v>17500</v>
      </c>
    </row>
    <row r="632" spans="1:13" s="2" customFormat="1" ht="75" customHeight="1" x14ac:dyDescent="0.3">
      <c r="A632" s="47"/>
      <c r="B632" s="94"/>
      <c r="C632" s="3" t="str">
        <f ca="1">IF(B631="","",CONCATENATE("Okres ",OFFSET(List1!G$11,tisk!A630,0),"
","Právní forma","
",OFFSET(List1!H$11,tisk!A630,0),"
","IČO ",OFFSET(List1!I$11,tisk!A630,0),"
 ","B.Ú. ",OFFSET(List1!J$11,tisk!A630,0)))</f>
        <v>Okres Šumperk
Právní forma
Obec, m. č. hl. m. Prahy
IČO 00302970
 B.Ú. anonymizováno</v>
      </c>
      <c r="D632" s="5" t="str">
        <f ca="1">IF(B631="","",OFFSET(List1!M$11,tisk!A630,0))</f>
        <v>Realizace projektu přispěje ke zvýšení připravenosti  JSDH obce Malá Morava JPO V, která bude pořízenou techniku využívat k plnění svých úkolů při mimořádných událostech. Díky tomu se zvýší ochrana života, zdraví a majetku obyvatel na území obce.</v>
      </c>
      <c r="E632" s="95"/>
      <c r="F632" s="43"/>
      <c r="G632" s="96"/>
      <c r="H632" s="97"/>
      <c r="I632" s="94"/>
      <c r="J632" s="94"/>
      <c r="K632" s="94"/>
      <c r="L632" s="94"/>
      <c r="M632" s="98"/>
    </row>
    <row r="633" spans="1:13" s="2" customFormat="1" ht="30" customHeight="1" x14ac:dyDescent="0.3">
      <c r="A633" s="47">
        <f>ROW()/3-1</f>
        <v>210</v>
      </c>
      <c r="B633" s="94"/>
      <c r="C633" s="3" t="str">
        <f ca="1">IF(B631="","",CONCATENATE("Zástupce","
",OFFSET(List1!K$11,tisk!A630,0)))</f>
        <v xml:space="preserve">Zástupce
</v>
      </c>
      <c r="D633" s="5" t="str">
        <f ca="1">IF(B631="","",CONCATENATE("Dotace bude použita na:",OFFSET(List1!N$11,tisk!A630,0)))</f>
        <v>Dotace bude použita na:pořízení prostředků pro řezání.</v>
      </c>
      <c r="E633" s="95"/>
      <c r="F633" s="44" t="str">
        <f ca="1">IF(B631="","",OFFSET(List1!Q$11,tisk!A630,0))</f>
        <v>11/2020</v>
      </c>
      <c r="G633" s="96"/>
      <c r="H633" s="97"/>
      <c r="I633" s="94"/>
      <c r="J633" s="94"/>
      <c r="K633" s="94"/>
      <c r="L633" s="94"/>
      <c r="M633" s="98"/>
    </row>
    <row r="634" spans="1:13" s="2" customFormat="1" ht="75" customHeight="1" x14ac:dyDescent="0.3">
      <c r="A634" s="47"/>
      <c r="B634" s="94" t="str">
        <f ca="1">IF(OFFSET(List1!B$11,tisk!A633,0)&gt;0,OFFSET(List1!B$11,tisk!A633,0),"")</f>
        <v>50</v>
      </c>
      <c r="C634" s="3" t="str">
        <f ca="1">IF(B634="","",CONCATENATE(OFFSET(List1!C$11,tisk!A633,0),"
",OFFSET(List1!D$11,tisk!A633,0),"
",OFFSET(List1!E$11,tisk!A633,0),"
",OFFSET(List1!F$11,tisk!A633,0)))</f>
        <v>Obec Maletín
Starý Maletín 21
Maletín
78901</v>
      </c>
      <c r="D634" s="65" t="str">
        <f ca="1">IF(B634="","",OFFSET(List1!L$11,tisk!A633,0))</f>
        <v>Pořízení, technické zhodnocení a oprava požární techniky a nákup věcného vybavení pro JSDH Maletin</v>
      </c>
      <c r="E634" s="95">
        <f ca="1">IF(B634="","",OFFSET(List1!O$11,tisk!A633,0))</f>
        <v>35000</v>
      </c>
      <c r="F634" s="44" t="str">
        <f ca="1">IF(B634="","",OFFSET(List1!P$11,tisk!A633,0))</f>
        <v>1/2020</v>
      </c>
      <c r="G634" s="96">
        <f ca="1">IF(B634="","",OFFSET(List1!R$11,tisk!A633,0))</f>
        <v>35000</v>
      </c>
      <c r="H634" s="97">
        <f ca="1">IF(B634="","",OFFSET(List1!S$11,tisk!A633,0))</f>
        <v>44176</v>
      </c>
      <c r="I634" s="94">
        <f ca="1">IF(B634="","",OFFSET(List1!T$11,tisk!A633,0))</f>
        <v>90</v>
      </c>
      <c r="J634" s="94">
        <f ca="1">IF(B634="","",OFFSET(List1!U$11,tisk!A633,0))</f>
        <v>110</v>
      </c>
      <c r="K634" s="94">
        <f ca="1">IF(B634="","",OFFSET(List1!V$11,tisk!A633,0))</f>
        <v>150</v>
      </c>
      <c r="L634" s="94">
        <f ca="1">IF(B634="","",OFFSET(List1!W$11,tisk!A633,0))</f>
        <v>350</v>
      </c>
      <c r="M634" s="98">
        <f ca="1">IF(B634="","",OFFSET(List1!X$11,tisk!A633,0))</f>
        <v>17500</v>
      </c>
    </row>
    <row r="635" spans="1:13" s="2" customFormat="1" ht="75" customHeight="1" x14ac:dyDescent="0.3">
      <c r="A635" s="47"/>
      <c r="B635" s="94"/>
      <c r="C635" s="3" t="str">
        <f ca="1">IF(B634="","",CONCATENATE("Okres ",OFFSET(List1!G$11,tisk!A633,0),"
","Právní forma","
",OFFSET(List1!H$11,tisk!A633,0),"
","IČO ",OFFSET(List1!I$11,tisk!A633,0),"
 ","B.Ú. ",OFFSET(List1!J$11,tisk!A633,0)))</f>
        <v>Okres Šumperk
Právní forma
Obec, m. č. hl. m. Prahy
IČO 00302988
 B.Ú. anonymizováno</v>
      </c>
      <c r="D635" s="5" t="str">
        <f ca="1">IF(B634="","",OFFSET(List1!M$11,tisk!A633,0))</f>
        <v>JSDH Maletín provádí zásahy při odstraňování spadlých stromů, vyřezání části trámů nebo krokví střešních konstrukcí apod. Proto připravujeme záměr na dovybavení jednotky výkonnou profesionální motorovou pilou včetně příslušenství a vybavení.</v>
      </c>
      <c r="E635" s="95"/>
      <c r="F635" s="43"/>
      <c r="G635" s="96"/>
      <c r="H635" s="97"/>
      <c r="I635" s="94"/>
      <c r="J635" s="94"/>
      <c r="K635" s="94"/>
      <c r="L635" s="94"/>
      <c r="M635" s="98"/>
    </row>
    <row r="636" spans="1:13" s="2" customFormat="1" ht="30" customHeight="1" x14ac:dyDescent="0.3">
      <c r="A636" s="47">
        <f>ROW()/3-1</f>
        <v>211</v>
      </c>
      <c r="B636" s="94"/>
      <c r="C636" s="3" t="str">
        <f ca="1">IF(B634="","",CONCATENATE("Zástupce","
",OFFSET(List1!K$11,tisk!A633,0)))</f>
        <v xml:space="preserve">Zástupce
</v>
      </c>
      <c r="D636" s="5" t="str">
        <f ca="1">IF(B634="","",CONCATENATE("Dotace bude použita na:",OFFSET(List1!N$11,tisk!A633,0)))</f>
        <v>Dotace bude použita na:pořízení souboru věcného vybavení - prostředky pro řezání</v>
      </c>
      <c r="E636" s="95"/>
      <c r="F636" s="44" t="str">
        <f ca="1">IF(B634="","",OFFSET(List1!Q$11,tisk!A633,0))</f>
        <v>11/2020</v>
      </c>
      <c r="G636" s="96"/>
      <c r="H636" s="97"/>
      <c r="I636" s="94"/>
      <c r="J636" s="94"/>
      <c r="K636" s="94"/>
      <c r="L636" s="94"/>
      <c r="M636" s="98"/>
    </row>
    <row r="637" spans="1:13" s="2" customFormat="1" ht="75" customHeight="1" x14ac:dyDescent="0.3">
      <c r="A637" s="47"/>
      <c r="B637" s="94" t="str">
        <f ca="1">IF(OFFSET(List1!B$11,tisk!A636,0)&gt;0,OFFSET(List1!B$11,tisk!A636,0),"")</f>
        <v>156</v>
      </c>
      <c r="C637" s="3" t="str">
        <f ca="1">IF(B637="","",CONCATENATE(OFFSET(List1!C$11,tisk!A636,0),"
",OFFSET(List1!D$11,tisk!A636,0),"
",OFFSET(List1!E$11,tisk!A636,0),"
",OFFSET(List1!F$11,tisk!A636,0)))</f>
        <v>Obec Paršovice
Paršovice 98
Paršovice
75355</v>
      </c>
      <c r="D637" s="65" t="str">
        <f ca="1">IF(B637="","",OFFSET(List1!L$11,tisk!A636,0))</f>
        <v>Pořízení, technické zhodnocení a oprava požární techniky a nákup věcného vybavení pro JSDH Paršovice</v>
      </c>
      <c r="E637" s="95">
        <f ca="1">IF(B637="","",OFFSET(List1!O$11,tisk!A636,0))</f>
        <v>27000</v>
      </c>
      <c r="F637" s="44" t="str">
        <f ca="1">IF(B637="","",OFFSET(List1!P$11,tisk!A636,0))</f>
        <v>1/2020</v>
      </c>
      <c r="G637" s="96">
        <f ca="1">IF(B637="","",OFFSET(List1!R$11,tisk!A636,0))</f>
        <v>27000</v>
      </c>
      <c r="H637" s="97">
        <f ca="1">IF(B637="","",OFFSET(List1!S$11,tisk!A636,0))</f>
        <v>44176</v>
      </c>
      <c r="I637" s="94">
        <f ca="1">IF(B637="","",OFFSET(List1!T$11,tisk!A636,0))</f>
        <v>90</v>
      </c>
      <c r="J637" s="94">
        <f ca="1">IF(B637="","",OFFSET(List1!U$11,tisk!A636,0))</f>
        <v>110</v>
      </c>
      <c r="K637" s="94">
        <f ca="1">IF(B637="","",OFFSET(List1!V$11,tisk!A636,0))</f>
        <v>150</v>
      </c>
      <c r="L637" s="94">
        <f ca="1">IF(B637="","",OFFSET(List1!W$11,tisk!A636,0))</f>
        <v>350</v>
      </c>
      <c r="M637" s="98">
        <f ca="1">IF(B637="","",OFFSET(List1!X$11,tisk!A636,0))</f>
        <v>13500</v>
      </c>
    </row>
    <row r="638" spans="1:13" s="2" customFormat="1" ht="75" customHeight="1" x14ac:dyDescent="0.3">
      <c r="A638" s="47"/>
      <c r="B638" s="94"/>
      <c r="C638" s="3" t="str">
        <f ca="1">IF(B637="","",CONCATENATE("Okres ",OFFSET(List1!G$11,tisk!A636,0),"
","Právní forma","
",OFFSET(List1!H$11,tisk!A636,0),"
","IČO ",OFFSET(List1!I$11,tisk!A636,0),"
 ","B.Ú. ",OFFSET(List1!J$11,tisk!A636,0)))</f>
        <v>Okres Přerov
Právní forma
Obec, m. č. hl. m. Prahy
IČO 00636461
 B.Ú. anonymizováno</v>
      </c>
      <c r="D638" s="5" t="str">
        <f ca="1">IF(B637="","",OFFSET(List1!M$11,tisk!A636,0))</f>
        <v>Cílem projektu je vybavení jednotky k zajištění akceschopnosti JSDH Paršovice.</v>
      </c>
      <c r="E638" s="95"/>
      <c r="F638" s="43"/>
      <c r="G638" s="96"/>
      <c r="H638" s="97"/>
      <c r="I638" s="94"/>
      <c r="J638" s="94"/>
      <c r="K638" s="94"/>
      <c r="L638" s="94"/>
      <c r="M638" s="98"/>
    </row>
    <row r="639" spans="1:13" s="2" customFormat="1" ht="30" customHeight="1" x14ac:dyDescent="0.3">
      <c r="A639" s="47">
        <f>ROW()/3-1</f>
        <v>212</v>
      </c>
      <c r="B639" s="94"/>
      <c r="C639" s="3" t="str">
        <f ca="1">IF(B637="","",CONCATENATE("Zástupce","
",OFFSET(List1!K$11,tisk!A636,0)))</f>
        <v xml:space="preserve">Zástupce
</v>
      </c>
      <c r="D639" s="5" t="str">
        <f ca="1">IF(B637="","",CONCATENATE("Dotace bude použita na:",OFFSET(List1!N$11,tisk!A636,0)))</f>
        <v>Dotace bude použita na:pořízení prostředků pro řezání</v>
      </c>
      <c r="E639" s="95"/>
      <c r="F639" s="44" t="str">
        <f ca="1">IF(B637="","",OFFSET(List1!Q$11,tisk!A636,0))</f>
        <v>11/2020</v>
      </c>
      <c r="G639" s="96"/>
      <c r="H639" s="97"/>
      <c r="I639" s="94"/>
      <c r="J639" s="94"/>
      <c r="K639" s="94"/>
      <c r="L639" s="94"/>
      <c r="M639" s="98"/>
    </row>
    <row r="640" spans="1:13" s="2" customFormat="1" ht="75" customHeight="1" x14ac:dyDescent="0.3">
      <c r="A640" s="47"/>
      <c r="B640" s="94" t="str">
        <f ca="1">IF(OFFSET(List1!B$11,tisk!A639,0)&gt;0,OFFSET(List1!B$11,tisk!A639,0),"")</f>
        <v>170</v>
      </c>
      <c r="C640" s="3" t="str">
        <f ca="1">IF(B640="","",CONCATENATE(OFFSET(List1!C$11,tisk!A639,0),"
",OFFSET(List1!D$11,tisk!A639,0),"
",OFFSET(List1!E$11,tisk!A639,0),"
",OFFSET(List1!F$11,tisk!A639,0)))</f>
        <v>Obec Všechovice
Všechovice 17
Všechovice
75353</v>
      </c>
      <c r="D640" s="65" t="str">
        <f ca="1">IF(B640="","",OFFSET(List1!L$11,tisk!A639,0))</f>
        <v>Pořízení, technické zhodnocení a oprava požární techniky a nákup věcného vybavení pro JSDH Všechovice</v>
      </c>
      <c r="E640" s="95">
        <f ca="1">IF(B640="","",OFFSET(List1!O$11,tisk!A639,0))</f>
        <v>35000</v>
      </c>
      <c r="F640" s="44" t="str">
        <f ca="1">IF(B640="","",OFFSET(List1!P$11,tisk!A639,0))</f>
        <v>1/2020</v>
      </c>
      <c r="G640" s="96">
        <f ca="1">IF(B640="","",OFFSET(List1!R$11,tisk!A639,0))</f>
        <v>35000</v>
      </c>
      <c r="H640" s="97">
        <f ca="1">IF(B640="","",OFFSET(List1!S$11,tisk!A639,0))</f>
        <v>44176</v>
      </c>
      <c r="I640" s="94">
        <f ca="1">IF(B640="","",OFFSET(List1!T$11,tisk!A639,0))</f>
        <v>90</v>
      </c>
      <c r="J640" s="94">
        <f ca="1">IF(B640="","",OFFSET(List1!U$11,tisk!A639,0))</f>
        <v>110</v>
      </c>
      <c r="K640" s="94">
        <f ca="1">IF(B640="","",OFFSET(List1!V$11,tisk!A639,0))</f>
        <v>150</v>
      </c>
      <c r="L640" s="94">
        <f ca="1">IF(B640="","",OFFSET(List1!W$11,tisk!A639,0))</f>
        <v>350</v>
      </c>
      <c r="M640" s="98">
        <f ca="1">IF(B640="","",OFFSET(List1!X$11,tisk!A639,0))</f>
        <v>17500</v>
      </c>
    </row>
    <row r="641" spans="1:13" s="2" customFormat="1" ht="75" customHeight="1" x14ac:dyDescent="0.3">
      <c r="A641" s="47"/>
      <c r="B641" s="94"/>
      <c r="C641" s="3" t="str">
        <f ca="1">IF(B640="","",CONCATENATE("Okres ",OFFSET(List1!G$11,tisk!A639,0),"
","Právní forma","
",OFFSET(List1!H$11,tisk!A639,0),"
","IČO ",OFFSET(List1!I$11,tisk!A639,0),"
 ","B.Ú. ",OFFSET(List1!J$11,tisk!A639,0)))</f>
        <v>Okres Přerov
Právní forma
Obec, m. č. hl. m. Prahy
IČO 00302228
 B.Ú. anonymizováno</v>
      </c>
      <c r="D641" s="5" t="str">
        <f ca="1">IF(B640="","",OFFSET(List1!M$11,tisk!A639,0))</f>
        <v>Cílem projektu je vybavení jednotky k zajištění akceschopnosti JSDH Všechovice.</v>
      </c>
      <c r="E641" s="95"/>
      <c r="F641" s="43"/>
      <c r="G641" s="96"/>
      <c r="H641" s="97"/>
      <c r="I641" s="94"/>
      <c r="J641" s="94"/>
      <c r="K641" s="94"/>
      <c r="L641" s="94"/>
      <c r="M641" s="98"/>
    </row>
    <row r="642" spans="1:13" s="2" customFormat="1" ht="30" customHeight="1" x14ac:dyDescent="0.3">
      <c r="A642" s="47">
        <f>ROW()/3-1</f>
        <v>213</v>
      </c>
      <c r="B642" s="94"/>
      <c r="C642" s="3" t="str">
        <f ca="1">IF(B640="","",CONCATENATE("Zástupce","
",OFFSET(List1!K$11,tisk!A639,0)))</f>
        <v xml:space="preserve">Zástupce
</v>
      </c>
      <c r="D642" s="5" t="str">
        <f ca="1">IF(B640="","",CONCATENATE("Dotace bude použita na:",OFFSET(List1!N$11,tisk!A639,0)))</f>
        <v>Dotace bude použita na:pořízení prostředků pro řezání</v>
      </c>
      <c r="E642" s="95"/>
      <c r="F642" s="44" t="str">
        <f ca="1">IF(B640="","",OFFSET(List1!Q$11,tisk!A639,0))</f>
        <v>11/2020</v>
      </c>
      <c r="G642" s="96"/>
      <c r="H642" s="97"/>
      <c r="I642" s="94"/>
      <c r="J642" s="94"/>
      <c r="K642" s="94"/>
      <c r="L642" s="94"/>
      <c r="M642" s="98"/>
    </row>
    <row r="643" spans="1:13" s="2" customFormat="1" ht="75" customHeight="1" x14ac:dyDescent="0.3">
      <c r="A643" s="47"/>
      <c r="B643" s="94" t="str">
        <f ca="1">IF(OFFSET(List1!B$11,tisk!A642,0)&gt;0,OFFSET(List1!B$11,tisk!A642,0),"")</f>
        <v>62</v>
      </c>
      <c r="C643" s="3" t="str">
        <f ca="1">IF(B643="","",CONCATENATE(OFFSET(List1!C$11,tisk!A642,0),"
",OFFSET(List1!D$11,tisk!A642,0),"
",OFFSET(List1!E$11,tisk!A642,0),"
",OFFSET(List1!F$11,tisk!A642,0)))</f>
        <v>Obec Buková
Buková 9
Buková
79848</v>
      </c>
      <c r="D643" s="65" t="str">
        <f ca="1">IF(B643="","",OFFSET(List1!L$11,tisk!A642,0))</f>
        <v>Pořízení, technické zhodnocení a oprava požární techniky a nákup věcného vybavení pro JSDH Buková</v>
      </c>
      <c r="E643" s="95">
        <f ca="1">IF(B643="","",OFFSET(List1!O$11,tisk!A642,0))</f>
        <v>34500</v>
      </c>
      <c r="F643" s="44" t="str">
        <f ca="1">IF(B643="","",OFFSET(List1!P$11,tisk!A642,0))</f>
        <v>1/2020</v>
      </c>
      <c r="G643" s="96">
        <f ca="1">IF(B643="","",OFFSET(List1!R$11,tisk!A642,0))</f>
        <v>34500</v>
      </c>
      <c r="H643" s="97">
        <f ca="1">IF(B643="","",OFFSET(List1!S$11,tisk!A642,0))</f>
        <v>44176</v>
      </c>
      <c r="I643" s="94">
        <f ca="1">IF(B643="","",OFFSET(List1!T$11,tisk!A642,0))</f>
        <v>90</v>
      </c>
      <c r="J643" s="94">
        <f ca="1">IF(B643="","",OFFSET(List1!U$11,tisk!A642,0))</f>
        <v>105</v>
      </c>
      <c r="K643" s="94">
        <f ca="1">IF(B643="","",OFFSET(List1!V$11,tisk!A642,0))</f>
        <v>150</v>
      </c>
      <c r="L643" s="94">
        <f ca="1">IF(B643="","",OFFSET(List1!W$11,tisk!A642,0))</f>
        <v>345</v>
      </c>
      <c r="M643" s="98">
        <f ca="1">IF(B643="","",OFFSET(List1!X$11,tisk!A642,0))</f>
        <v>17300</v>
      </c>
    </row>
    <row r="644" spans="1:13" s="2" customFormat="1" ht="75" customHeight="1" x14ac:dyDescent="0.3">
      <c r="A644" s="47"/>
      <c r="B644" s="94"/>
      <c r="C644" s="3" t="str">
        <f ca="1">IF(B643="","",CONCATENATE("Okres ",OFFSET(List1!G$11,tisk!A642,0),"
","Právní forma","
",OFFSET(List1!H$11,tisk!A642,0),"
","IČO ",OFFSET(List1!I$11,tisk!A642,0),"
 ","B.Ú. ",OFFSET(List1!J$11,tisk!A642,0)))</f>
        <v>Okres Prostějov
Právní forma
Obec, m. č. hl. m. Prahy
IČO 00288098
 B.Ú. anonymizováno</v>
      </c>
      <c r="D644" s="5" t="str">
        <f ca="1">IF(B643="","",OFFSET(List1!M$11,tisk!A642,0))</f>
        <v>Pořízení  plovoucího čerpadla + příslušenství při čerpání vody z objektů při záplavách nebo haváriích a také pro čerpání vody do cisteren při hašení požáru.</v>
      </c>
      <c r="E644" s="95"/>
      <c r="F644" s="43"/>
      <c r="G644" s="96"/>
      <c r="H644" s="97"/>
      <c r="I644" s="94"/>
      <c r="J644" s="94"/>
      <c r="K644" s="94"/>
      <c r="L644" s="94"/>
      <c r="M644" s="98"/>
    </row>
    <row r="645" spans="1:13" s="2" customFormat="1" ht="33.75" customHeight="1" x14ac:dyDescent="0.3">
      <c r="A645" s="47">
        <f>ROW()/3-1</f>
        <v>214</v>
      </c>
      <c r="B645" s="94"/>
      <c r="C645" s="3" t="str">
        <f ca="1">IF(B643="","",CONCATENATE("Zástupce","
",OFFSET(List1!K$11,tisk!A642,0)))</f>
        <v xml:space="preserve">Zástupce
</v>
      </c>
      <c r="D645" s="5" t="str">
        <f ca="1">IF(B643="","",CONCATENATE("Dotace bude použita na:",OFFSET(List1!N$11,tisk!A642,0)))</f>
        <v>Dotace bude použita na:pořízení  plovoucího čerpadla s příslušenstvím</v>
      </c>
      <c r="E645" s="95"/>
      <c r="F645" s="44" t="str">
        <f ca="1">IF(B643="","",OFFSET(List1!Q$11,tisk!A642,0))</f>
        <v>11/2020</v>
      </c>
      <c r="G645" s="96"/>
      <c r="H645" s="97"/>
      <c r="I645" s="94"/>
      <c r="J645" s="94"/>
      <c r="K645" s="94"/>
      <c r="L645" s="94"/>
      <c r="M645" s="98"/>
    </row>
    <row r="646" spans="1:13" s="2" customFormat="1" ht="75" customHeight="1" x14ac:dyDescent="0.3">
      <c r="A646" s="47"/>
      <c r="B646" s="94" t="str">
        <f ca="1">IF(OFFSET(List1!B$11,tisk!A645,0)&gt;0,OFFSET(List1!B$11,tisk!A645,0),"")</f>
        <v>35</v>
      </c>
      <c r="C646" s="3" t="str">
        <f ca="1">IF(B646="","",CONCATENATE(OFFSET(List1!C$11,tisk!A645,0),"
",OFFSET(List1!D$11,tisk!A645,0),"
",OFFSET(List1!E$11,tisk!A645,0),"
",OFFSET(List1!F$11,tisk!A645,0)))</f>
        <v>Obec Čechy pod Kosířem
náměstí Svobody 289
Čechy pod Kosířem
79858</v>
      </c>
      <c r="D646" s="65" t="str">
        <f ca="1">IF(B646="","",OFFSET(List1!L$11,tisk!A645,0))</f>
        <v>Pořízení, technické zhodnocení a oprava požární techniky a nákup věcného vybavení pro JSDH Čechy pod Kosířem</v>
      </c>
      <c r="E646" s="95">
        <f ca="1">IF(B646="","",OFFSET(List1!O$11,tisk!A645,0))</f>
        <v>34500</v>
      </c>
      <c r="F646" s="44" t="str">
        <f ca="1">IF(B646="","",OFFSET(List1!P$11,tisk!A645,0))</f>
        <v>1/2020</v>
      </c>
      <c r="G646" s="96">
        <f ca="1">IF(B646="","",OFFSET(List1!R$11,tisk!A645,0))</f>
        <v>34500</v>
      </c>
      <c r="H646" s="97">
        <f ca="1">IF(B646="","",OFFSET(List1!S$11,tisk!A645,0))</f>
        <v>44176</v>
      </c>
      <c r="I646" s="94">
        <f ca="1">IF(B646="","",OFFSET(List1!T$11,tisk!A645,0))</f>
        <v>70</v>
      </c>
      <c r="J646" s="94">
        <f ca="1">IF(B646="","",OFFSET(List1!U$11,tisk!A645,0))</f>
        <v>125</v>
      </c>
      <c r="K646" s="94">
        <f ca="1">IF(B646="","",OFFSET(List1!V$11,tisk!A645,0))</f>
        <v>150</v>
      </c>
      <c r="L646" s="94">
        <f ca="1">IF(B646="","",OFFSET(List1!W$11,tisk!A645,0))</f>
        <v>345</v>
      </c>
      <c r="M646" s="98">
        <f ca="1">IF(B646="","",OFFSET(List1!X$11,tisk!A645,0))</f>
        <v>17300</v>
      </c>
    </row>
    <row r="647" spans="1:13" s="2" customFormat="1" ht="75" customHeight="1" x14ac:dyDescent="0.3">
      <c r="A647" s="47"/>
      <c r="B647" s="94"/>
      <c r="C647" s="3" t="str">
        <f ca="1">IF(B646="","",CONCATENATE("Okres ",OFFSET(List1!G$11,tisk!A645,0),"
","Právní forma","
",OFFSET(List1!H$11,tisk!A645,0),"
","IČO ",OFFSET(List1!I$11,tisk!A645,0),"
 ","B.Ú. ",OFFSET(List1!J$11,tisk!A645,0)))</f>
        <v>Okres Prostějov
Právní forma
Obec, m. č. hl. m. Prahy
IČO 00288128
 B.Ú. anonymizováno</v>
      </c>
      <c r="D647" s="5" t="str">
        <f ca="1">IF(B646="","",OFFSET(List1!M$11,tisk!A645,0))</f>
        <v>Pořízení 4 kompletních zásahových oděvů a 1 páru zásahové obuvi.
Jedná se o chybějící materiál k úplnému dovybavení resp. obnově zásahového vybavení jednotky a pro zvýšení bezpečnosti mužstva při zásahu.</v>
      </c>
      <c r="E647" s="95"/>
      <c r="F647" s="43"/>
      <c r="G647" s="96"/>
      <c r="H647" s="97"/>
      <c r="I647" s="94"/>
      <c r="J647" s="94"/>
      <c r="K647" s="94"/>
      <c r="L647" s="94"/>
      <c r="M647" s="98"/>
    </row>
    <row r="648" spans="1:13" s="2" customFormat="1" ht="30" customHeight="1" x14ac:dyDescent="0.3">
      <c r="A648" s="47">
        <f>ROW()/3-1</f>
        <v>215</v>
      </c>
      <c r="B648" s="94"/>
      <c r="C648" s="3" t="str">
        <f ca="1">IF(B646="","",CONCATENATE("Zástupce","
",OFFSET(List1!K$11,tisk!A645,0)))</f>
        <v xml:space="preserve">Zástupce
</v>
      </c>
      <c r="D648" s="5" t="str">
        <f ca="1">IF(B646="","",CONCATENATE("Dotace bude použita na:",OFFSET(List1!N$11,tisk!A645,0)))</f>
        <v>Dotace bude použita na:pořízení 4 kompletních zásahových obleků a 1 páru zásahové obuvi</v>
      </c>
      <c r="E648" s="95"/>
      <c r="F648" s="44" t="str">
        <f ca="1">IF(B646="","",OFFSET(List1!Q$11,tisk!A645,0))</f>
        <v>11/2020</v>
      </c>
      <c r="G648" s="96"/>
      <c r="H648" s="97"/>
      <c r="I648" s="94"/>
      <c r="J648" s="94"/>
      <c r="K648" s="94"/>
      <c r="L648" s="94"/>
      <c r="M648" s="98"/>
    </row>
    <row r="649" spans="1:13" s="2" customFormat="1" ht="75" customHeight="1" x14ac:dyDescent="0.3">
      <c r="A649" s="47"/>
      <c r="B649" s="94" t="str">
        <f ca="1">IF(OFFSET(List1!B$11,tisk!A648,0)&gt;0,OFFSET(List1!B$11,tisk!A648,0),"")</f>
        <v>90</v>
      </c>
      <c r="C649" s="3" t="str">
        <f ca="1">IF(B649="","",CONCATENATE(OFFSET(List1!C$11,tisk!A648,0),"
",OFFSET(List1!D$11,tisk!A648,0),"
",OFFSET(List1!E$11,tisk!A648,0),"
",OFFSET(List1!F$11,tisk!A648,0)))</f>
        <v>Obec Dobrochov
Dobrochov 43
Dobrochov
79807</v>
      </c>
      <c r="D649" s="65" t="str">
        <f ca="1">IF(B649="","",OFFSET(List1!L$11,tisk!A648,0))</f>
        <v>Pořízení, technické zhodnocení a oprava požární techniky a nákup věcného vybavení pro JSDH Dobrochov</v>
      </c>
      <c r="E649" s="95">
        <f ca="1">IF(B649="","",OFFSET(List1!O$11,tisk!A648,0))</f>
        <v>26000</v>
      </c>
      <c r="F649" s="44" t="str">
        <f ca="1">IF(B649="","",OFFSET(List1!P$11,tisk!A648,0))</f>
        <v>1/2020</v>
      </c>
      <c r="G649" s="96">
        <f ca="1">IF(B649="","",OFFSET(List1!R$11,tisk!A648,0))</f>
        <v>26000</v>
      </c>
      <c r="H649" s="97">
        <f ca="1">IF(B649="","",OFFSET(List1!S$11,tisk!A648,0))</f>
        <v>44176</v>
      </c>
      <c r="I649" s="94">
        <f ca="1">IF(B649="","",OFFSET(List1!T$11,tisk!A648,0))</f>
        <v>90</v>
      </c>
      <c r="J649" s="94">
        <f ca="1">IF(B649="","",OFFSET(List1!U$11,tisk!A648,0))</f>
        <v>105</v>
      </c>
      <c r="K649" s="94">
        <f ca="1">IF(B649="","",OFFSET(List1!V$11,tisk!A648,0))</f>
        <v>150</v>
      </c>
      <c r="L649" s="94">
        <f ca="1">IF(B649="","",OFFSET(List1!W$11,tisk!A648,0))</f>
        <v>345</v>
      </c>
      <c r="M649" s="98">
        <f ca="1">IF(B649="","",OFFSET(List1!X$11,tisk!A648,0))</f>
        <v>13000</v>
      </c>
    </row>
    <row r="650" spans="1:13" s="2" customFormat="1" ht="75" customHeight="1" x14ac:dyDescent="0.3">
      <c r="A650" s="47"/>
      <c r="B650" s="94"/>
      <c r="C650" s="3" t="str">
        <f ca="1">IF(B649="","",CONCATENATE("Okres ",OFFSET(List1!G$11,tisk!A648,0),"
","Právní forma","
",OFFSET(List1!H$11,tisk!A648,0),"
","IČO ",OFFSET(List1!I$11,tisk!A648,0),"
 ","B.Ú. ",OFFSET(List1!J$11,tisk!A648,0)))</f>
        <v>Okres Prostějov
Právní forma
Obec, m. č. hl. m. Prahy
IČO 47922311
 B.Ú. anonymizováno</v>
      </c>
      <c r="D650" s="5" t="str">
        <f ca="1">IF(B649="","",OFFSET(List1!M$11,tisk!A648,0))</f>
        <v>Nákup kalového čerpadla pro čerpání vody ze zatopených prostor s příslušenstvím.</v>
      </c>
      <c r="E650" s="95"/>
      <c r="F650" s="43"/>
      <c r="G650" s="96"/>
      <c r="H650" s="97"/>
      <c r="I650" s="94"/>
      <c r="J650" s="94"/>
      <c r="K650" s="94"/>
      <c r="L650" s="94"/>
      <c r="M650" s="98"/>
    </row>
    <row r="651" spans="1:13" s="2" customFormat="1" ht="30" customHeight="1" x14ac:dyDescent="0.3">
      <c r="A651" s="47">
        <f>ROW()/3-1</f>
        <v>216</v>
      </c>
      <c r="B651" s="94"/>
      <c r="C651" s="3" t="str">
        <f ca="1">IF(B649="","",CONCATENATE("Zástupce","
",OFFSET(List1!K$11,tisk!A648,0)))</f>
        <v xml:space="preserve">Zástupce
</v>
      </c>
      <c r="D651" s="5" t="str">
        <f ca="1">IF(B649="","",CONCATENATE("Dotace bude použita na:",OFFSET(List1!N$11,tisk!A648,0)))</f>
        <v>Dotace bude použita na:pořízení kalového čerpadla s příslušenstvím</v>
      </c>
      <c r="E651" s="95"/>
      <c r="F651" s="44" t="str">
        <f ca="1">IF(B649="","",OFFSET(List1!Q$11,tisk!A648,0))</f>
        <v>11/2020</v>
      </c>
      <c r="G651" s="96"/>
      <c r="H651" s="97"/>
      <c r="I651" s="94"/>
      <c r="J651" s="94"/>
      <c r="K651" s="94"/>
      <c r="L651" s="94"/>
      <c r="M651" s="98"/>
    </row>
    <row r="652" spans="1:13" s="2" customFormat="1" ht="75" customHeight="1" x14ac:dyDescent="0.3">
      <c r="A652" s="47"/>
      <c r="B652" s="94" t="str">
        <f ca="1">IF(OFFSET(List1!B$11,tisk!A651,0)&gt;0,OFFSET(List1!B$11,tisk!A651,0),"")</f>
        <v>172</v>
      </c>
      <c r="C652" s="3" t="str">
        <f ca="1">IF(B652="","",CONCATENATE(OFFSET(List1!C$11,tisk!A651,0),"
",OFFSET(List1!D$11,tisk!A651,0),"
",OFFSET(List1!E$11,tisk!A651,0),"
",OFFSET(List1!F$11,tisk!A651,0)))</f>
        <v>Městys Drahany
Drahany 26
Drahany
79861</v>
      </c>
      <c r="D652" s="65" t="str">
        <f ca="1">IF(B652="","",OFFSET(List1!L$11,tisk!A651,0))</f>
        <v>Pořízení, technické zhodnocení a oprava požární techniky a nákup věcného vybavení pro JSDH Drahany</v>
      </c>
      <c r="E652" s="95">
        <f ca="1">IF(B652="","",OFFSET(List1!O$11,tisk!A651,0))</f>
        <v>17000</v>
      </c>
      <c r="F652" s="44" t="str">
        <f ca="1">IF(B652="","",OFFSET(List1!P$11,tisk!A651,0))</f>
        <v>1/2020</v>
      </c>
      <c r="G652" s="96">
        <f ca="1">IF(B652="","",OFFSET(List1!R$11,tisk!A651,0))</f>
        <v>8500</v>
      </c>
      <c r="H652" s="97">
        <f ca="1">IF(B652="","",OFFSET(List1!S$11,tisk!A651,0))</f>
        <v>44176</v>
      </c>
      <c r="I652" s="94">
        <f ca="1">IF(B652="","",OFFSET(List1!T$11,tisk!A651,0))</f>
        <v>90</v>
      </c>
      <c r="J652" s="94">
        <f ca="1">IF(B652="","",OFFSET(List1!U$11,tisk!A651,0))</f>
        <v>155</v>
      </c>
      <c r="K652" s="94">
        <f ca="1">IF(B652="","",OFFSET(List1!V$11,tisk!A651,0))</f>
        <v>100</v>
      </c>
      <c r="L652" s="94">
        <f ca="1">IF(B652="","",OFFSET(List1!W$11,tisk!A651,0))</f>
        <v>345</v>
      </c>
      <c r="M652" s="98">
        <f ca="1">IF(B652="","",OFFSET(List1!X$11,tisk!A651,0))</f>
        <v>7500</v>
      </c>
    </row>
    <row r="653" spans="1:13" s="2" customFormat="1" ht="75" customHeight="1" x14ac:dyDescent="0.3">
      <c r="A653" s="47"/>
      <c r="B653" s="94"/>
      <c r="C653" s="3" t="str">
        <f ca="1">IF(B652="","",CONCATENATE("Okres ",OFFSET(List1!G$11,tisk!A651,0),"
","Právní forma","
",OFFSET(List1!H$11,tisk!A651,0),"
","IČO ",OFFSET(List1!I$11,tisk!A651,0),"
 ","B.Ú. ",OFFSET(List1!J$11,tisk!A651,0)))</f>
        <v>Okres Prostějov
Právní forma
Obec, m. č. hl. m. Prahy
IČO 00288209
 B.Ú. anonymizováno</v>
      </c>
      <c r="D653" s="5" t="str">
        <f ca="1">IF(B652="","",OFFSET(List1!M$11,tisk!A651,0))</f>
        <v>Doplnění výstroje pro JSDH Drahany bude obsahovat nákup  3 ks zásahových přileb pro JSDH Drahany</v>
      </c>
      <c r="E653" s="95"/>
      <c r="F653" s="43"/>
      <c r="G653" s="96"/>
      <c r="H653" s="97"/>
      <c r="I653" s="94"/>
      <c r="J653" s="94"/>
      <c r="K653" s="94"/>
      <c r="L653" s="94"/>
      <c r="M653" s="98"/>
    </row>
    <row r="654" spans="1:13" s="2" customFormat="1" ht="30" customHeight="1" x14ac:dyDescent="0.3">
      <c r="A654" s="47">
        <f>ROW()/3-1</f>
        <v>217</v>
      </c>
      <c r="B654" s="94"/>
      <c r="C654" s="3" t="str">
        <f ca="1">IF(B652="","",CONCATENATE("Zástupce","
",OFFSET(List1!K$11,tisk!A651,0)))</f>
        <v xml:space="preserve">Zástupce
</v>
      </c>
      <c r="D654" s="5" t="str">
        <f ca="1">IF(B652="","",CONCATENATE("Dotace bude použita na:",OFFSET(List1!N$11,tisk!A651,0)))</f>
        <v>Dotace bude použita na:pořízení 3 kusů zásahových  přileb</v>
      </c>
      <c r="E654" s="95"/>
      <c r="F654" s="44" t="str">
        <f ca="1">IF(B652="","",OFFSET(List1!Q$11,tisk!A651,0))</f>
        <v>11/2020</v>
      </c>
      <c r="G654" s="96"/>
      <c r="H654" s="97"/>
      <c r="I654" s="94"/>
      <c r="J654" s="94"/>
      <c r="K654" s="94"/>
      <c r="L654" s="94"/>
      <c r="M654" s="98"/>
    </row>
    <row r="655" spans="1:13" s="2" customFormat="1" ht="69" customHeight="1" x14ac:dyDescent="0.3">
      <c r="A655" s="47"/>
      <c r="B655" s="94" t="str">
        <f ca="1">IF(OFFSET(List1!B$11,tisk!A654,0)&gt;0,OFFSET(List1!B$11,tisk!A654,0),"")</f>
        <v>106</v>
      </c>
      <c r="C655" s="3" t="str">
        <f ca="1">IF(B655="","",CONCATENATE(OFFSET(List1!C$11,tisk!A654,0),"
",OFFSET(List1!D$11,tisk!A654,0),"
",OFFSET(List1!E$11,tisk!A654,0),"
",OFFSET(List1!F$11,tisk!A654,0)))</f>
        <v>Obec Dubicko
Velká Strana 56
Dubicko
78972</v>
      </c>
      <c r="D655" s="65" t="str">
        <f ca="1">IF(B655="","",OFFSET(List1!L$11,tisk!A654,0))</f>
        <v>Pořízení, technické zhodnocení a oprava požární techniky a nákup věcného vybavení pro JSDH Dubicko</v>
      </c>
      <c r="E655" s="95">
        <f ca="1">IF(B655="","",OFFSET(List1!O$11,tisk!A654,0))</f>
        <v>31400</v>
      </c>
      <c r="F655" s="44" t="str">
        <f ca="1">IF(B655="","",OFFSET(List1!P$11,tisk!A654,0))</f>
        <v>1/2020</v>
      </c>
      <c r="G655" s="96">
        <f ca="1">IF(B655="","",OFFSET(List1!R$11,tisk!A654,0))</f>
        <v>31400</v>
      </c>
      <c r="H655" s="97">
        <f ca="1">IF(B655="","",OFFSET(List1!S$11,tisk!A654,0))</f>
        <v>44176</v>
      </c>
      <c r="I655" s="94">
        <f ca="1">IF(B655="","",OFFSET(List1!T$11,tisk!A654,0))</f>
        <v>70</v>
      </c>
      <c r="J655" s="94">
        <f ca="1">IF(B655="","",OFFSET(List1!U$11,tisk!A654,0))</f>
        <v>125</v>
      </c>
      <c r="K655" s="94">
        <f ca="1">IF(B655="","",OFFSET(List1!V$11,tisk!A654,0))</f>
        <v>150</v>
      </c>
      <c r="L655" s="94">
        <f ca="1">IF(B655="","",OFFSET(List1!W$11,tisk!A654,0))</f>
        <v>345</v>
      </c>
      <c r="M655" s="98">
        <f ca="1">IF(B655="","",OFFSET(List1!X$11,tisk!A654,0))</f>
        <v>15700</v>
      </c>
    </row>
    <row r="656" spans="1:13" s="2" customFormat="1" ht="75" customHeight="1" x14ac:dyDescent="0.3">
      <c r="A656" s="47"/>
      <c r="B656" s="94"/>
      <c r="C656" s="3" t="str">
        <f ca="1">IF(B655="","",CONCATENATE("Okres ",OFFSET(List1!G$11,tisk!A654,0),"
","Právní forma","
",OFFSET(List1!H$11,tisk!A654,0),"
","IČO ",OFFSET(List1!I$11,tisk!A654,0),"
 ","B.Ú. ",OFFSET(List1!J$11,tisk!A654,0)))</f>
        <v>Okres Šumperk
Právní forma
Obec, m. č. hl. m. Prahy
IČO 00302538
 B.Ú. anonymizováno</v>
      </c>
      <c r="D656" s="5" t="str">
        <f ca="1">IF(B655="","",OFFSET(List1!M$11,tisk!A654,0))</f>
        <v>pořízení ochranných prostředků pro nového člena</v>
      </c>
      <c r="E656" s="95"/>
      <c r="F656" s="43"/>
      <c r="G656" s="96"/>
      <c r="H656" s="97"/>
      <c r="I656" s="94"/>
      <c r="J656" s="94"/>
      <c r="K656" s="94"/>
      <c r="L656" s="94"/>
      <c r="M656" s="98"/>
    </row>
    <row r="657" spans="1:13" s="2" customFormat="1" ht="47.25" customHeight="1" x14ac:dyDescent="0.3">
      <c r="A657" s="47">
        <f>ROW()/3-1</f>
        <v>218</v>
      </c>
      <c r="B657" s="94"/>
      <c r="C657" s="3" t="str">
        <f ca="1">IF(B655="","",CONCATENATE("Zástupce","
",OFFSET(List1!K$11,tisk!A654,0)))</f>
        <v xml:space="preserve">Zástupce
</v>
      </c>
      <c r="D657" s="5" t="str">
        <f ca="1">IF(B655="","",CONCATENATE("Dotace bude použita na:",OFFSET(List1!N$11,tisk!A654,0)))</f>
        <v>Dotace bude použita na:pořízení ochranných prostředků pro hasiče - zásahový komplet, přilba pro hasiče, rukavice pro hasiče, obuv pro hasiče, kukla pro hasiče,</v>
      </c>
      <c r="E657" s="95"/>
      <c r="F657" s="44" t="str">
        <f ca="1">IF(B655="","",OFFSET(List1!Q$11,tisk!A654,0))</f>
        <v>11/2020</v>
      </c>
      <c r="G657" s="96"/>
      <c r="H657" s="97"/>
      <c r="I657" s="94"/>
      <c r="J657" s="94"/>
      <c r="K657" s="94"/>
      <c r="L657" s="94"/>
      <c r="M657" s="98"/>
    </row>
    <row r="658" spans="1:13" s="2" customFormat="1" ht="75" customHeight="1" x14ac:dyDescent="0.3">
      <c r="A658" s="47"/>
      <c r="B658" s="94" t="str">
        <f ca="1">IF(OFFSET(List1!B$11,tisk!A657,0)&gt;0,OFFSET(List1!B$11,tisk!A657,0),"")</f>
        <v>234</v>
      </c>
      <c r="C658" s="3" t="str">
        <f ca="1">IF(B658="","",CONCATENATE(OFFSET(List1!C$11,tisk!A657,0),"
",OFFSET(List1!D$11,tisk!A657,0),"
",OFFSET(List1!E$11,tisk!A657,0),"
",OFFSET(List1!F$11,tisk!A657,0)))</f>
        <v>Obec Lipová
Lipová 160
Lipová
79845</v>
      </c>
      <c r="D658" s="65" t="str">
        <f ca="1">IF(B658="","",OFFSET(List1!L$11,tisk!A657,0))</f>
        <v>Pořízení, technické zhodnocení a oprava požární techniky a nákup věcného vybavení pro JSDH Lipová</v>
      </c>
      <c r="E658" s="95">
        <f ca="1">IF(B658="","",OFFSET(List1!O$11,tisk!A657,0))</f>
        <v>55000</v>
      </c>
      <c r="F658" s="44" t="str">
        <f ca="1">IF(B658="","",OFFSET(List1!P$11,tisk!A657,0))</f>
        <v>1/2020</v>
      </c>
      <c r="G658" s="96">
        <f ca="1">IF(B658="","",OFFSET(List1!R$11,tisk!A657,0))</f>
        <v>27500</v>
      </c>
      <c r="H658" s="97">
        <f ca="1">IF(B658="","",OFFSET(List1!S$11,tisk!A657,0))</f>
        <v>44176</v>
      </c>
      <c r="I658" s="94">
        <f ca="1">IF(B658="","",OFFSET(List1!T$11,tisk!A657,0))</f>
        <v>90</v>
      </c>
      <c r="J658" s="94">
        <f ca="1">IF(B658="","",OFFSET(List1!U$11,tisk!A657,0))</f>
        <v>105</v>
      </c>
      <c r="K658" s="94">
        <f ca="1">IF(B658="","",OFFSET(List1!V$11,tisk!A657,0))</f>
        <v>150</v>
      </c>
      <c r="L658" s="94">
        <f ca="1">IF(B658="","",OFFSET(List1!W$11,tisk!A657,0))</f>
        <v>345</v>
      </c>
      <c r="M658" s="98">
        <f ca="1">IF(B658="","",OFFSET(List1!X$11,tisk!A657,0))</f>
        <v>24200</v>
      </c>
    </row>
    <row r="659" spans="1:13" s="2" customFormat="1" ht="75" customHeight="1" x14ac:dyDescent="0.3">
      <c r="A659" s="47"/>
      <c r="B659" s="94"/>
      <c r="C659" s="3" t="str">
        <f ca="1">IF(B658="","",CONCATENATE("Okres ",OFFSET(List1!G$11,tisk!A657,0),"
","Právní forma","
",OFFSET(List1!H$11,tisk!A657,0),"
","IČO ",OFFSET(List1!I$11,tisk!A657,0),"
 ","B.Ú. ",OFFSET(List1!J$11,tisk!A657,0)))</f>
        <v>Okres Prostějov
Právní forma
Obec, m. č. hl. m. Prahy
IČO 00288438
 B.Ú. anonymizováno</v>
      </c>
      <c r="D659" s="5" t="str">
        <f ca="1">IF(B658="","",OFFSET(List1!M$11,tisk!A657,0))</f>
        <v>Hasičská stříkačka PS 12 JPO Lipová nutně potřebuje generální opravu (motor, čerpadlo, rozvaděč aj.). Provedením opravy se zvýší provozní spolehlivost techniky při zásahu. Celkové náklady budou činit 55 000 Kč, z toho požadovaná dotace 27 500 Kč.</v>
      </c>
      <c r="E659" s="95"/>
      <c r="F659" s="43"/>
      <c r="G659" s="96"/>
      <c r="H659" s="97"/>
      <c r="I659" s="94"/>
      <c r="J659" s="94"/>
      <c r="K659" s="94"/>
      <c r="L659" s="94"/>
      <c r="M659" s="98"/>
    </row>
    <row r="660" spans="1:13" s="2" customFormat="1" ht="30" customHeight="1" x14ac:dyDescent="0.3">
      <c r="A660" s="47">
        <f>ROW()/3-1</f>
        <v>219</v>
      </c>
      <c r="B660" s="94"/>
      <c r="C660" s="3" t="str">
        <f ca="1">IF(B658="","",CONCATENATE("Zástupce","
",OFFSET(List1!K$11,tisk!A657,0)))</f>
        <v xml:space="preserve">Zástupce
</v>
      </c>
      <c r="D660" s="5" t="str">
        <f ca="1">IF(B658="","",CONCATENATE("Dotace bude použita na:",OFFSET(List1!N$11,tisk!A657,0)))</f>
        <v>Dotace bude použita na:opravu prostředků pro hašení a čerpání - hasičské stříkačky PS 12</v>
      </c>
      <c r="E660" s="95"/>
      <c r="F660" s="44" t="str">
        <f ca="1">IF(B658="","",OFFSET(List1!Q$11,tisk!A657,0))</f>
        <v>11/2020</v>
      </c>
      <c r="G660" s="96"/>
      <c r="H660" s="97"/>
      <c r="I660" s="94"/>
      <c r="J660" s="94"/>
      <c r="K660" s="94"/>
      <c r="L660" s="94"/>
      <c r="M660" s="98"/>
    </row>
    <row r="661" spans="1:13" s="2" customFormat="1" ht="75" customHeight="1" x14ac:dyDescent="0.3">
      <c r="A661" s="47"/>
      <c r="B661" s="94" t="str">
        <f ca="1">IF(OFFSET(List1!B$11,tisk!A660,0)&gt;0,OFFSET(List1!B$11,tisk!A660,0),"")</f>
        <v>178</v>
      </c>
      <c r="C661" s="3" t="str">
        <f ca="1">IF(B661="","",CONCATENATE(OFFSET(List1!C$11,tisk!A660,0),"
",OFFSET(List1!D$11,tisk!A660,0),"
",OFFSET(List1!E$11,tisk!A660,0),"
",OFFSET(List1!F$11,tisk!A660,0)))</f>
        <v>Obec Mladějovice
Mladějovice 24
Mladějovice
78501</v>
      </c>
      <c r="D661" s="65" t="str">
        <f ca="1">IF(B661="","",OFFSET(List1!L$11,tisk!A660,0))</f>
        <v>Pořízení, technické zhodnocení a oprava požární techniky a nákup věcného vybavení pro JSDH Mladějovice</v>
      </c>
      <c r="E661" s="95">
        <f ca="1">IF(B661="","",OFFSET(List1!O$11,tisk!A660,0))</f>
        <v>35000</v>
      </c>
      <c r="F661" s="44" t="str">
        <f ca="1">IF(B661="","",OFFSET(List1!P$11,tisk!A660,0))</f>
        <v>1/2020</v>
      </c>
      <c r="G661" s="96">
        <f ca="1">IF(B661="","",OFFSET(List1!R$11,tisk!A660,0))</f>
        <v>35000</v>
      </c>
      <c r="H661" s="97">
        <f ca="1">IF(B661="","",OFFSET(List1!S$11,tisk!A660,0))</f>
        <v>44176</v>
      </c>
      <c r="I661" s="94">
        <f ca="1">IF(B661="","",OFFSET(List1!T$11,tisk!A660,0))</f>
        <v>90</v>
      </c>
      <c r="J661" s="94">
        <f ca="1">IF(B661="","",OFFSET(List1!U$11,tisk!A660,0))</f>
        <v>105</v>
      </c>
      <c r="K661" s="94">
        <f ca="1">IF(B661="","",OFFSET(List1!V$11,tisk!A660,0))</f>
        <v>150</v>
      </c>
      <c r="L661" s="94">
        <f ca="1">IF(B661="","",OFFSET(List1!W$11,tisk!A660,0))</f>
        <v>345</v>
      </c>
      <c r="M661" s="98">
        <f ca="1">IF(B661="","",OFFSET(List1!X$11,tisk!A660,0))</f>
        <v>17500</v>
      </c>
    </row>
    <row r="662" spans="1:13" s="2" customFormat="1" ht="75" customHeight="1" x14ac:dyDescent="0.3">
      <c r="A662" s="47"/>
      <c r="B662" s="94"/>
      <c r="C662" s="3" t="str">
        <f ca="1">IF(B661="","",CONCATENATE("Okres ",OFFSET(List1!G$11,tisk!A660,0),"
","Právní forma","
",OFFSET(List1!H$11,tisk!A660,0),"
","IČO ",OFFSET(List1!I$11,tisk!A660,0),"
 ","B.Ú. ",OFFSET(List1!J$11,tisk!A660,0)))</f>
        <v>Okres Olomouc
Právní forma
Obec, m. č. hl. m. Prahy
IČO 00635308
 B.Ú. anonymizováno</v>
      </c>
      <c r="D662" s="5" t="str">
        <f ca="1">IF(B661="","",OFFSET(List1!M$11,tisk!A660,0))</f>
        <v>Nákup motorového plovoucího čerpadla</v>
      </c>
      <c r="E662" s="95"/>
      <c r="F662" s="43"/>
      <c r="G662" s="96"/>
      <c r="H662" s="97"/>
      <c r="I662" s="94"/>
      <c r="J662" s="94"/>
      <c r="K662" s="94"/>
      <c r="L662" s="94"/>
      <c r="M662" s="98"/>
    </row>
    <row r="663" spans="1:13" s="2" customFormat="1" ht="30" customHeight="1" x14ac:dyDescent="0.3">
      <c r="A663" s="47">
        <f>ROW()/3-1</f>
        <v>220</v>
      </c>
      <c r="B663" s="94"/>
      <c r="C663" s="3" t="str">
        <f ca="1">IF(B661="","",CONCATENATE("Zástupce","
",OFFSET(List1!K$11,tisk!A660,0)))</f>
        <v xml:space="preserve">Zástupce
</v>
      </c>
      <c r="D663" s="5" t="str">
        <f ca="1">IF(B661="","",CONCATENATE("Dotace bude použita na:",OFFSET(List1!N$11,tisk!A660,0)))</f>
        <v>Dotace bude použita na:pořízení prostředků pro čerpání</v>
      </c>
      <c r="E663" s="95"/>
      <c r="F663" s="44" t="str">
        <f ca="1">IF(B661="","",OFFSET(List1!Q$11,tisk!A660,0))</f>
        <v>11/2020</v>
      </c>
      <c r="G663" s="96"/>
      <c r="H663" s="97"/>
      <c r="I663" s="94"/>
      <c r="J663" s="94"/>
      <c r="K663" s="94"/>
      <c r="L663" s="94"/>
      <c r="M663" s="98"/>
    </row>
    <row r="664" spans="1:13" s="2" customFormat="1" ht="75" customHeight="1" x14ac:dyDescent="0.3">
      <c r="A664" s="47"/>
      <c r="B664" s="94" t="str">
        <f ca="1">IF(OFFSET(List1!B$11,tisk!A663,0)&gt;0,OFFSET(List1!B$11,tisk!A663,0),"")</f>
        <v>224</v>
      </c>
      <c r="C664" s="3" t="str">
        <f ca="1">IF(B664="","",CONCATENATE(OFFSET(List1!C$11,tisk!A663,0),"
",OFFSET(List1!D$11,tisk!A663,0),"
",OFFSET(List1!E$11,tisk!A663,0),"
",OFFSET(List1!F$11,tisk!A663,0)))</f>
        <v>Obec Polkovice
Polkovice 15
Polkovice
75144</v>
      </c>
      <c r="D664" s="65" t="str">
        <f ca="1">IF(B664="","",OFFSET(List1!L$11,tisk!A663,0))</f>
        <v>Pořízení, technické zhodnocení a oprava požární techniky a nákup věcného vybavení pro JSDH Polkovice.</v>
      </c>
      <c r="E664" s="95">
        <f ca="1">IF(B664="","",OFFSET(List1!O$11,tisk!A663,0))</f>
        <v>58000</v>
      </c>
      <c r="F664" s="44" t="str">
        <f ca="1">IF(B664="","",OFFSET(List1!P$11,tisk!A663,0))</f>
        <v>1/2020</v>
      </c>
      <c r="G664" s="96">
        <f ca="1">IF(B664="","",OFFSET(List1!R$11,tisk!A663,0))</f>
        <v>35000</v>
      </c>
      <c r="H664" s="97">
        <f ca="1">IF(B664="","",OFFSET(List1!S$11,tisk!A663,0))</f>
        <v>44176</v>
      </c>
      <c r="I664" s="94">
        <f ca="1">IF(B664="","",OFFSET(List1!T$11,tisk!A663,0))</f>
        <v>90</v>
      </c>
      <c r="J664" s="94">
        <f ca="1">IF(B664="","",OFFSET(List1!U$11,tisk!A663,0))</f>
        <v>105</v>
      </c>
      <c r="K664" s="94">
        <f ca="1">IF(B664="","",OFFSET(List1!V$11,tisk!A663,0))</f>
        <v>150</v>
      </c>
      <c r="L664" s="94">
        <f ca="1">IF(B664="","",OFFSET(List1!W$11,tisk!A663,0))</f>
        <v>345</v>
      </c>
      <c r="M664" s="98">
        <f ca="1">IF(B664="","",OFFSET(List1!X$11,tisk!A663,0))</f>
        <v>29000</v>
      </c>
    </row>
    <row r="665" spans="1:13" s="2" customFormat="1" ht="75" customHeight="1" x14ac:dyDescent="0.3">
      <c r="A665" s="47"/>
      <c r="B665" s="94"/>
      <c r="C665" s="3" t="str">
        <f ca="1">IF(B664="","",CONCATENATE("Okres ",OFFSET(List1!G$11,tisk!A663,0),"
","Právní forma","
",OFFSET(List1!H$11,tisk!A663,0),"
","IČO ",OFFSET(List1!I$11,tisk!A663,0),"
 ","B.Ú. ",OFFSET(List1!J$11,tisk!A663,0)))</f>
        <v>Okres Přerov
Právní forma
Obec, m. č. hl. m. Prahy
IČO 00301752
 B.Ú. anonymizováno</v>
      </c>
      <c r="D665" s="5" t="str">
        <f ca="1">IF(B664="","",OFFSET(List1!M$11,tisk!A663,0))</f>
        <v>Pořízení motorového kalového čerpadla pro JSDH Polkovice.</v>
      </c>
      <c r="E665" s="95"/>
      <c r="F665" s="43"/>
      <c r="G665" s="96"/>
      <c r="H665" s="97"/>
      <c r="I665" s="94"/>
      <c r="J665" s="94"/>
      <c r="K665" s="94"/>
      <c r="L665" s="94"/>
      <c r="M665" s="98"/>
    </row>
    <row r="666" spans="1:13" s="2" customFormat="1" ht="30" customHeight="1" x14ac:dyDescent="0.3">
      <c r="A666" s="47">
        <f>ROW()/3-1</f>
        <v>221</v>
      </c>
      <c r="B666" s="94"/>
      <c r="C666" s="3" t="str">
        <f ca="1">IF(B664="","",CONCATENATE("Zástupce","
",OFFSET(List1!K$11,tisk!A663,0)))</f>
        <v xml:space="preserve">Zástupce
</v>
      </c>
      <c r="D666" s="5" t="str">
        <f ca="1">IF(B664="","",CONCATENATE("Dotace bude použita na:",OFFSET(List1!N$11,tisk!A663,0)))</f>
        <v>Dotace bude použita na:pořízení prostředku pro čerpání  investiční dotace</v>
      </c>
      <c r="E666" s="95"/>
      <c r="F666" s="44" t="str">
        <f ca="1">IF(B664="","",OFFSET(List1!Q$11,tisk!A663,0))</f>
        <v>11/2020</v>
      </c>
      <c r="G666" s="96"/>
      <c r="H666" s="97"/>
      <c r="I666" s="94"/>
      <c r="J666" s="94"/>
      <c r="K666" s="94"/>
      <c r="L666" s="94"/>
      <c r="M666" s="98"/>
    </row>
    <row r="667" spans="1:13" s="2" customFormat="1" ht="75" customHeight="1" x14ac:dyDescent="0.3">
      <c r="A667" s="47"/>
      <c r="B667" s="94" t="str">
        <f ca="1">IF(OFFSET(List1!B$11,tisk!A666,0)&gt;0,OFFSET(List1!B$11,tisk!A666,0),"")</f>
        <v>30</v>
      </c>
      <c r="C667" s="3" t="str">
        <f ca="1">IF(B667="","",CONCATENATE(OFFSET(List1!C$11,tisk!A666,0),"
",OFFSET(List1!D$11,tisk!A666,0),"
",OFFSET(List1!E$11,tisk!A666,0),"
",OFFSET(List1!F$11,tisk!A666,0)))</f>
        <v>Obec Přáslavice
Přáslavice 23
Přáslavice
78354</v>
      </c>
      <c r="D667" s="65" t="str">
        <f ca="1">IF(B667="","",OFFSET(List1!L$11,tisk!A666,0))</f>
        <v>Pořízení, technické zhodnocení a oprava požární techniky a nákup věcného vybavení pro JSDH Přáslavice</v>
      </c>
      <c r="E667" s="95">
        <f ca="1">IF(B667="","",OFFSET(List1!O$11,tisk!A666,0))</f>
        <v>27100</v>
      </c>
      <c r="F667" s="44" t="str">
        <f ca="1">IF(B667="","",OFFSET(List1!P$11,tisk!A666,0))</f>
        <v>1/2020</v>
      </c>
      <c r="G667" s="96">
        <f ca="1">IF(B667="","",OFFSET(List1!R$11,tisk!A666,0))</f>
        <v>27100</v>
      </c>
      <c r="H667" s="97">
        <f ca="1">IF(B667="","",OFFSET(List1!S$11,tisk!A666,0))</f>
        <v>44176</v>
      </c>
      <c r="I667" s="94">
        <f ca="1">IF(B667="","",OFFSET(List1!T$11,tisk!A666,0))</f>
        <v>70</v>
      </c>
      <c r="J667" s="94">
        <f ca="1">IF(B667="","",OFFSET(List1!U$11,tisk!A666,0))</f>
        <v>125</v>
      </c>
      <c r="K667" s="94">
        <f ca="1">IF(B667="","",OFFSET(List1!V$11,tisk!A666,0))</f>
        <v>150</v>
      </c>
      <c r="L667" s="94">
        <f ca="1">IF(B667="","",OFFSET(List1!W$11,tisk!A666,0))</f>
        <v>345</v>
      </c>
      <c r="M667" s="98">
        <f ca="1">IF(B667="","",OFFSET(List1!X$11,tisk!A666,0))</f>
        <v>13600</v>
      </c>
    </row>
    <row r="668" spans="1:13" s="2" customFormat="1" ht="75" customHeight="1" x14ac:dyDescent="0.3">
      <c r="A668" s="47"/>
      <c r="B668" s="94"/>
      <c r="C668" s="3" t="str">
        <f ca="1">IF(B667="","",CONCATENATE("Okres ",OFFSET(List1!G$11,tisk!A666,0),"
","Právní forma","
",OFFSET(List1!H$11,tisk!A666,0),"
","IČO ",OFFSET(List1!I$11,tisk!A666,0),"
 ","B.Ú. ",OFFSET(List1!J$11,tisk!A666,0)))</f>
        <v>Okres Olomouc
Právní forma
Obec, m. č. hl. m. Prahy
IČO 00576255
 B.Ú. anonymizováno</v>
      </c>
      <c r="D668" s="5" t="str">
        <f ca="1">IF(B667="","",OFFSET(List1!M$11,tisk!A666,0))</f>
        <v>Doplnění chybějícího vybavení pro JSDH Přáslavice.</v>
      </c>
      <c r="E668" s="95"/>
      <c r="F668" s="43"/>
      <c r="G668" s="96"/>
      <c r="H668" s="97"/>
      <c r="I668" s="94"/>
      <c r="J668" s="94"/>
      <c r="K668" s="94"/>
      <c r="L668" s="94"/>
      <c r="M668" s="98"/>
    </row>
    <row r="669" spans="1:13" s="2" customFormat="1" ht="30" customHeight="1" x14ac:dyDescent="0.3">
      <c r="A669" s="47">
        <f>ROW()/3-1</f>
        <v>222</v>
      </c>
      <c r="B669" s="94"/>
      <c r="C669" s="3" t="str">
        <f ca="1">IF(B667="","",CONCATENATE("Zástupce","
",OFFSET(List1!K$11,tisk!A666,0)))</f>
        <v xml:space="preserve">Zástupce
</v>
      </c>
      <c r="D669" s="5" t="str">
        <f ca="1">IF(B667="","",CONCATENATE("Dotace bude použita na:",OFFSET(List1!N$11,tisk!A666,0)))</f>
        <v>Dotace bude použita na:pořízení ochranných prostředků pro hasiče</v>
      </c>
      <c r="E669" s="95"/>
      <c r="F669" s="44" t="str">
        <f ca="1">IF(B667="","",OFFSET(List1!Q$11,tisk!A666,0))</f>
        <v>11/2020</v>
      </c>
      <c r="G669" s="96"/>
      <c r="H669" s="97"/>
      <c r="I669" s="94"/>
      <c r="J669" s="94"/>
      <c r="K669" s="94"/>
      <c r="L669" s="94"/>
      <c r="M669" s="98"/>
    </row>
    <row r="670" spans="1:13" s="2" customFormat="1" ht="75" customHeight="1" x14ac:dyDescent="0.3">
      <c r="A670" s="47"/>
      <c r="B670" s="94" t="str">
        <f ca="1">IF(OFFSET(List1!B$11,tisk!A669,0)&gt;0,OFFSET(List1!B$11,tisk!A669,0),"")</f>
        <v>116</v>
      </c>
      <c r="C670" s="3" t="str">
        <f ca="1">IF(B670="","",CONCATENATE(OFFSET(List1!C$11,tisk!A669,0),"
",OFFSET(List1!D$11,tisk!A669,0),"
",OFFSET(List1!E$11,tisk!A669,0),"
",OFFSET(List1!F$11,tisk!A669,0)))</f>
        <v>Obec Rovensko
Rovensko 59
Rovensko
78901</v>
      </c>
      <c r="D670" s="65" t="str">
        <f ca="1">IF(B670="","",OFFSET(List1!L$11,tisk!A669,0))</f>
        <v>Pořízení, technické zhodnocení a oprava požární techniky a nákup věcného vybavení pro JSDH Rovensko</v>
      </c>
      <c r="E670" s="95">
        <f ca="1">IF(B670="","",OFFSET(List1!O$11,tisk!A669,0))</f>
        <v>33000</v>
      </c>
      <c r="F670" s="44" t="str">
        <f ca="1">IF(B670="","",OFFSET(List1!P$11,tisk!A669,0))</f>
        <v>1/2020</v>
      </c>
      <c r="G670" s="96">
        <f ca="1">IF(B670="","",OFFSET(List1!R$11,tisk!A669,0))</f>
        <v>33000</v>
      </c>
      <c r="H670" s="97">
        <f ca="1">IF(B670="","",OFFSET(List1!S$11,tisk!A669,0))</f>
        <v>44176</v>
      </c>
      <c r="I670" s="94">
        <f ca="1">IF(B670="","",OFFSET(List1!T$11,tisk!A669,0))</f>
        <v>90</v>
      </c>
      <c r="J670" s="94">
        <f ca="1">IF(B670="","",OFFSET(List1!U$11,tisk!A669,0))</f>
        <v>105</v>
      </c>
      <c r="K670" s="94">
        <f ca="1">IF(B670="","",OFFSET(List1!V$11,tisk!A669,0))</f>
        <v>150</v>
      </c>
      <c r="L670" s="94">
        <f ca="1">IF(B670="","",OFFSET(List1!W$11,tisk!A669,0))</f>
        <v>345</v>
      </c>
      <c r="M670" s="98">
        <f ca="1">IF(B670="","",OFFSET(List1!X$11,tisk!A669,0))</f>
        <v>16500</v>
      </c>
    </row>
    <row r="671" spans="1:13" s="2" customFormat="1" ht="75" customHeight="1" x14ac:dyDescent="0.3">
      <c r="A671" s="47"/>
      <c r="B671" s="94"/>
      <c r="C671" s="3" t="str">
        <f ca="1">IF(B670="","",CONCATENATE("Okres ",OFFSET(List1!G$11,tisk!A669,0),"
","Právní forma","
",OFFSET(List1!H$11,tisk!A669,0),"
","IČO ",OFFSET(List1!I$11,tisk!A669,0),"
 ","B.Ú. ",OFFSET(List1!J$11,tisk!A669,0)))</f>
        <v>Okres Šumperk
Právní forma
Obec, m. č. hl. m. Prahy
IČO 00303305
 B.Ú. anonymizováno</v>
      </c>
      <c r="D671" s="5" t="str">
        <f ca="1">IF(B670="","",OFFSET(List1!M$11,tisk!A669,0))</f>
        <v>Zajištění akceschopnosti jednotky sboru dobrovolných hasičů Rovensko zřízené obcí Rovensko</v>
      </c>
      <c r="E671" s="95"/>
      <c r="F671" s="43"/>
      <c r="G671" s="96"/>
      <c r="H671" s="97"/>
      <c r="I671" s="94"/>
      <c r="J671" s="94"/>
      <c r="K671" s="94"/>
      <c r="L671" s="94"/>
      <c r="M671" s="98"/>
    </row>
    <row r="672" spans="1:13" s="2" customFormat="1" ht="30" customHeight="1" x14ac:dyDescent="0.3">
      <c r="A672" s="47">
        <f>ROW()/3-1</f>
        <v>223</v>
      </c>
      <c r="B672" s="94"/>
      <c r="C672" s="3" t="str">
        <f ca="1">IF(B670="","",CONCATENATE("Zástupce","
",OFFSET(List1!K$11,tisk!A669,0)))</f>
        <v xml:space="preserve">Zástupce
</v>
      </c>
      <c r="D672" s="5" t="str">
        <f ca="1">IF(B670="","",CONCATENATE("Dotace bude použita na:",OFFSET(List1!N$11,tisk!A669,0)))</f>
        <v>Dotace bude použita na:pořízení prostředků pro hašení a čerpání - 2kusy proudnice kombinovaná a 1kus rozdělovač</v>
      </c>
      <c r="E672" s="95"/>
      <c r="F672" s="44" t="str">
        <f ca="1">IF(B670="","",OFFSET(List1!Q$11,tisk!A669,0))</f>
        <v>11/2020</v>
      </c>
      <c r="G672" s="96"/>
      <c r="H672" s="97"/>
      <c r="I672" s="94"/>
      <c r="J672" s="94"/>
      <c r="K672" s="94"/>
      <c r="L672" s="94"/>
      <c r="M672" s="98"/>
    </row>
    <row r="673" spans="1:13" s="2" customFormat="1" ht="75" customHeight="1" x14ac:dyDescent="0.3">
      <c r="A673" s="47"/>
      <c r="B673" s="94" t="str">
        <f ca="1">IF(OFFSET(List1!B$11,tisk!A672,0)&gt;0,OFFSET(List1!B$11,tisk!A672,0),"")</f>
        <v>114</v>
      </c>
      <c r="C673" s="3" t="str">
        <f ca="1">IF(B673="","",CONCATENATE(OFFSET(List1!C$11,tisk!A672,0),"
",OFFSET(List1!D$11,tisk!A672,0),"
",OFFSET(List1!E$11,tisk!A672,0),"
",OFFSET(List1!F$11,tisk!A672,0)))</f>
        <v>Obec Skorošice
Skorošice 93
Skorošice
79065</v>
      </c>
      <c r="D673" s="65" t="str">
        <f ca="1">IF(B673="","",OFFSET(List1!L$11,tisk!A672,0))</f>
        <v>Pořízení, technické zhodnocení a oprava požární techniky a nákup věcného vybavení pro JSDH Nýznerov</v>
      </c>
      <c r="E673" s="95">
        <f ca="1">IF(B673="","",OFFSET(List1!O$11,tisk!A672,0))</f>
        <v>14000</v>
      </c>
      <c r="F673" s="44" t="str">
        <f ca="1">IF(B673="","",OFFSET(List1!P$11,tisk!A672,0))</f>
        <v>1/2020</v>
      </c>
      <c r="G673" s="96">
        <f ca="1">IF(B673="","",OFFSET(List1!R$11,tisk!A672,0))</f>
        <v>7000</v>
      </c>
      <c r="H673" s="97">
        <f ca="1">IF(B673="","",OFFSET(List1!S$11,tisk!A672,0))</f>
        <v>44176</v>
      </c>
      <c r="I673" s="94">
        <f ca="1">IF(B673="","",OFFSET(List1!T$11,tisk!A672,0))</f>
        <v>90</v>
      </c>
      <c r="J673" s="94">
        <f ca="1">IF(B673="","",OFFSET(List1!U$11,tisk!A672,0))</f>
        <v>105</v>
      </c>
      <c r="K673" s="94">
        <f ca="1">IF(B673="","",OFFSET(List1!V$11,tisk!A672,0))</f>
        <v>150</v>
      </c>
      <c r="L673" s="94">
        <f ca="1">IF(B673="","",OFFSET(List1!W$11,tisk!A672,0))</f>
        <v>345</v>
      </c>
      <c r="M673" s="98">
        <f ca="1">IF(B673="","",OFFSET(List1!X$11,tisk!A672,0))</f>
        <v>5500</v>
      </c>
    </row>
    <row r="674" spans="1:13" s="2" customFormat="1" ht="75" customHeight="1" x14ac:dyDescent="0.3">
      <c r="A674" s="47"/>
      <c r="B674" s="94"/>
      <c r="C674" s="3" t="str">
        <f ca="1">IF(B673="","",CONCATENATE("Okres ",OFFSET(List1!G$11,tisk!A672,0),"
","Právní forma","
",OFFSET(List1!H$11,tisk!A672,0),"
","IČO ",OFFSET(List1!I$11,tisk!A672,0),"
 ","B.Ú. ",OFFSET(List1!J$11,tisk!A672,0)))</f>
        <v>Okres Jeseník
Právní forma
Obec, m. č. hl. m. Prahy
IČO 00635863
 B.Ú. anonymizováno</v>
      </c>
      <c r="D674" s="5" t="str">
        <f ca="1">IF(B673="","",OFFSET(List1!M$11,tisk!A672,0))</f>
        <v>Pořízení prostředků pro hašení a čerpání. Dovybavení jednotky SDH Skorošice-Nýznerov</v>
      </c>
      <c r="E674" s="95"/>
      <c r="F674" s="43"/>
      <c r="G674" s="96"/>
      <c r="H674" s="97"/>
      <c r="I674" s="94"/>
      <c r="J674" s="94"/>
      <c r="K674" s="94"/>
      <c r="L674" s="94"/>
      <c r="M674" s="98"/>
    </row>
    <row r="675" spans="1:13" s="2" customFormat="1" ht="30" customHeight="1" x14ac:dyDescent="0.3">
      <c r="A675" s="47">
        <f>ROW()/3-1</f>
        <v>224</v>
      </c>
      <c r="B675" s="94"/>
      <c r="C675" s="3" t="str">
        <f ca="1">IF(B673="","",CONCATENATE("Zástupce","
",OFFSET(List1!K$11,tisk!A672,0)))</f>
        <v xml:space="preserve">Zástupce
</v>
      </c>
      <c r="D675" s="5" t="str">
        <f ca="1">IF(B673="","",CONCATENATE("Dotace bude použita na:",OFFSET(List1!N$11,tisk!A672,0)))</f>
        <v>Dotace bude použita na:pořízení prostředků pro hašení a čerpání</v>
      </c>
      <c r="E675" s="95"/>
      <c r="F675" s="44" t="str">
        <f ca="1">IF(B673="","",OFFSET(List1!Q$11,tisk!A672,0))</f>
        <v>11/2020</v>
      </c>
      <c r="G675" s="96"/>
      <c r="H675" s="97"/>
      <c r="I675" s="94"/>
      <c r="J675" s="94"/>
      <c r="K675" s="94"/>
      <c r="L675" s="94"/>
      <c r="M675" s="98"/>
    </row>
    <row r="676" spans="1:13" s="2" customFormat="1" ht="75" customHeight="1" x14ac:dyDescent="0.3">
      <c r="A676" s="47"/>
      <c r="B676" s="94" t="str">
        <f ca="1">IF(OFFSET(List1!B$11,tisk!A675,0)&gt;0,OFFSET(List1!B$11,tisk!A675,0),"")</f>
        <v>228</v>
      </c>
      <c r="C676" s="3" t="str">
        <f ca="1">IF(B676="","",CONCATENATE(OFFSET(List1!C$11,tisk!A675,0),"
",OFFSET(List1!D$11,tisk!A675,0),"
",OFFSET(List1!E$11,tisk!A675,0),"
",OFFSET(List1!F$11,tisk!A675,0)))</f>
        <v>Obec Stražisko
Stražisko 1
Stražisko
79844</v>
      </c>
      <c r="D676" s="65" t="str">
        <f ca="1">IF(B676="","",OFFSET(List1!L$11,tisk!A675,0))</f>
        <v>Pořízení, technické zhodnocení a oprava požární techniky a nákup věcného vybavení pro JSDH Stražisko</v>
      </c>
      <c r="E676" s="95">
        <f ca="1">IF(B676="","",OFFSET(List1!O$11,tisk!A675,0))</f>
        <v>20000</v>
      </c>
      <c r="F676" s="44" t="str">
        <f ca="1">IF(B676="","",OFFSET(List1!P$11,tisk!A675,0))</f>
        <v>1/2020</v>
      </c>
      <c r="G676" s="96">
        <f ca="1">IF(B676="","",OFFSET(List1!R$11,tisk!A675,0))</f>
        <v>20000</v>
      </c>
      <c r="H676" s="97">
        <f ca="1">IF(B676="","",OFFSET(List1!S$11,tisk!A675,0))</f>
        <v>44176</v>
      </c>
      <c r="I676" s="94">
        <f ca="1">IF(B676="","",OFFSET(List1!T$11,tisk!A675,0))</f>
        <v>90</v>
      </c>
      <c r="J676" s="94">
        <f ca="1">IF(B676="","",OFFSET(List1!U$11,tisk!A675,0))</f>
        <v>105</v>
      </c>
      <c r="K676" s="94">
        <f ca="1">IF(B676="","",OFFSET(List1!V$11,tisk!A675,0))</f>
        <v>150</v>
      </c>
      <c r="L676" s="94">
        <f ca="1">IF(B676="","",OFFSET(List1!W$11,tisk!A675,0))</f>
        <v>345</v>
      </c>
      <c r="M676" s="98">
        <f ca="1">IF(B676="","",OFFSET(List1!X$11,tisk!A675,0))</f>
        <v>10000</v>
      </c>
    </row>
    <row r="677" spans="1:13" s="2" customFormat="1" ht="75" customHeight="1" x14ac:dyDescent="0.3">
      <c r="A677" s="47"/>
      <c r="B677" s="94"/>
      <c r="C677" s="3" t="str">
        <f ca="1">IF(B676="","",CONCATENATE("Okres ",OFFSET(List1!G$11,tisk!A675,0),"
","Právní forma","
",OFFSET(List1!H$11,tisk!A675,0),"
","IČO ",OFFSET(List1!I$11,tisk!A675,0),"
 ","B.Ú. ",OFFSET(List1!J$11,tisk!A675,0)))</f>
        <v>Okres Prostějov
Právní forma
Obec, m. č. hl. m. Prahy
IČO 00288829
 B.Ú. anonymizováno</v>
      </c>
      <c r="D677" s="5" t="str">
        <f ca="1">IF(B676="","",OFFSET(List1!M$11,tisk!A675,0))</f>
        <v>Při kontrole vybavení a akceschopnosti zásahové jednotky obce Stražisko bylo zjištěno, že zásahové čerpadlo není funkční a je tedy nutné zajistit jeho opravu.</v>
      </c>
      <c r="E677" s="95"/>
      <c r="F677" s="43"/>
      <c r="G677" s="96"/>
      <c r="H677" s="97"/>
      <c r="I677" s="94"/>
      <c r="J677" s="94"/>
      <c r="K677" s="94"/>
      <c r="L677" s="94"/>
      <c r="M677" s="98"/>
    </row>
    <row r="678" spans="1:13" s="2" customFormat="1" ht="30" customHeight="1" x14ac:dyDescent="0.3">
      <c r="A678" s="47">
        <f>ROW()/3-1</f>
        <v>225</v>
      </c>
      <c r="B678" s="94"/>
      <c r="C678" s="3" t="str">
        <f ca="1">IF(B676="","",CONCATENATE("Zástupce","
",OFFSET(List1!K$11,tisk!A675,0)))</f>
        <v xml:space="preserve">Zástupce
</v>
      </c>
      <c r="D678" s="5" t="str">
        <f ca="1">IF(B676="","",CONCATENATE("Dotace bude použita na:",OFFSET(List1!N$11,tisk!A675,0)))</f>
        <v>Dotace bude použita na:opravu zásahového čerpadla</v>
      </c>
      <c r="E678" s="95"/>
      <c r="F678" s="44" t="str">
        <f ca="1">IF(B676="","",OFFSET(List1!Q$11,tisk!A675,0))</f>
        <v>11/2020</v>
      </c>
      <c r="G678" s="96"/>
      <c r="H678" s="97"/>
      <c r="I678" s="94"/>
      <c r="J678" s="94"/>
      <c r="K678" s="94"/>
      <c r="L678" s="94"/>
      <c r="M678" s="98"/>
    </row>
    <row r="679" spans="1:13" s="2" customFormat="1" ht="75" customHeight="1" x14ac:dyDescent="0.3">
      <c r="A679" s="47"/>
      <c r="B679" s="94" t="str">
        <f ca="1">IF(OFFSET(List1!B$11,tisk!A678,0)&gt;0,OFFSET(List1!B$11,tisk!A678,0),"")</f>
        <v>92</v>
      </c>
      <c r="C679" s="3" t="str">
        <f ca="1">IF(B679="","",CONCATENATE(OFFSET(List1!C$11,tisk!A678,0),"
",OFFSET(List1!D$11,tisk!A678,0),"
",OFFSET(List1!E$11,tisk!A678,0),"
",OFFSET(List1!F$11,tisk!A678,0)))</f>
        <v>Obec Střeň
Střeň 19
Střeň
78332</v>
      </c>
      <c r="D679" s="65" t="str">
        <f ca="1">IF(B679="","",OFFSET(List1!L$11,tisk!A678,0))</f>
        <v>Pořízení, technické zhodnocení a oprava požární techniky a nákup věcného vybavení pro JSDH Střeň</v>
      </c>
      <c r="E679" s="95">
        <f ca="1">IF(B679="","",OFFSET(List1!O$11,tisk!A678,0))</f>
        <v>17200</v>
      </c>
      <c r="F679" s="44" t="str">
        <f ca="1">IF(B679="","",OFFSET(List1!P$11,tisk!A678,0))</f>
        <v>1/2020</v>
      </c>
      <c r="G679" s="96">
        <f ca="1">IF(B679="","",OFFSET(List1!R$11,tisk!A678,0))</f>
        <v>17200</v>
      </c>
      <c r="H679" s="97">
        <f ca="1">IF(B679="","",OFFSET(List1!S$11,tisk!A678,0))</f>
        <v>44176</v>
      </c>
      <c r="I679" s="94">
        <f ca="1">IF(B679="","",OFFSET(List1!T$11,tisk!A678,0))</f>
        <v>90</v>
      </c>
      <c r="J679" s="94">
        <f ca="1">IF(B679="","",OFFSET(List1!U$11,tisk!A678,0))</f>
        <v>105</v>
      </c>
      <c r="K679" s="94">
        <f ca="1">IF(B679="","",OFFSET(List1!V$11,tisk!A678,0))</f>
        <v>150</v>
      </c>
      <c r="L679" s="94">
        <f ca="1">IF(B679="","",OFFSET(List1!W$11,tisk!A678,0))</f>
        <v>345</v>
      </c>
      <c r="M679" s="98">
        <f ca="1">IF(B679="","",OFFSET(List1!X$11,tisk!A678,0))</f>
        <v>8600</v>
      </c>
    </row>
    <row r="680" spans="1:13" s="2" customFormat="1" ht="75" customHeight="1" x14ac:dyDescent="0.3">
      <c r="A680" s="47"/>
      <c r="B680" s="94"/>
      <c r="C680" s="3" t="str">
        <f ca="1">IF(B679="","",CONCATENATE("Okres ",OFFSET(List1!G$11,tisk!A678,0),"
","Právní forma","
",OFFSET(List1!H$11,tisk!A678,0),"
","IČO ",OFFSET(List1!I$11,tisk!A678,0),"
 ","B.Ú. ",OFFSET(List1!J$11,tisk!A678,0)))</f>
        <v>Okres Olomouc
Právní forma
Obec, m. č. hl. m. Prahy
IČO 47997265
 B.Ú. anonymizováno</v>
      </c>
      <c r="D680" s="5" t="str">
        <f ca="1">IF(B679="","",OFFSET(List1!M$11,tisk!A678,0))</f>
        <v>Pro zajištění akceschopnosti JSDH Střeň potřebujeme odpovídající prostředky pro čerpání.</v>
      </c>
      <c r="E680" s="95"/>
      <c r="F680" s="43"/>
      <c r="G680" s="96"/>
      <c r="H680" s="97"/>
      <c r="I680" s="94"/>
      <c r="J680" s="94"/>
      <c r="K680" s="94"/>
      <c r="L680" s="94"/>
      <c r="M680" s="98"/>
    </row>
    <row r="681" spans="1:13" s="2" customFormat="1" ht="30" customHeight="1" x14ac:dyDescent="0.3">
      <c r="A681" s="47">
        <f>ROW()/3-1</f>
        <v>226</v>
      </c>
      <c r="B681" s="94"/>
      <c r="C681" s="3" t="str">
        <f ca="1">IF(B679="","",CONCATENATE("Zástupce","
",OFFSET(List1!K$11,tisk!A678,0)))</f>
        <v xml:space="preserve">Zástupce
</v>
      </c>
      <c r="D681" s="5" t="str">
        <f ca="1">IF(B679="","",CONCATENATE("Dotace bude použita na:",OFFSET(List1!N$11,tisk!A678,0)))</f>
        <v>Dotace bude použita na:pořízení kalového čerpadla s příslušenstvím</v>
      </c>
      <c r="E681" s="95"/>
      <c r="F681" s="44" t="str">
        <f ca="1">IF(B679="","",OFFSET(List1!Q$11,tisk!A678,0))</f>
        <v>11/2020</v>
      </c>
      <c r="G681" s="96"/>
      <c r="H681" s="97"/>
      <c r="I681" s="94"/>
      <c r="J681" s="94"/>
      <c r="K681" s="94"/>
      <c r="L681" s="94"/>
      <c r="M681" s="98"/>
    </row>
    <row r="682" spans="1:13" s="2" customFormat="1" ht="75" customHeight="1" x14ac:dyDescent="0.3">
      <c r="A682" s="47"/>
      <c r="B682" s="94" t="str">
        <f ca="1">IF(OFFSET(List1!B$11,tisk!A681,0)&gt;0,OFFSET(List1!B$11,tisk!A681,0),"")</f>
        <v>199</v>
      </c>
      <c r="C682" s="3" t="str">
        <f ca="1">IF(B682="","",CONCATENATE(OFFSET(List1!C$11,tisk!A681,0),"
",OFFSET(List1!D$11,tisk!A681,0),"
",OFFSET(List1!E$11,tisk!A681,0),"
",OFFSET(List1!F$11,tisk!A681,0)))</f>
        <v>Obec Suchdol
Jednov 38
Suchdol
79845</v>
      </c>
      <c r="D682" s="65" t="str">
        <f ca="1">IF(B682="","",OFFSET(List1!L$11,tisk!A681,0))</f>
        <v>Pořízení, technické zhodnocení a oprava požární techniky a nákup věcného vybavení pro JSDH Labutice</v>
      </c>
      <c r="E682" s="95">
        <f ca="1">IF(B682="","",OFFSET(List1!O$11,tisk!A681,0))</f>
        <v>35000</v>
      </c>
      <c r="F682" s="44" t="str">
        <f ca="1">IF(B682="","",OFFSET(List1!P$11,tisk!A681,0))</f>
        <v>1/2020</v>
      </c>
      <c r="G682" s="96">
        <f ca="1">IF(B682="","",OFFSET(List1!R$11,tisk!A681,0))</f>
        <v>35000</v>
      </c>
      <c r="H682" s="97">
        <f ca="1">IF(B682="","",OFFSET(List1!S$11,tisk!A681,0))</f>
        <v>44176</v>
      </c>
      <c r="I682" s="94">
        <f ca="1">IF(B682="","",OFFSET(List1!T$11,tisk!A681,0))</f>
        <v>90</v>
      </c>
      <c r="J682" s="94">
        <f ca="1">IF(B682="","",OFFSET(List1!U$11,tisk!A681,0))</f>
        <v>105</v>
      </c>
      <c r="K682" s="94">
        <f ca="1">IF(B682="","",OFFSET(List1!V$11,tisk!A681,0))</f>
        <v>150</v>
      </c>
      <c r="L682" s="94">
        <f ca="1">IF(B682="","",OFFSET(List1!W$11,tisk!A681,0))</f>
        <v>345</v>
      </c>
      <c r="M682" s="98">
        <f ca="1">IF(B682="","",OFFSET(List1!X$11,tisk!A681,0))</f>
        <v>17500</v>
      </c>
    </row>
    <row r="683" spans="1:13" s="2" customFormat="1" ht="75" customHeight="1" x14ac:dyDescent="0.3">
      <c r="A683" s="47"/>
      <c r="B683" s="94"/>
      <c r="C683" s="3" t="str">
        <f ca="1">IF(B682="","",CONCATENATE("Okres ",OFFSET(List1!G$11,tisk!A681,0),"
","Právní forma","
",OFFSET(List1!H$11,tisk!A681,0),"
","IČO ",OFFSET(List1!I$11,tisk!A681,0),"
 ","B.Ú. ",OFFSET(List1!J$11,tisk!A681,0)))</f>
        <v>Okres Prostějov
Právní forma
Obec, m. č. hl. m. Prahy
IČO 00288837
 B.Ú. anonymizováno</v>
      </c>
      <c r="D683" s="5" t="str">
        <f ca="1">IF(B682="","",OFFSET(List1!M$11,tisk!A681,0))</f>
        <v>Obec Suchdol podává žádost týkající se opravy vybavení pro JSDH Labutice v roce 2020. Jedná se o opravu stávající přenosné požární motorové stříkačky PS 12.</v>
      </c>
      <c r="E683" s="95"/>
      <c r="F683" s="43"/>
      <c r="G683" s="96"/>
      <c r="H683" s="97"/>
      <c r="I683" s="94"/>
      <c r="J683" s="94"/>
      <c r="K683" s="94"/>
      <c r="L683" s="94"/>
      <c r="M683" s="98"/>
    </row>
    <row r="684" spans="1:13" s="2" customFormat="1" ht="30" customHeight="1" x14ac:dyDescent="0.3">
      <c r="A684" s="47">
        <f>ROW()/3-1</f>
        <v>227</v>
      </c>
      <c r="B684" s="94"/>
      <c r="C684" s="3" t="str">
        <f ca="1">IF(B682="","",CONCATENATE("Zástupce","
",OFFSET(List1!K$11,tisk!A681,0)))</f>
        <v xml:space="preserve">Zástupce
</v>
      </c>
      <c r="D684" s="5" t="str">
        <f ca="1">IF(B682="","",CONCATENATE("Dotace bude použita na:",OFFSET(List1!N$11,tisk!A681,0)))</f>
        <v>Dotace bude použita na:opravu prostředků pro hašení a čerpání</v>
      </c>
      <c r="E684" s="95"/>
      <c r="F684" s="44" t="str">
        <f ca="1">IF(B682="","",OFFSET(List1!Q$11,tisk!A681,0))</f>
        <v>11/2020</v>
      </c>
      <c r="G684" s="96"/>
      <c r="H684" s="97"/>
      <c r="I684" s="94"/>
      <c r="J684" s="94"/>
      <c r="K684" s="94"/>
      <c r="L684" s="94"/>
      <c r="M684" s="98"/>
    </row>
    <row r="685" spans="1:13" s="2" customFormat="1" ht="75" customHeight="1" x14ac:dyDescent="0.3">
      <c r="A685" s="47"/>
      <c r="B685" s="94" t="str">
        <f ca="1">IF(OFFSET(List1!B$11,tisk!A684,0)&gt;0,OFFSET(List1!B$11,tisk!A684,0),"")</f>
        <v>217</v>
      </c>
      <c r="C685" s="3" t="str">
        <f ca="1">IF(B685="","",CONCATENATE(OFFSET(List1!C$11,tisk!A684,0),"
",OFFSET(List1!D$11,tisk!A684,0),"
",OFFSET(List1!E$11,tisk!A684,0),"
",OFFSET(List1!F$11,tisk!A684,0)))</f>
        <v>Obec Víceměřice
Víceměřice 26
Víceměřice
79826</v>
      </c>
      <c r="D685" s="65" t="str">
        <f ca="1">IF(B685="","",OFFSET(List1!L$11,tisk!A684,0))</f>
        <v>Pořízení, technické zhodnocení a oprava požární techniky a nákup věcného vybavení pro JSDH Víceměřice</v>
      </c>
      <c r="E685" s="95">
        <f ca="1">IF(B685="","",OFFSET(List1!O$11,tisk!A684,0))</f>
        <v>25000</v>
      </c>
      <c r="F685" s="44" t="str">
        <f ca="1">IF(B685="","",OFFSET(List1!P$11,tisk!A684,0))</f>
        <v>1/2020</v>
      </c>
      <c r="G685" s="96">
        <f ca="1">IF(B685="","",OFFSET(List1!R$11,tisk!A684,0))</f>
        <v>25000</v>
      </c>
      <c r="H685" s="97">
        <f ca="1">IF(B685="","",OFFSET(List1!S$11,tisk!A684,0))</f>
        <v>44176</v>
      </c>
      <c r="I685" s="94">
        <f ca="1">IF(B685="","",OFFSET(List1!T$11,tisk!A684,0))</f>
        <v>90</v>
      </c>
      <c r="J685" s="94">
        <f ca="1">IF(B685="","",OFFSET(List1!U$11,tisk!A684,0))</f>
        <v>105</v>
      </c>
      <c r="K685" s="94">
        <f ca="1">IF(B685="","",OFFSET(List1!V$11,tisk!A684,0))</f>
        <v>150</v>
      </c>
      <c r="L685" s="94">
        <f ca="1">IF(B685="","",OFFSET(List1!W$11,tisk!A684,0))</f>
        <v>345</v>
      </c>
      <c r="M685" s="98">
        <f ca="1">IF(B685="","",OFFSET(List1!X$11,tisk!A684,0))</f>
        <v>12500</v>
      </c>
    </row>
    <row r="686" spans="1:13" s="2" customFormat="1" ht="75" customHeight="1" x14ac:dyDescent="0.3">
      <c r="A686" s="47"/>
      <c r="B686" s="94"/>
      <c r="C686" s="3" t="str">
        <f ca="1">IF(B685="","",CONCATENATE("Okres ",OFFSET(List1!G$11,tisk!A684,0),"
","Právní forma","
",OFFSET(List1!H$11,tisk!A684,0),"
","IČO ",OFFSET(List1!I$11,tisk!A684,0),"
 ","B.Ú. ",OFFSET(List1!J$11,tisk!A684,0)))</f>
        <v>Okres Prostějov
Právní forma
Obec, m. č. hl. m. Prahy
IČO 00288888
 B.Ú. anonymizováno</v>
      </c>
      <c r="D686" s="5" t="str">
        <f ca="1">IF(B685="","",OFFSET(List1!M$11,tisk!A684,0))</f>
        <v>Jedná se o opravu PS12.</v>
      </c>
      <c r="E686" s="95"/>
      <c r="F686" s="43"/>
      <c r="G686" s="96"/>
      <c r="H686" s="97"/>
      <c r="I686" s="94"/>
      <c r="J686" s="94"/>
      <c r="K686" s="94"/>
      <c r="L686" s="94"/>
      <c r="M686" s="98"/>
    </row>
    <row r="687" spans="1:13" s="2" customFormat="1" ht="30" customHeight="1" x14ac:dyDescent="0.3">
      <c r="A687" s="47">
        <f>ROW()/3-1</f>
        <v>228</v>
      </c>
      <c r="B687" s="94"/>
      <c r="C687" s="3" t="str">
        <f ca="1">IF(B685="","",CONCATENATE("Zástupce","
",OFFSET(List1!K$11,tisk!A684,0)))</f>
        <v xml:space="preserve">Zástupce
</v>
      </c>
      <c r="D687" s="5" t="str">
        <f ca="1">IF(B685="","",CONCATENATE("Dotace bude použita na:",OFFSET(List1!N$11,tisk!A684,0)))</f>
        <v>Dotace bude použita na:opravu  přenosné motorové stříkačky a příslušenství</v>
      </c>
      <c r="E687" s="95"/>
      <c r="F687" s="44" t="str">
        <f ca="1">IF(B685="","",OFFSET(List1!Q$11,tisk!A684,0))</f>
        <v>11/2020</v>
      </c>
      <c r="G687" s="96"/>
      <c r="H687" s="97"/>
      <c r="I687" s="94"/>
      <c r="J687" s="94"/>
      <c r="K687" s="94"/>
      <c r="L687" s="94"/>
      <c r="M687" s="98"/>
    </row>
    <row r="688" spans="1:13" s="2" customFormat="1" ht="75" customHeight="1" x14ac:dyDescent="0.3">
      <c r="A688" s="47"/>
      <c r="B688" s="94" t="str">
        <f ca="1">IF(OFFSET(List1!B$11,tisk!A687,0)&gt;0,OFFSET(List1!B$11,tisk!A687,0),"")</f>
        <v>182</v>
      </c>
      <c r="C688" s="3" t="str">
        <f ca="1">IF(B688="","",CONCATENATE(OFFSET(List1!C$11,tisk!A687,0),"
",OFFSET(List1!D$11,tisk!A687,0),"
",OFFSET(List1!E$11,tisk!A687,0),"
",OFFSET(List1!F$11,tisk!A687,0)))</f>
        <v>Obec Vilémov
Vilémov 7
Vilémov
78322</v>
      </c>
      <c r="D688" s="65" t="str">
        <f ca="1">IF(B688="","",OFFSET(List1!L$11,tisk!A687,0))</f>
        <v>Pořízení, technické zhodnocení a oprava požární techniky a nákup věcného vybavení pro JSDH Vilémov</v>
      </c>
      <c r="E688" s="95">
        <f ca="1">IF(B688="","",OFFSET(List1!O$11,tisk!A687,0))</f>
        <v>34000</v>
      </c>
      <c r="F688" s="44" t="str">
        <f ca="1">IF(B688="","",OFFSET(List1!P$11,tisk!A687,0))</f>
        <v>1/2020</v>
      </c>
      <c r="G688" s="96">
        <f ca="1">IF(B688="","",OFFSET(List1!R$11,tisk!A687,0))</f>
        <v>34000</v>
      </c>
      <c r="H688" s="97">
        <f ca="1">IF(B688="","",OFFSET(List1!S$11,tisk!A687,0))</f>
        <v>44176</v>
      </c>
      <c r="I688" s="94">
        <f ca="1">IF(B688="","",OFFSET(List1!T$11,tisk!A687,0))</f>
        <v>90</v>
      </c>
      <c r="J688" s="94">
        <f ca="1">IF(B688="","",OFFSET(List1!U$11,tisk!A687,0))</f>
        <v>105</v>
      </c>
      <c r="K688" s="94">
        <f ca="1">IF(B688="","",OFFSET(List1!V$11,tisk!A687,0))</f>
        <v>150</v>
      </c>
      <c r="L688" s="94">
        <f ca="1">IF(B688="","",OFFSET(List1!W$11,tisk!A687,0))</f>
        <v>345</v>
      </c>
      <c r="M688" s="98">
        <f ca="1">IF(B688="","",OFFSET(List1!X$11,tisk!A687,0))</f>
        <v>17000</v>
      </c>
    </row>
    <row r="689" spans="1:13" s="2" customFormat="1" ht="75" customHeight="1" x14ac:dyDescent="0.3">
      <c r="A689" s="47"/>
      <c r="B689" s="94"/>
      <c r="C689" s="3" t="str">
        <f ca="1">IF(B688="","",CONCATENATE("Okres ",OFFSET(List1!G$11,tisk!A687,0),"
","Právní forma","
",OFFSET(List1!H$11,tisk!A687,0),"
","IČO ",OFFSET(List1!I$11,tisk!A687,0),"
 ","B.Ú. ",OFFSET(List1!J$11,tisk!A687,0)))</f>
        <v>Okres Olomouc
Právní forma
Obec, m. č. hl. m. Prahy
IČO 00635316
 B.Ú. anonymizováno</v>
      </c>
      <c r="D689" s="5" t="str">
        <f ca="1">IF(B688="","",OFFSET(List1!M$11,tisk!A687,0))</f>
        <v>Zakoupení motorového plovoucího čerpadla</v>
      </c>
      <c r="E689" s="95"/>
      <c r="F689" s="43"/>
      <c r="G689" s="96"/>
      <c r="H689" s="97"/>
      <c r="I689" s="94"/>
      <c r="J689" s="94"/>
      <c r="K689" s="94"/>
      <c r="L689" s="94"/>
      <c r="M689" s="98"/>
    </row>
    <row r="690" spans="1:13" s="2" customFormat="1" ht="30" customHeight="1" x14ac:dyDescent="0.3">
      <c r="A690" s="47">
        <f>ROW()/3-1</f>
        <v>229</v>
      </c>
      <c r="B690" s="94"/>
      <c r="C690" s="3" t="str">
        <f ca="1">IF(B688="","",CONCATENATE("Zástupce","
",OFFSET(List1!K$11,tisk!A687,0)))</f>
        <v xml:space="preserve">Zástupce
</v>
      </c>
      <c r="D690" s="5" t="str">
        <f ca="1">IF(B688="","",CONCATENATE("Dotace bude použita na:",OFFSET(List1!N$11,tisk!A687,0)))</f>
        <v>Dotace bude použita na:pořízení plovoucího čerpadla</v>
      </c>
      <c r="E690" s="95"/>
      <c r="F690" s="44" t="str">
        <f ca="1">IF(B688="","",OFFSET(List1!Q$11,tisk!A687,0))</f>
        <v>11/2020</v>
      </c>
      <c r="G690" s="96"/>
      <c r="H690" s="97"/>
      <c r="I690" s="94"/>
      <c r="J690" s="94"/>
      <c r="K690" s="94"/>
      <c r="L690" s="94"/>
      <c r="M690" s="98"/>
    </row>
    <row r="691" spans="1:13" s="2" customFormat="1" ht="75" customHeight="1" x14ac:dyDescent="0.3">
      <c r="A691" s="47"/>
      <c r="B691" s="94" t="str">
        <f ca="1">IF(OFFSET(List1!B$11,tisk!A690,0)&gt;0,OFFSET(List1!B$11,tisk!A690,0),"")</f>
        <v>95</v>
      </c>
      <c r="C691" s="3" t="str">
        <f ca="1">IF(B691="","",CONCATENATE(OFFSET(List1!C$11,tisk!A690,0),"
",OFFSET(List1!D$11,tisk!A690,0),"
",OFFSET(List1!E$11,tisk!A690,0),"
",OFFSET(List1!F$11,tisk!A690,0)))</f>
        <v>Obec Vranovice-Kelčice
Kelčice 31
Vranovice-Kelčice
79808</v>
      </c>
      <c r="D691" s="65" t="str">
        <f ca="1">IF(B691="","",OFFSET(List1!L$11,tisk!A690,0))</f>
        <v>Pořízení, technické zhodnocení a oprava požární techniky a nákup věcného vybavení pro JSDH Vranovice-Kelčice</v>
      </c>
      <c r="E691" s="95">
        <f ca="1">IF(B691="","",OFFSET(List1!O$11,tisk!A690,0))</f>
        <v>26400</v>
      </c>
      <c r="F691" s="44" t="str">
        <f ca="1">IF(B691="","",OFFSET(List1!P$11,tisk!A690,0))</f>
        <v>1/2020</v>
      </c>
      <c r="G691" s="96">
        <f ca="1">IF(B691="","",OFFSET(List1!R$11,tisk!A690,0))</f>
        <v>26400</v>
      </c>
      <c r="H691" s="97">
        <f ca="1">IF(B691="","",OFFSET(List1!S$11,tisk!A690,0))</f>
        <v>44176</v>
      </c>
      <c r="I691" s="94">
        <f ca="1">IF(B691="","",OFFSET(List1!T$11,tisk!A690,0))</f>
        <v>90</v>
      </c>
      <c r="J691" s="94">
        <f ca="1">IF(B691="","",OFFSET(List1!U$11,tisk!A690,0))</f>
        <v>105</v>
      </c>
      <c r="K691" s="94">
        <f ca="1">IF(B691="","",OFFSET(List1!V$11,tisk!A690,0))</f>
        <v>150</v>
      </c>
      <c r="L691" s="94">
        <f ca="1">IF(B691="","",OFFSET(List1!W$11,tisk!A690,0))</f>
        <v>345</v>
      </c>
      <c r="M691" s="98">
        <f ca="1">IF(B691="","",OFFSET(List1!X$11,tisk!A690,0))</f>
        <v>13200</v>
      </c>
    </row>
    <row r="692" spans="1:13" s="2" customFormat="1" ht="75" customHeight="1" x14ac:dyDescent="0.3">
      <c r="A692" s="47"/>
      <c r="B692" s="94"/>
      <c r="C692" s="3" t="str">
        <f ca="1">IF(B691="","",CONCATENATE("Okres ",OFFSET(List1!G$11,tisk!A690,0),"
","Právní forma","
",OFFSET(List1!H$11,tisk!A690,0),"
","IČO ",OFFSET(List1!I$11,tisk!A690,0),"
 ","B.Ú. ",OFFSET(List1!J$11,tisk!A690,0)))</f>
        <v>Okres Prostějov
Právní forma
Obec, m. č. hl. m. Prahy
IČO 00288926
 B.Ú. anonymizováno</v>
      </c>
      <c r="D692" s="5" t="str">
        <f ca="1">IF(B691="","",OFFSET(List1!M$11,tisk!A690,0))</f>
        <v>Nákup kalového čerpadla včetně příslušenství pro zajištění akceschopnosti jednotky zejména při bleskových povodních.</v>
      </c>
      <c r="E692" s="95"/>
      <c r="F692" s="43"/>
      <c r="G692" s="96"/>
      <c r="H692" s="97"/>
      <c r="I692" s="94"/>
      <c r="J692" s="94"/>
      <c r="K692" s="94"/>
      <c r="L692" s="94"/>
      <c r="M692" s="98"/>
    </row>
    <row r="693" spans="1:13" s="2" customFormat="1" ht="30" customHeight="1" x14ac:dyDescent="0.3">
      <c r="A693" s="47">
        <f>ROW()/3-1</f>
        <v>230</v>
      </c>
      <c r="B693" s="94"/>
      <c r="C693" s="3" t="str">
        <f ca="1">IF(B691="","",CONCATENATE("Zástupce","
",OFFSET(List1!K$11,tisk!A690,0)))</f>
        <v xml:space="preserve">Zástupce
</v>
      </c>
      <c r="D693" s="5" t="str">
        <f ca="1">IF(B691="","",CONCATENATE("Dotace bude použita na:",OFFSET(List1!N$11,tisk!A690,0)))</f>
        <v>Dotace bude použita na:pořízení kalového čerpadla s příslušenstvím</v>
      </c>
      <c r="E693" s="95"/>
      <c r="F693" s="44" t="str">
        <f ca="1">IF(B691="","",OFFSET(List1!Q$11,tisk!A690,0))</f>
        <v>11/2020</v>
      </c>
      <c r="G693" s="96"/>
      <c r="H693" s="97"/>
      <c r="I693" s="94"/>
      <c r="J693" s="94"/>
      <c r="K693" s="94"/>
      <c r="L693" s="94"/>
      <c r="M693" s="98"/>
    </row>
    <row r="694" spans="1:13" s="2" customFormat="1" ht="75" customHeight="1" x14ac:dyDescent="0.3">
      <c r="A694" s="47"/>
      <c r="B694" s="94" t="str">
        <f ca="1">IF(OFFSET(List1!B$11,tisk!A693,0)&gt;0,OFFSET(List1!B$11,tisk!A693,0),"")</f>
        <v>21</v>
      </c>
      <c r="C694" s="3" t="str">
        <f ca="1">IF(B694="","",CONCATENATE(OFFSET(List1!C$11,tisk!A693,0),"
",OFFSET(List1!D$11,tisk!A693,0),"
",OFFSET(List1!E$11,tisk!A693,0),"
",OFFSET(List1!F$11,tisk!A693,0)))</f>
        <v>Obec Medlov
Medlov 300
Medlov
78391</v>
      </c>
      <c r="D694" s="65" t="str">
        <f ca="1">IF(B694="","",OFFSET(List1!L$11,tisk!A693,0))</f>
        <v>Pořízení, technické zhodnocení a oprava požární techniky a nákup věcného vybavení pro JSDH Medlov</v>
      </c>
      <c r="E694" s="95">
        <f ca="1">IF(B694="","",OFFSET(List1!O$11,tisk!A693,0))</f>
        <v>51257</v>
      </c>
      <c r="F694" s="44" t="str">
        <f ca="1">IF(B694="","",OFFSET(List1!P$11,tisk!A693,0))</f>
        <v>1/2020</v>
      </c>
      <c r="G694" s="96">
        <f ca="1">IF(B694="","",OFFSET(List1!R$11,tisk!A693,0))</f>
        <v>25600</v>
      </c>
      <c r="H694" s="97">
        <f ca="1">IF(B694="","",OFFSET(List1!S$11,tisk!A693,0))</f>
        <v>44176</v>
      </c>
      <c r="I694" s="94">
        <f ca="1">IF(B694="","",OFFSET(List1!T$11,tisk!A693,0))</f>
        <v>70</v>
      </c>
      <c r="J694" s="94">
        <f ca="1">IF(B694="","",OFFSET(List1!U$11,tisk!A693,0))</f>
        <v>120</v>
      </c>
      <c r="K694" s="94">
        <f ca="1">IF(B694="","",OFFSET(List1!V$11,tisk!A693,0))</f>
        <v>150</v>
      </c>
      <c r="L694" s="94">
        <f ca="1">IF(B694="","",OFFSET(List1!W$11,tisk!A693,0))</f>
        <v>340</v>
      </c>
      <c r="M694" s="98">
        <f ca="1">IF(B694="","",OFFSET(List1!X$11,tisk!A693,0))</f>
        <v>22500</v>
      </c>
    </row>
    <row r="695" spans="1:13" s="2" customFormat="1" ht="75" customHeight="1" x14ac:dyDescent="0.3">
      <c r="A695" s="47"/>
      <c r="B695" s="94"/>
      <c r="C695" s="3" t="str">
        <f ca="1">IF(B694="","",CONCATENATE("Okres ",OFFSET(List1!G$11,tisk!A693,0),"
","Právní forma","
",OFFSET(List1!H$11,tisk!A693,0),"
","IČO ",OFFSET(List1!I$11,tisk!A693,0),"
 ","B.Ú. ",OFFSET(List1!J$11,tisk!A693,0)))</f>
        <v>Okres Olomouc
Právní forma
Obec, m. č. hl. m. Prahy
IČO 00575666
 B.Ú. anonymizováno</v>
      </c>
      <c r="D695" s="5" t="str">
        <f ca="1">IF(B694="","",OFFSET(List1!M$11,tisk!A693,0))</f>
        <v>Pořízení spojovacích prostředků : radiostanice vč. příslušenství, které jednotka postrádá.</v>
      </c>
      <c r="E695" s="95"/>
      <c r="F695" s="43"/>
      <c r="G695" s="96"/>
      <c r="H695" s="97"/>
      <c r="I695" s="94"/>
      <c r="J695" s="94"/>
      <c r="K695" s="94"/>
      <c r="L695" s="94"/>
      <c r="M695" s="98"/>
    </row>
    <row r="696" spans="1:13" s="2" customFormat="1" ht="31.5" customHeight="1" x14ac:dyDescent="0.3">
      <c r="A696" s="47">
        <f>ROW()/3-1</f>
        <v>231</v>
      </c>
      <c r="B696" s="94"/>
      <c r="C696" s="3" t="str">
        <f ca="1">IF(B694="","",CONCATENATE("Zástupce","
",OFFSET(List1!K$11,tisk!A693,0)))</f>
        <v xml:space="preserve">Zástupce
</v>
      </c>
      <c r="D696" s="5" t="str">
        <f ca="1">IF(B694="","",CONCATENATE("Dotace bude použita na:",OFFSET(List1!N$11,tisk!A693,0)))</f>
        <v>Dotace bude použita na:pořízení spojovací techniky pro příjem a vysílání.</v>
      </c>
      <c r="E696" s="95"/>
      <c r="F696" s="44" t="str">
        <f ca="1">IF(B694="","",OFFSET(List1!Q$11,tisk!A693,0))</f>
        <v>11/2020</v>
      </c>
      <c r="G696" s="96"/>
      <c r="H696" s="97"/>
      <c r="I696" s="94"/>
      <c r="J696" s="94"/>
      <c r="K696" s="94"/>
      <c r="L696" s="94"/>
      <c r="M696" s="98"/>
    </row>
    <row r="697" spans="1:13" s="2" customFormat="1" ht="75" customHeight="1" x14ac:dyDescent="0.3">
      <c r="A697" s="47"/>
      <c r="B697" s="94" t="str">
        <f ca="1">IF(OFFSET(List1!B$11,tisk!A696,0)&gt;0,OFFSET(List1!B$11,tisk!A696,0),"")</f>
        <v>85</v>
      </c>
      <c r="C697" s="3" t="str">
        <f ca="1">IF(B697="","",CONCATENATE(OFFSET(List1!C$11,tisk!A696,0),"
",OFFSET(List1!D$11,tisk!A696,0),"
",OFFSET(List1!E$11,tisk!A696,0),"
",OFFSET(List1!F$11,tisk!A696,0)))</f>
        <v>Město Žulová
Hlavní 36
Žulová
79065</v>
      </c>
      <c r="D697" s="65" t="str">
        <f ca="1">IF(B697="","",OFFSET(List1!L$11,tisk!A696,0))</f>
        <v>Pořízení, technické zhodnocení a oprava požární techniky a nákup věcného vybavení pro JSDH Tomíkovice</v>
      </c>
      <c r="E697" s="95">
        <f ca="1">IF(B697="","",OFFSET(List1!O$11,tisk!A696,0))</f>
        <v>18200</v>
      </c>
      <c r="F697" s="44" t="str">
        <f ca="1">IF(B697="","",OFFSET(List1!P$11,tisk!A696,0))</f>
        <v>1/2020</v>
      </c>
      <c r="G697" s="96">
        <f ca="1">IF(B697="","",OFFSET(List1!R$11,tisk!A696,0))</f>
        <v>18200</v>
      </c>
      <c r="H697" s="97">
        <f ca="1">IF(B697="","",OFFSET(List1!S$11,tisk!A696,0))</f>
        <v>44176</v>
      </c>
      <c r="I697" s="94">
        <f ca="1">IF(B697="","",OFFSET(List1!T$11,tisk!A696,0))</f>
        <v>70</v>
      </c>
      <c r="J697" s="94">
        <f ca="1">IF(B697="","",OFFSET(List1!U$11,tisk!A696,0))</f>
        <v>120</v>
      </c>
      <c r="K697" s="94">
        <f ca="1">IF(B697="","",OFFSET(List1!V$11,tisk!A696,0))</f>
        <v>150</v>
      </c>
      <c r="L697" s="94">
        <f ca="1">IF(B697="","",OFFSET(List1!W$11,tisk!A696,0))</f>
        <v>340</v>
      </c>
      <c r="M697" s="98">
        <f ca="1">IF(B697="","",OFFSET(List1!X$11,tisk!A696,0))</f>
        <v>9100</v>
      </c>
    </row>
    <row r="698" spans="1:13" s="2" customFormat="1" ht="75" customHeight="1" x14ac:dyDescent="0.3">
      <c r="A698" s="47"/>
      <c r="B698" s="94"/>
      <c r="C698" s="3" t="str">
        <f ca="1">IF(B697="","",CONCATENATE("Okres ",OFFSET(List1!G$11,tisk!A696,0),"
","Právní forma","
",OFFSET(List1!H$11,tisk!A696,0),"
","IČO ",OFFSET(List1!I$11,tisk!A696,0),"
 ","B.Ú. ",OFFSET(List1!J$11,tisk!A696,0)))</f>
        <v>Okres Jeseník
Právní forma
Obec, m. č. hl. m. Prahy
IČO 00303682
 B.Ú. anonymizováno</v>
      </c>
      <c r="D698" s="5" t="str">
        <f ca="1">IF(B697="","",OFFSET(List1!M$11,tisk!A696,0))</f>
        <v>Pořízení 2 ks ručních radiostanic, a to z důvodů lepší komunikace mezi členy při zásahu.</v>
      </c>
      <c r="E698" s="95"/>
      <c r="F698" s="43"/>
      <c r="G698" s="96"/>
      <c r="H698" s="97"/>
      <c r="I698" s="94"/>
      <c r="J698" s="94"/>
      <c r="K698" s="94"/>
      <c r="L698" s="94"/>
      <c r="M698" s="98"/>
    </row>
    <row r="699" spans="1:13" s="2" customFormat="1" ht="30" customHeight="1" x14ac:dyDescent="0.3">
      <c r="A699" s="47">
        <f>ROW()/3-1</f>
        <v>232</v>
      </c>
      <c r="B699" s="94"/>
      <c r="C699" s="3" t="str">
        <f ca="1">IF(B697="","",CONCATENATE("Zástupce","
",OFFSET(List1!K$11,tisk!A696,0)))</f>
        <v xml:space="preserve">Zástupce
</v>
      </c>
      <c r="D699" s="5" t="str">
        <f ca="1">IF(B697="","",CONCATENATE("Dotace bude použita na:",OFFSET(List1!N$11,tisk!A696,0)))</f>
        <v>Dotace bude použita na:pořízení spojovacích prostředků</v>
      </c>
      <c r="E699" s="95"/>
      <c r="F699" s="44" t="str">
        <f ca="1">IF(B697="","",OFFSET(List1!Q$11,tisk!A696,0))</f>
        <v>11/2020</v>
      </c>
      <c r="G699" s="96"/>
      <c r="H699" s="97"/>
      <c r="I699" s="94"/>
      <c r="J699" s="94"/>
      <c r="K699" s="94"/>
      <c r="L699" s="94"/>
      <c r="M699" s="98"/>
    </row>
    <row r="700" spans="1:13" s="2" customFormat="1" ht="75" customHeight="1" x14ac:dyDescent="0.3">
      <c r="A700" s="47"/>
      <c r="B700" s="94" t="str">
        <f ca="1">IF(OFFSET(List1!B$11,tisk!A699,0)&gt;0,OFFSET(List1!B$11,tisk!A699,0),"")</f>
        <v>7</v>
      </c>
      <c r="C700" s="3" t="str">
        <f ca="1">IF(B700="","",CONCATENATE(OFFSET(List1!C$11,tisk!A699,0),"
",OFFSET(List1!D$11,tisk!A699,0),"
",OFFSET(List1!E$11,tisk!A699,0),"
",OFFSET(List1!F$11,tisk!A699,0)))</f>
        <v>Městys Hustopeče nad Bečvou
náměstí Míru 21
Hustopeče nad Bečvou
75366</v>
      </c>
      <c r="D700" s="65" t="str">
        <f ca="1">IF(B700="","",OFFSET(List1!L$11,tisk!A699,0))</f>
        <v>Pořízení, technické zhodnocení a oprava požární techniky a nákup věcného vybavení pro JSDH Poruba</v>
      </c>
      <c r="E700" s="95">
        <f ca="1">IF(B700="","",OFFSET(List1!O$11,tisk!A699,0))</f>
        <v>21000</v>
      </c>
      <c r="F700" s="44" t="str">
        <f ca="1">IF(B700="","",OFFSET(List1!P$11,tisk!A699,0))</f>
        <v>1/2020</v>
      </c>
      <c r="G700" s="96">
        <f ca="1">IF(B700="","",OFFSET(List1!R$11,tisk!A699,0))</f>
        <v>10000</v>
      </c>
      <c r="H700" s="97">
        <f ca="1">IF(B700="","",OFFSET(List1!S$11,tisk!A699,0))</f>
        <v>44176</v>
      </c>
      <c r="I700" s="94">
        <f ca="1">IF(B700="","",OFFSET(List1!T$11,tisk!A699,0))</f>
        <v>70</v>
      </c>
      <c r="J700" s="94">
        <f ca="1">IF(B700="","",OFFSET(List1!U$11,tisk!A699,0))</f>
        <v>115</v>
      </c>
      <c r="K700" s="94">
        <f ca="1">IF(B700="","",OFFSET(List1!V$11,tisk!A699,0))</f>
        <v>150</v>
      </c>
      <c r="L700" s="94">
        <f ca="1">IF(B700="","",OFFSET(List1!W$11,tisk!A699,0))</f>
        <v>335</v>
      </c>
      <c r="M700" s="98">
        <f ca="1">IF(B700="","",OFFSET(List1!X$11,tisk!A699,0))</f>
        <v>8800</v>
      </c>
    </row>
    <row r="701" spans="1:13" s="2" customFormat="1" ht="75" customHeight="1" x14ac:dyDescent="0.3">
      <c r="A701" s="47"/>
      <c r="B701" s="94"/>
      <c r="C701" s="3" t="str">
        <f ca="1">IF(B700="","",CONCATENATE("Okres ",OFFSET(List1!G$11,tisk!A699,0),"
","Právní forma","
",OFFSET(List1!H$11,tisk!A699,0),"
","IČO ",OFFSET(List1!I$11,tisk!A699,0),"
 ","B.Ú. ",OFFSET(List1!J$11,tisk!A699,0)))</f>
        <v>Okres Přerov
Právní forma
Obec, m. č. hl. m. Prahy
IČO 00301329
 B.Ú. anonymizováno</v>
      </c>
      <c r="D701" s="5" t="str">
        <f ca="1">IF(B700="","",OFFSET(List1!M$11,tisk!A699,0))</f>
        <v>Pořízení prostředků pro osvětlení místa zásahu Jednotky Sboru dobrovolných hasičů Poruba pro dosažení a udržení akceschopnosti JSDH Poruba.</v>
      </c>
      <c r="E701" s="95"/>
      <c r="F701" s="43"/>
      <c r="G701" s="96"/>
      <c r="H701" s="97"/>
      <c r="I701" s="94"/>
      <c r="J701" s="94"/>
      <c r="K701" s="94"/>
      <c r="L701" s="94"/>
      <c r="M701" s="98"/>
    </row>
    <row r="702" spans="1:13" s="2" customFormat="1" ht="30" customHeight="1" x14ac:dyDescent="0.3">
      <c r="A702" s="47">
        <f>ROW()/3-1</f>
        <v>233</v>
      </c>
      <c r="B702" s="94"/>
      <c r="C702" s="3" t="str">
        <f ca="1">IF(B700="","",CONCATENATE("Zástupce","
",OFFSET(List1!K$11,tisk!A699,0)))</f>
        <v xml:space="preserve">Zástupce
</v>
      </c>
      <c r="D702" s="5" t="str">
        <f ca="1">IF(B700="","",CONCATENATE("Dotace bude použita na:",OFFSET(List1!N$11,tisk!A699,0)))</f>
        <v>Dotace bude použita na:pořízení prostředků pro osvětlení místa zásahu</v>
      </c>
      <c r="E702" s="95"/>
      <c r="F702" s="44" t="str">
        <f ca="1">IF(B700="","",OFFSET(List1!Q$11,tisk!A699,0))</f>
        <v>11/2020</v>
      </c>
      <c r="G702" s="96"/>
      <c r="H702" s="97"/>
      <c r="I702" s="94"/>
      <c r="J702" s="94"/>
      <c r="K702" s="94"/>
      <c r="L702" s="94"/>
      <c r="M702" s="98"/>
    </row>
    <row r="703" spans="1:13" s="2" customFormat="1" ht="75" customHeight="1" x14ac:dyDescent="0.3">
      <c r="A703" s="47"/>
      <c r="B703" s="94" t="str">
        <f ca="1">IF(OFFSET(List1!B$11,tisk!A702,0)&gt;0,OFFSET(List1!B$11,tisk!A702,0),"")</f>
        <v>9</v>
      </c>
      <c r="C703" s="3" t="str">
        <f ca="1">IF(B703="","",CONCATENATE(OFFSET(List1!C$11,tisk!A702,0),"
",OFFSET(List1!D$11,tisk!A702,0),"
",OFFSET(List1!E$11,tisk!A702,0),"
",OFFSET(List1!F$11,tisk!A702,0)))</f>
        <v>Městys Hustopeče nad Bečvou
náměstí Míru 21
Hustopeče nad Bečvou
75366</v>
      </c>
      <c r="D703" s="65" t="str">
        <f ca="1">IF(B703="","",OFFSET(List1!L$11,tisk!A702,0))</f>
        <v>Pořízení, technické zhodnocení a oprava požární techniky a nákup věcného vybavení pro JSDH Vysoká</v>
      </c>
      <c r="E703" s="95">
        <f ca="1">IF(B703="","",OFFSET(List1!O$11,tisk!A702,0))</f>
        <v>37800</v>
      </c>
      <c r="F703" s="44" t="str">
        <f ca="1">IF(B703="","",OFFSET(List1!P$11,tisk!A702,0))</f>
        <v>1/2020</v>
      </c>
      <c r="G703" s="96">
        <f ca="1">IF(B703="","",OFFSET(List1!R$11,tisk!A702,0))</f>
        <v>18900</v>
      </c>
      <c r="H703" s="97">
        <f ca="1">IF(B703="","",OFFSET(List1!S$11,tisk!A702,0))</f>
        <v>44176</v>
      </c>
      <c r="I703" s="94">
        <f ca="1">IF(B703="","",OFFSET(List1!T$11,tisk!A702,0))</f>
        <v>70</v>
      </c>
      <c r="J703" s="94">
        <f ca="1">IF(B703="","",OFFSET(List1!U$11,tisk!A702,0))</f>
        <v>115</v>
      </c>
      <c r="K703" s="94">
        <f ca="1">IF(B703="","",OFFSET(List1!V$11,tisk!A702,0))</f>
        <v>150</v>
      </c>
      <c r="L703" s="94">
        <f ca="1">IF(B703="","",OFFSET(List1!W$11,tisk!A702,0))</f>
        <v>335</v>
      </c>
      <c r="M703" s="98">
        <f ca="1">IF(B703="","",OFFSET(List1!X$11,tisk!A702,0))</f>
        <v>16600</v>
      </c>
    </row>
    <row r="704" spans="1:13" s="2" customFormat="1" ht="75" customHeight="1" x14ac:dyDescent="0.3">
      <c r="A704" s="47"/>
      <c r="B704" s="94"/>
      <c r="C704" s="3" t="str">
        <f ca="1">IF(B703="","",CONCATENATE("Okres ",OFFSET(List1!G$11,tisk!A702,0),"
","Právní forma","
",OFFSET(List1!H$11,tisk!A702,0),"
","IČO ",OFFSET(List1!I$11,tisk!A702,0),"
 ","B.Ú. ",OFFSET(List1!J$11,tisk!A702,0)))</f>
        <v>Okres Přerov
Právní forma
Obec, m. č. hl. m. Prahy
IČO 00301329
 B.Ú. anonymizováno</v>
      </c>
      <c r="D704" s="5" t="str">
        <f ca="1">IF(B703="","",OFFSET(List1!M$11,tisk!A702,0))</f>
        <v>Pořízení prostředků pro osvětlení místa zásahu JSDH Vysoká pro dosažení a udržení akceschopnosti JSDH Vysoká.</v>
      </c>
      <c r="E704" s="95"/>
      <c r="F704" s="43"/>
      <c r="G704" s="96"/>
      <c r="H704" s="97"/>
      <c r="I704" s="94"/>
      <c r="J704" s="94"/>
      <c r="K704" s="94"/>
      <c r="L704" s="94"/>
      <c r="M704" s="98"/>
    </row>
    <row r="705" spans="1:13" s="2" customFormat="1" ht="30" customHeight="1" x14ac:dyDescent="0.3">
      <c r="A705" s="47">
        <f>ROW()/3-1</f>
        <v>234</v>
      </c>
      <c r="B705" s="94"/>
      <c r="C705" s="3" t="str">
        <f ca="1">IF(B703="","",CONCATENATE("Zástupce","
",OFFSET(List1!K$11,tisk!A702,0)))</f>
        <v xml:space="preserve">Zástupce
</v>
      </c>
      <c r="D705" s="5" t="str">
        <f ca="1">IF(B703="","",CONCATENATE("Dotace bude použita na:",OFFSET(List1!N$11,tisk!A702,0)))</f>
        <v>Dotace bude použita na:pořízení prostředků pro osvětlení místa zásahu</v>
      </c>
      <c r="E705" s="95"/>
      <c r="F705" s="44" t="str">
        <f ca="1">IF(B703="","",OFFSET(List1!Q$11,tisk!A702,0))</f>
        <v>11/2020</v>
      </c>
      <c r="G705" s="96"/>
      <c r="H705" s="97"/>
      <c r="I705" s="94"/>
      <c r="J705" s="94"/>
      <c r="K705" s="94"/>
      <c r="L705" s="94"/>
      <c r="M705" s="98"/>
    </row>
    <row r="706" spans="1:13" s="2" customFormat="1" ht="75" customHeight="1" x14ac:dyDescent="0.3">
      <c r="A706" s="47"/>
      <c r="B706" s="94" t="str">
        <f ca="1">IF(OFFSET(List1!B$11,tisk!A705,0)&gt;0,OFFSET(List1!B$11,tisk!A705,0),"")</f>
        <v>185</v>
      </c>
      <c r="C706" s="3" t="str">
        <f ca="1">IF(B706="","",CONCATENATE(OFFSET(List1!C$11,tisk!A705,0),"
",OFFSET(List1!D$11,tisk!A705,0),"
",OFFSET(List1!E$11,tisk!A705,0),"
",OFFSET(List1!F$11,tisk!A705,0)))</f>
        <v>Obec Křelov-Břuchotín
Marie Majerové 45/25
Křelov-Břuchotín
78336</v>
      </c>
      <c r="D706" s="65" t="str">
        <f ca="1">IF(B706="","",OFFSET(List1!L$11,tisk!A705,0))</f>
        <v>Pořízení, technické zhodnocení a oprava požární techniky a nákup věcného vybavení pro JSDH Křelov-Břuchotín</v>
      </c>
      <c r="E706" s="95">
        <f ca="1">IF(B706="","",OFFSET(List1!O$11,tisk!A705,0))</f>
        <v>31000</v>
      </c>
      <c r="F706" s="44" t="str">
        <f ca="1">IF(B706="","",OFFSET(List1!P$11,tisk!A705,0))</f>
        <v>1/2020</v>
      </c>
      <c r="G706" s="96">
        <f ca="1">IF(B706="","",OFFSET(List1!R$11,tisk!A705,0))</f>
        <v>31000</v>
      </c>
      <c r="H706" s="97">
        <f ca="1">IF(B706="","",OFFSET(List1!S$11,tisk!A705,0))</f>
        <v>44176</v>
      </c>
      <c r="I706" s="94">
        <f ca="1">IF(B706="","",OFFSET(List1!T$11,tisk!A705,0))</f>
        <v>70</v>
      </c>
      <c r="J706" s="94">
        <f ca="1">IF(B706="","",OFFSET(List1!U$11,tisk!A705,0))</f>
        <v>115</v>
      </c>
      <c r="K706" s="94">
        <f ca="1">IF(B706="","",OFFSET(List1!V$11,tisk!A705,0))</f>
        <v>150</v>
      </c>
      <c r="L706" s="94">
        <f ca="1">IF(B706="","",OFFSET(List1!W$11,tisk!A705,0))</f>
        <v>335</v>
      </c>
      <c r="M706" s="98">
        <f ca="1">IF(B706="","",OFFSET(List1!X$11,tisk!A705,0))</f>
        <v>15500</v>
      </c>
    </row>
    <row r="707" spans="1:13" s="2" customFormat="1" ht="75" customHeight="1" x14ac:dyDescent="0.3">
      <c r="A707" s="47"/>
      <c r="B707" s="94"/>
      <c r="C707" s="3" t="str">
        <f ca="1">IF(B706="","",CONCATENATE("Okres ",OFFSET(List1!G$11,tisk!A705,0),"
","Právní forma","
",OFFSET(List1!H$11,tisk!A705,0),"
","IČO ",OFFSET(List1!I$11,tisk!A705,0),"
 ","B.Ú. ",OFFSET(List1!J$11,tisk!A705,0)))</f>
        <v>Okres Olomouc
Právní forma
Obec, m. č. hl. m. Prahy
IČO 63028255
 B.Ú. anonymizováno</v>
      </c>
      <c r="D707" s="5" t="str">
        <f ca="1">IF(B706="","",OFFSET(List1!M$11,tisk!A705,0))</f>
        <v>Dotace by sloužila k pořízení nové elektrocentrály k zajištění akceschopnosti JPO Křelov-Břuchotín.</v>
      </c>
      <c r="E707" s="95"/>
      <c r="F707" s="43"/>
      <c r="G707" s="96"/>
      <c r="H707" s="97"/>
      <c r="I707" s="94"/>
      <c r="J707" s="94"/>
      <c r="K707" s="94"/>
      <c r="L707" s="94"/>
      <c r="M707" s="98"/>
    </row>
    <row r="708" spans="1:13" s="2" customFormat="1" ht="30" customHeight="1" x14ac:dyDescent="0.3">
      <c r="A708" s="47">
        <f>ROW()/3-1</f>
        <v>235</v>
      </c>
      <c r="B708" s="94"/>
      <c r="C708" s="3" t="str">
        <f ca="1">IF(B706="","",CONCATENATE("Zástupce","
",OFFSET(List1!K$11,tisk!A705,0)))</f>
        <v xml:space="preserve">Zástupce
</v>
      </c>
      <c r="D708" s="5" t="str">
        <f ca="1">IF(B706="","",CONCATENATE("Dotace bude použita na:",OFFSET(List1!N$11,tisk!A705,0)))</f>
        <v>Dotace bude použita na:pořízení prostředků pro osvětlení místa zásahu - elektrocentrála</v>
      </c>
      <c r="E708" s="95"/>
      <c r="F708" s="44" t="str">
        <f ca="1">IF(B706="","",OFFSET(List1!Q$11,tisk!A705,0))</f>
        <v>11/2020</v>
      </c>
      <c r="G708" s="96"/>
      <c r="H708" s="97"/>
      <c r="I708" s="94"/>
      <c r="J708" s="94"/>
      <c r="K708" s="94"/>
      <c r="L708" s="94"/>
      <c r="M708" s="98"/>
    </row>
    <row r="709" spans="1:13" s="2" customFormat="1" ht="75" customHeight="1" x14ac:dyDescent="0.3">
      <c r="A709" s="47"/>
      <c r="B709" s="94" t="str">
        <f ca="1">IF(OFFSET(List1!B$11,tisk!A708,0)&gt;0,OFFSET(List1!B$11,tisk!A708,0),"")</f>
        <v>158</v>
      </c>
      <c r="C709" s="3" t="str">
        <f ca="1">IF(B709="","",CONCATENATE(OFFSET(List1!C$11,tisk!A708,0),"
",OFFSET(List1!D$11,tisk!A708,0),"
",OFFSET(List1!E$11,tisk!A708,0),"
",OFFSET(List1!F$11,tisk!A708,0)))</f>
        <v>Obec Majetín
Lipová 25
Majetín
751 03</v>
      </c>
      <c r="D709" s="65" t="str">
        <f ca="1">IF(B709="","",OFFSET(List1!L$11,tisk!A708,0))</f>
        <v>Pořízení, technické zhodnocení a oprava požární techniky a nákup věcného vybavení pro JSDH Majetín</v>
      </c>
      <c r="E709" s="95">
        <f ca="1">IF(B709="","",OFFSET(List1!O$11,tisk!A708,0))</f>
        <v>66000</v>
      </c>
      <c r="F709" s="44" t="str">
        <f ca="1">IF(B709="","",OFFSET(List1!P$11,tisk!A708,0))</f>
        <v>1/2020</v>
      </c>
      <c r="G709" s="96">
        <f ca="1">IF(B709="","",OFFSET(List1!R$11,tisk!A708,0))</f>
        <v>33000</v>
      </c>
      <c r="H709" s="97">
        <f ca="1">IF(B709="","",OFFSET(List1!S$11,tisk!A708,0))</f>
        <v>44176</v>
      </c>
      <c r="I709" s="94">
        <f ca="1">IF(B709="","",OFFSET(List1!T$11,tisk!A708,0))</f>
        <v>70</v>
      </c>
      <c r="J709" s="94">
        <f ca="1">IF(B709="","",OFFSET(List1!U$11,tisk!A708,0))</f>
        <v>115</v>
      </c>
      <c r="K709" s="94">
        <f ca="1">IF(B709="","",OFFSET(List1!V$11,tisk!A708,0))</f>
        <v>150</v>
      </c>
      <c r="L709" s="94">
        <f ca="1">IF(B709="","",OFFSET(List1!W$11,tisk!A708,0))</f>
        <v>335</v>
      </c>
      <c r="M709" s="98">
        <f ca="1">IF(B709="","",OFFSET(List1!X$11,tisk!A708,0))</f>
        <v>29000</v>
      </c>
    </row>
    <row r="710" spans="1:13" s="2" customFormat="1" ht="75" customHeight="1" x14ac:dyDescent="0.3">
      <c r="A710" s="47"/>
      <c r="B710" s="94"/>
      <c r="C710" s="3" t="str">
        <f ca="1">IF(B709="","",CONCATENATE("Okres ",OFFSET(List1!G$11,tisk!A708,0),"
","Právní forma","
",OFFSET(List1!H$11,tisk!A708,0),"
","IČO ",OFFSET(List1!I$11,tisk!A708,0),"
 ","B.Ú. ",OFFSET(List1!J$11,tisk!A708,0)))</f>
        <v>Okres Olomouc
Právní forma
Obec, m. č. hl. m. Prahy
IČO 00299197
 B.Ú. anonymizováno</v>
      </c>
      <c r="D710" s="5" t="str">
        <f ca="1">IF(B709="","",OFFSET(List1!M$11,tisk!A708,0))</f>
        <v>Z důvodu nedostatečného vybavení JSDH Majetín chceme pořídit prostředky pro osvětlení místa zásahu.</v>
      </c>
      <c r="E710" s="95"/>
      <c r="F710" s="43"/>
      <c r="G710" s="96"/>
      <c r="H710" s="97"/>
      <c r="I710" s="94"/>
      <c r="J710" s="94"/>
      <c r="K710" s="94"/>
      <c r="L710" s="94"/>
      <c r="M710" s="98"/>
    </row>
    <row r="711" spans="1:13" s="2" customFormat="1" ht="30" customHeight="1" x14ac:dyDescent="0.3">
      <c r="A711" s="47">
        <f>ROW()/3-1</f>
        <v>236</v>
      </c>
      <c r="B711" s="94"/>
      <c r="C711" s="3" t="str">
        <f ca="1">IF(B709="","",CONCATENATE("Zástupce","
",OFFSET(List1!K$11,tisk!A708,0)))</f>
        <v xml:space="preserve">Zástupce
</v>
      </c>
      <c r="D711" s="5" t="str">
        <f ca="1">IF(B709="","",CONCATENATE("Dotace bude použita na:",OFFSET(List1!N$11,tisk!A708,0)))</f>
        <v>Dotace bude použita na:pořízení prostředků pro osvětlení místa zásahu</v>
      </c>
      <c r="E711" s="95"/>
      <c r="F711" s="44" t="str">
        <f ca="1">IF(B709="","",OFFSET(List1!Q$11,tisk!A708,0))</f>
        <v>11/2020</v>
      </c>
      <c r="G711" s="96"/>
      <c r="H711" s="97"/>
      <c r="I711" s="94"/>
      <c r="J711" s="94"/>
      <c r="K711" s="94"/>
      <c r="L711" s="94"/>
      <c r="M711" s="98"/>
    </row>
    <row r="712" spans="1:13" s="2" customFormat="1" ht="75" customHeight="1" x14ac:dyDescent="0.3">
      <c r="A712" s="47"/>
      <c r="B712" s="94" t="str">
        <f ca="1">IF(OFFSET(List1!B$11,tisk!A711,0)&gt;0,OFFSET(List1!B$11,tisk!A711,0),"")</f>
        <v>226</v>
      </c>
      <c r="C712" s="3" t="str">
        <f ca="1">IF(B712="","",CONCATENATE(OFFSET(List1!C$11,tisk!A711,0),"
",OFFSET(List1!D$11,tisk!A711,0),"
",OFFSET(List1!E$11,tisk!A711,0),"
",OFFSET(List1!F$11,tisk!A711,0)))</f>
        <v>Obec Příkazy
Příkazy 125
Příkazy
78333</v>
      </c>
      <c r="D712" s="65" t="str">
        <f ca="1">IF(B712="","",OFFSET(List1!L$11,tisk!A711,0))</f>
        <v>Pořízení, technické zhodnocení a oprava požární techniky a nákup věcného vybavení pro JSDH Hynkov</v>
      </c>
      <c r="E712" s="95">
        <f ca="1">IF(B712="","",OFFSET(List1!O$11,tisk!A711,0))</f>
        <v>22000</v>
      </c>
      <c r="F712" s="44" t="str">
        <f ca="1">IF(B712="","",OFFSET(List1!P$11,tisk!A711,0))</f>
        <v>1/2020</v>
      </c>
      <c r="G712" s="96">
        <f ca="1">IF(B712="","",OFFSET(List1!R$11,tisk!A711,0))</f>
        <v>22000</v>
      </c>
      <c r="H712" s="97">
        <f ca="1">IF(B712="","",OFFSET(List1!S$11,tisk!A711,0))</f>
        <v>44176</v>
      </c>
      <c r="I712" s="94">
        <f ca="1">IF(B712="","",OFFSET(List1!T$11,tisk!A711,0))</f>
        <v>70</v>
      </c>
      <c r="J712" s="94">
        <f ca="1">IF(B712="","",OFFSET(List1!U$11,tisk!A711,0))</f>
        <v>115</v>
      </c>
      <c r="K712" s="94">
        <f ca="1">IF(B712="","",OFFSET(List1!V$11,tisk!A711,0))</f>
        <v>150</v>
      </c>
      <c r="L712" s="94">
        <f ca="1">IF(B712="","",OFFSET(List1!W$11,tisk!A711,0))</f>
        <v>335</v>
      </c>
      <c r="M712" s="98">
        <f ca="1">IF(B712="","",OFFSET(List1!X$11,tisk!A711,0))</f>
        <v>11000</v>
      </c>
    </row>
    <row r="713" spans="1:13" s="2" customFormat="1" ht="75" customHeight="1" x14ac:dyDescent="0.3">
      <c r="A713" s="47"/>
      <c r="B713" s="94"/>
      <c r="C713" s="3" t="str">
        <f ca="1">IF(B712="","",CONCATENATE("Okres ",OFFSET(List1!G$11,tisk!A711,0),"
","Právní forma","
",OFFSET(List1!H$11,tisk!A711,0),"
","IČO ",OFFSET(List1!I$11,tisk!A711,0),"
 ","B.Ú. ",OFFSET(List1!J$11,tisk!A711,0)))</f>
        <v>Okres Olomouc
Právní forma
Obec, m. č. hl. m. Prahy
IČO 00228711
 B.Ú. anonymizováno</v>
      </c>
      <c r="D713" s="5" t="str">
        <f ca="1">IF(B712="","",OFFSET(List1!M$11,tisk!A711,0))</f>
        <v>JSDH Hynkov v loňském roce získala nový automobil pro zabezpečení své činnosti. Pro zajištění co nejefektivnějšího využití tohoto automobilu je potřeba zakoupit elektrocentrálu.</v>
      </c>
      <c r="E713" s="95"/>
      <c r="F713" s="43"/>
      <c r="G713" s="96"/>
      <c r="H713" s="97"/>
      <c r="I713" s="94"/>
      <c r="J713" s="94"/>
      <c r="K713" s="94"/>
      <c r="L713" s="94"/>
      <c r="M713" s="98"/>
    </row>
    <row r="714" spans="1:13" s="2" customFormat="1" ht="30" customHeight="1" x14ac:dyDescent="0.3">
      <c r="A714" s="47">
        <f>ROW()/3-1</f>
        <v>237</v>
      </c>
      <c r="B714" s="94"/>
      <c r="C714" s="3" t="str">
        <f ca="1">IF(B712="","",CONCATENATE("Zástupce","
",OFFSET(List1!K$11,tisk!A711,0)))</f>
        <v xml:space="preserve">Zástupce
</v>
      </c>
      <c r="D714" s="5" t="str">
        <f ca="1">IF(B712="","",CONCATENATE("Dotace bude použita na:",OFFSET(List1!N$11,tisk!A711,0)))</f>
        <v>Dotace bude použita na:pořízení nové elektrocentrály</v>
      </c>
      <c r="E714" s="95"/>
      <c r="F714" s="44" t="str">
        <f ca="1">IF(B712="","",OFFSET(List1!Q$11,tisk!A711,0))</f>
        <v>11/2020</v>
      </c>
      <c r="G714" s="96"/>
      <c r="H714" s="97"/>
      <c r="I714" s="94"/>
      <c r="J714" s="94"/>
      <c r="K714" s="94"/>
      <c r="L714" s="94"/>
      <c r="M714" s="98"/>
    </row>
    <row r="715" spans="1:13" s="2" customFormat="1" ht="75" customHeight="1" x14ac:dyDescent="0.3">
      <c r="A715" s="47"/>
      <c r="B715" s="94" t="str">
        <f ca="1">IF(OFFSET(List1!B$11,tisk!A714,0)&gt;0,OFFSET(List1!B$11,tisk!A714,0),"")</f>
        <v>68</v>
      </c>
      <c r="C715" s="3" t="str">
        <f ca="1">IF(B715="","",CONCATENATE(OFFSET(List1!C$11,tisk!A714,0),"
",OFFSET(List1!D$11,tisk!A714,0),"
",OFFSET(List1!E$11,tisk!A714,0),"
",OFFSET(List1!F$11,tisk!A714,0)))</f>
        <v>Obec Čelechovice na Hané
Hlavní 9
Čelechovice na Hané
79816</v>
      </c>
      <c r="D715" s="65" t="str">
        <f ca="1">IF(B715="","",OFFSET(List1!L$11,tisk!A714,0))</f>
        <v>Pořízení, technické zhodnocení a oprava požární techniky a nákup věcného vybavení pro JSDH Čelechovice na Hané</v>
      </c>
      <c r="E715" s="95">
        <f ca="1">IF(B715="","",OFFSET(List1!O$11,tisk!A714,0))</f>
        <v>28400</v>
      </c>
      <c r="F715" s="44" t="str">
        <f ca="1">IF(B715="","",OFFSET(List1!P$11,tisk!A714,0))</f>
        <v>1/2020</v>
      </c>
      <c r="G715" s="96">
        <f ca="1">IF(B715="","",OFFSET(List1!R$11,tisk!A714,0))</f>
        <v>28400</v>
      </c>
      <c r="H715" s="97">
        <f ca="1">IF(B715="","",OFFSET(List1!S$11,tisk!A714,0))</f>
        <v>44176</v>
      </c>
      <c r="I715" s="94">
        <f ca="1">IF(B715="","",OFFSET(List1!T$11,tisk!A714,0))</f>
        <v>70</v>
      </c>
      <c r="J715" s="94">
        <f ca="1">IF(B715="","",OFFSET(List1!U$11,tisk!A714,0))</f>
        <v>110</v>
      </c>
      <c r="K715" s="94">
        <f ca="1">IF(B715="","",OFFSET(List1!V$11,tisk!A714,0))</f>
        <v>150</v>
      </c>
      <c r="L715" s="94">
        <f ca="1">IF(B715="","",OFFSET(List1!W$11,tisk!A714,0))</f>
        <v>330</v>
      </c>
      <c r="M715" s="98">
        <f ca="1">IF(B715="","",OFFSET(List1!X$11,tisk!A714,0))</f>
        <v>14200</v>
      </c>
    </row>
    <row r="716" spans="1:13" s="2" customFormat="1" ht="75" customHeight="1" x14ac:dyDescent="0.3">
      <c r="A716" s="47"/>
      <c r="B716" s="94"/>
      <c r="C716" s="3" t="str">
        <f ca="1">IF(B715="","",CONCATENATE("Okres ",OFFSET(List1!G$11,tisk!A714,0),"
","Právní forma","
",OFFSET(List1!H$11,tisk!A714,0),"
","IČO ",OFFSET(List1!I$11,tisk!A714,0),"
 ","B.Ú. ",OFFSET(List1!J$11,tisk!A714,0)))</f>
        <v>Okres Prostějov
Právní forma
Obec, m. č. hl. m. Prahy
IČO 00288144
 B.Ú. anonymizováno</v>
      </c>
      <c r="D716" s="5" t="str">
        <f ca="1">IF(B715="","",OFFSET(List1!M$11,tisk!A714,0))</f>
        <v>Pořízení vybavení pro odchyt nebezpečného hmyzu včetně příslušenství</v>
      </c>
      <c r="E716" s="95"/>
      <c r="F716" s="43"/>
      <c r="G716" s="96"/>
      <c r="H716" s="97"/>
      <c r="I716" s="94"/>
      <c r="J716" s="94"/>
      <c r="K716" s="94"/>
      <c r="L716" s="94"/>
      <c r="M716" s="98"/>
    </row>
    <row r="717" spans="1:13" s="2" customFormat="1" ht="30" customHeight="1" x14ac:dyDescent="0.3">
      <c r="A717" s="47">
        <f>ROW()/3-1</f>
        <v>238</v>
      </c>
      <c r="B717" s="94"/>
      <c r="C717" s="3" t="str">
        <f ca="1">IF(B715="","",CONCATENATE("Zástupce","
",OFFSET(List1!K$11,tisk!A714,0)))</f>
        <v xml:space="preserve">Zástupce
</v>
      </c>
      <c r="D717" s="5" t="str">
        <f ca="1">IF(B715="","",CONCATENATE("Dotace bude použita na:",OFFSET(List1!N$11,tisk!A714,0)))</f>
        <v>Dotace bude použita na:pořízení prostředků pro práci s nebezpečným hmyzem</v>
      </c>
      <c r="E717" s="95"/>
      <c r="F717" s="44" t="str">
        <f ca="1">IF(B715="","",OFFSET(List1!Q$11,tisk!A714,0))</f>
        <v>11/2020</v>
      </c>
      <c r="G717" s="96"/>
      <c r="H717" s="97"/>
      <c r="I717" s="94"/>
      <c r="J717" s="94"/>
      <c r="K717" s="94"/>
      <c r="L717" s="94"/>
      <c r="M717" s="98"/>
    </row>
    <row r="718" spans="1:13" s="2" customFormat="1" ht="75" customHeight="1" x14ac:dyDescent="0.3">
      <c r="A718" s="47"/>
      <c r="B718" s="94" t="str">
        <f ca="1">IF(OFFSET(List1!B$11,tisk!A717,0)&gt;0,OFFSET(List1!B$11,tisk!A717,0),"")</f>
        <v>200</v>
      </c>
      <c r="C718" s="3" t="str">
        <f ca="1">IF(B718="","",CONCATENATE(OFFSET(List1!C$11,tisk!A717,0),"
",OFFSET(List1!D$11,tisk!A717,0),"
",OFFSET(List1!E$11,tisk!A717,0),"
",OFFSET(List1!F$11,tisk!A717,0)))</f>
        <v>Obec Těšetice
Těšetice 75
Těšetice
78346</v>
      </c>
      <c r="D718" s="65" t="str">
        <f ca="1">IF(B718="","",OFFSET(List1!L$11,tisk!A717,0))</f>
        <v>Pořízení, technické zhodnocení a oprava požární techniky a nákup věcného vybavení pro JSDH Těšetice</v>
      </c>
      <c r="E718" s="95">
        <f ca="1">IF(B718="","",OFFSET(List1!O$11,tisk!A717,0))</f>
        <v>31900</v>
      </c>
      <c r="F718" s="44" t="str">
        <f ca="1">IF(B718="","",OFFSET(List1!P$11,tisk!A717,0))</f>
        <v>1/2020</v>
      </c>
      <c r="G718" s="96">
        <f ca="1">IF(B718="","",OFFSET(List1!R$11,tisk!A717,0))</f>
        <v>31900</v>
      </c>
      <c r="H718" s="97">
        <f ca="1">IF(B718="","",OFFSET(List1!S$11,tisk!A717,0))</f>
        <v>44176</v>
      </c>
      <c r="I718" s="94">
        <f ca="1">IF(B718="","",OFFSET(List1!T$11,tisk!A717,0))</f>
        <v>70</v>
      </c>
      <c r="J718" s="94">
        <f ca="1">IF(B718="","",OFFSET(List1!U$11,tisk!A717,0))</f>
        <v>110</v>
      </c>
      <c r="K718" s="94">
        <f ca="1">IF(B718="","",OFFSET(List1!V$11,tisk!A717,0))</f>
        <v>150</v>
      </c>
      <c r="L718" s="94">
        <f ca="1">IF(B718="","",OFFSET(List1!W$11,tisk!A717,0))</f>
        <v>330</v>
      </c>
      <c r="M718" s="98">
        <f ca="1">IF(B718="","",OFFSET(List1!X$11,tisk!A717,0))</f>
        <v>16000</v>
      </c>
    </row>
    <row r="719" spans="1:13" s="2" customFormat="1" ht="75" customHeight="1" x14ac:dyDescent="0.3">
      <c r="A719" s="47"/>
      <c r="B719" s="94"/>
      <c r="C719" s="3" t="str">
        <f ca="1">IF(B718="","",CONCATENATE("Okres ",OFFSET(List1!G$11,tisk!A717,0),"
","Právní forma","
",OFFSET(List1!H$11,tisk!A717,0),"
","IČO ",OFFSET(List1!I$11,tisk!A717,0),"
 ","B.Ú. ",OFFSET(List1!J$11,tisk!A717,0)))</f>
        <v>Okres Olomouc
Právní forma
Obec, m. č. hl. m. Prahy
IČO 00299545
 B.Ú. anonymizováno</v>
      </c>
      <c r="D719" s="5" t="str">
        <f ca="1">IF(B718="","",OFFSET(List1!M$11,tisk!A717,0))</f>
        <v>JSDH Těšetice - nákup vybavení k odchytu hmyzu</v>
      </c>
      <c r="E719" s="95"/>
      <c r="F719" s="43"/>
      <c r="G719" s="96"/>
      <c r="H719" s="97"/>
      <c r="I719" s="94"/>
      <c r="J719" s="94"/>
      <c r="K719" s="94"/>
      <c r="L719" s="94"/>
      <c r="M719" s="98"/>
    </row>
    <row r="720" spans="1:13" s="2" customFormat="1" ht="51.75" customHeight="1" x14ac:dyDescent="0.3">
      <c r="A720" s="47">
        <f>ROW()/3-1</f>
        <v>239</v>
      </c>
      <c r="B720" s="94"/>
      <c r="C720" s="3" t="str">
        <f ca="1">IF(B718="","",CONCATENATE("Zástupce","
",OFFSET(List1!K$11,tisk!A717,0)))</f>
        <v xml:space="preserve">Zástupce
</v>
      </c>
      <c r="D720" s="5" t="str">
        <f ca="1">IF(B718="","",CONCATENATE("Dotace bude použita na:",OFFSET(List1!N$11,tisk!A717,0)))</f>
        <v>Dotace bude použita na:pořízení prostředky pro práci s nebezpečným hmyzem: oděv pro práci s nebezpečným hmyzem, kukla pro práci s nebezpečným hmyzem, vysavač na bodavý hmyz</v>
      </c>
      <c r="E720" s="95"/>
      <c r="F720" s="44" t="str">
        <f ca="1">IF(B718="","",OFFSET(List1!Q$11,tisk!A717,0))</f>
        <v>11/2020</v>
      </c>
      <c r="G720" s="96"/>
      <c r="H720" s="97"/>
      <c r="I720" s="94"/>
      <c r="J720" s="94"/>
      <c r="K720" s="94"/>
      <c r="L720" s="94"/>
      <c r="M720" s="98"/>
    </row>
    <row r="721" spans="1:13" s="2" customFormat="1" ht="75" customHeight="1" x14ac:dyDescent="0.3">
      <c r="A721" s="47"/>
      <c r="B721" s="94" t="str">
        <f ca="1">IF(OFFSET(List1!B$11,tisk!A720,0)&gt;0,OFFSET(List1!B$11,tisk!A720,0),"")</f>
        <v>75</v>
      </c>
      <c r="C721" s="3" t="str">
        <f ca="1">IF(B721="","",CONCATENATE(OFFSET(List1!C$11,tisk!A720,0),"
",OFFSET(List1!D$11,tisk!A720,0),"
",OFFSET(List1!E$11,tisk!A720,0),"
",OFFSET(List1!F$11,tisk!A720,0)))</f>
        <v>Obec Dolní Újezd
Dolní Újezd 155
Dolní Újezd
75123</v>
      </c>
      <c r="D721" s="65" t="str">
        <f ca="1">IF(B721="","",OFFSET(List1!L$11,tisk!A720,0))</f>
        <v>Pořízení, technické zhodnocení a oprava požární techniky a nákup věcného vybavení pro JSDH Staměřice</v>
      </c>
      <c r="E721" s="95">
        <f ca="1">IF(B721="","",OFFSET(List1!O$11,tisk!A720,0))</f>
        <v>12500</v>
      </c>
      <c r="F721" s="44" t="str">
        <f ca="1">IF(B721="","",OFFSET(List1!P$11,tisk!A720,0))</f>
        <v>1/2020</v>
      </c>
      <c r="G721" s="96">
        <f ca="1">IF(B721="","",OFFSET(List1!R$11,tisk!A720,0))</f>
        <v>12500</v>
      </c>
      <c r="H721" s="97">
        <f ca="1">IF(B721="","",OFFSET(List1!S$11,tisk!A720,0))</f>
        <v>44176</v>
      </c>
      <c r="I721" s="94">
        <f ca="1">IF(B721="","",OFFSET(List1!T$11,tisk!A720,0))</f>
        <v>70</v>
      </c>
      <c r="J721" s="94">
        <f ca="1">IF(B721="","",OFFSET(List1!U$11,tisk!A720,0))</f>
        <v>105</v>
      </c>
      <c r="K721" s="94">
        <f ca="1">IF(B721="","",OFFSET(List1!V$11,tisk!A720,0))</f>
        <v>150</v>
      </c>
      <c r="L721" s="94">
        <f ca="1">IF(B721="","",OFFSET(List1!W$11,tisk!A720,0))</f>
        <v>325</v>
      </c>
      <c r="M721" s="98">
        <f ca="1">IF(B721="","",OFFSET(List1!X$11,tisk!A720,0))</f>
        <v>6300</v>
      </c>
    </row>
    <row r="722" spans="1:13" s="2" customFormat="1" ht="75" customHeight="1" x14ac:dyDescent="0.3">
      <c r="A722" s="47"/>
      <c r="B722" s="94"/>
      <c r="C722" s="3" t="str">
        <f ca="1">IF(B721="","",CONCATENATE("Okres ",OFFSET(List1!G$11,tisk!A720,0),"
","Právní forma","
",OFFSET(List1!H$11,tisk!A720,0),"
","IČO ",OFFSET(List1!I$11,tisk!A720,0),"
 ","B.Ú. ",OFFSET(List1!J$11,tisk!A720,0)))</f>
        <v>Okres Přerov
Právní forma
Obec, m. č. hl. m. Prahy
IČO 00636223
 B.Ú. anonymizováno</v>
      </c>
      <c r="D722" s="5" t="str">
        <f ca="1">IF(B721="","",OFFSET(List1!M$11,tisk!A720,0))</f>
        <v>Pořízení chybějících prostředků pro hašení.</v>
      </c>
      <c r="E722" s="95"/>
      <c r="F722" s="43"/>
      <c r="G722" s="96"/>
      <c r="H722" s="97"/>
      <c r="I722" s="94"/>
      <c r="J722" s="94"/>
      <c r="K722" s="94"/>
      <c r="L722" s="94"/>
      <c r="M722" s="98"/>
    </row>
    <row r="723" spans="1:13" s="2" customFormat="1" ht="30" customHeight="1" x14ac:dyDescent="0.3">
      <c r="A723" s="47">
        <f>ROW()/3-1</f>
        <v>240</v>
      </c>
      <c r="B723" s="94"/>
      <c r="C723" s="3" t="str">
        <f ca="1">IF(B721="","",CONCATENATE("Zástupce","
",OFFSET(List1!K$11,tisk!A720,0)))</f>
        <v xml:space="preserve">Zástupce
</v>
      </c>
      <c r="D723" s="5" t="str">
        <f ca="1">IF(B721="","",CONCATENATE("Dotace bude použita na:",OFFSET(List1!N$11,tisk!A720,0)))</f>
        <v>Dotace bude použita na:pořízení kombinovaných proudnic</v>
      </c>
      <c r="E723" s="95"/>
      <c r="F723" s="44" t="str">
        <f ca="1">IF(B721="","",OFFSET(List1!Q$11,tisk!A720,0))</f>
        <v>11/2020</v>
      </c>
      <c r="G723" s="96"/>
      <c r="H723" s="97"/>
      <c r="I723" s="94"/>
      <c r="J723" s="94"/>
      <c r="K723" s="94"/>
      <c r="L723" s="94"/>
      <c r="M723" s="98"/>
    </row>
    <row r="724" spans="1:13" s="2" customFormat="1" ht="75" customHeight="1" x14ac:dyDescent="0.3">
      <c r="A724" s="47"/>
      <c r="B724" s="94" t="str">
        <f ca="1">IF(OFFSET(List1!B$11,tisk!A723,0)&gt;0,OFFSET(List1!B$11,tisk!A723,0),"")</f>
        <v>73</v>
      </c>
      <c r="C724" s="3" t="str">
        <f ca="1">IF(B724="","",CONCATENATE(OFFSET(List1!C$11,tisk!A723,0),"
",OFFSET(List1!D$11,tisk!A723,0),"
",OFFSET(List1!E$11,tisk!A723,0),"
",OFFSET(List1!F$11,tisk!A723,0)))</f>
        <v>Obec Dolní Újezd
Dolní Újezd 155
Dolní Újezd
75123</v>
      </c>
      <c r="D724" s="65" t="str">
        <f ca="1">IF(B724="","",OFFSET(List1!L$11,tisk!A723,0))</f>
        <v>Pořízení, technické zhodnocení a oprava požární techniky a nákup věcného vybavení pro JSDH Skoky</v>
      </c>
      <c r="E724" s="95">
        <f ca="1">IF(B724="","",OFFSET(List1!O$11,tisk!A723,0))</f>
        <v>23900</v>
      </c>
      <c r="F724" s="44" t="str">
        <f ca="1">IF(B724="","",OFFSET(List1!P$11,tisk!A723,0))</f>
        <v>1/2020</v>
      </c>
      <c r="G724" s="96">
        <f ca="1">IF(B724="","",OFFSET(List1!R$11,tisk!A723,0))</f>
        <v>23900</v>
      </c>
      <c r="H724" s="97">
        <f ca="1">IF(B724="","",OFFSET(List1!S$11,tisk!A723,0))</f>
        <v>44176</v>
      </c>
      <c r="I724" s="94">
        <f ca="1">IF(B724="","",OFFSET(List1!T$11,tisk!A723,0))</f>
        <v>70</v>
      </c>
      <c r="J724" s="94">
        <f ca="1">IF(B724="","",OFFSET(List1!U$11,tisk!A723,0))</f>
        <v>105</v>
      </c>
      <c r="K724" s="94">
        <f ca="1">IF(B724="","",OFFSET(List1!V$11,tisk!A723,0))</f>
        <v>150</v>
      </c>
      <c r="L724" s="94">
        <f ca="1">IF(B724="","",OFFSET(List1!W$11,tisk!A723,0))</f>
        <v>325</v>
      </c>
      <c r="M724" s="98">
        <f ca="1">IF(B724="","",OFFSET(List1!X$11,tisk!A723,0))</f>
        <v>12000</v>
      </c>
    </row>
    <row r="725" spans="1:13" s="2" customFormat="1" ht="75" customHeight="1" x14ac:dyDescent="0.3">
      <c r="A725" s="47"/>
      <c r="B725" s="94"/>
      <c r="C725" s="3" t="str">
        <f ca="1">IF(B724="","",CONCATENATE("Okres ",OFFSET(List1!G$11,tisk!A723,0),"
","Právní forma","
",OFFSET(List1!H$11,tisk!A723,0),"
","IČO ",OFFSET(List1!I$11,tisk!A723,0),"
 ","B.Ú. ",OFFSET(List1!J$11,tisk!A723,0)))</f>
        <v>Okres Přerov
Právní forma
Obec, m. č. hl. m. Prahy
IČO 00636223
 B.Ú. anonymizováno</v>
      </c>
      <c r="D725" s="5" t="str">
        <f ca="1">IF(B724="","",OFFSET(List1!M$11,tisk!A723,0))</f>
        <v>Pořízení chybějících prostředků pro čerpání.</v>
      </c>
      <c r="E725" s="95"/>
      <c r="F725" s="43"/>
      <c r="G725" s="96"/>
      <c r="H725" s="97"/>
      <c r="I725" s="94"/>
      <c r="J725" s="94"/>
      <c r="K725" s="94"/>
      <c r="L725" s="94"/>
      <c r="M725" s="98"/>
    </row>
    <row r="726" spans="1:13" s="2" customFormat="1" ht="30" customHeight="1" x14ac:dyDescent="0.3">
      <c r="A726" s="47">
        <f>ROW()/3-1</f>
        <v>241</v>
      </c>
      <c r="B726" s="94"/>
      <c r="C726" s="3" t="str">
        <f ca="1">IF(B724="","",CONCATENATE("Zástupce","
",OFFSET(List1!K$11,tisk!A723,0)))</f>
        <v xml:space="preserve">Zástupce
</v>
      </c>
      <c r="D726" s="5" t="str">
        <f ca="1">IF(B724="","",CONCATENATE("Dotace bude použita na:",OFFSET(List1!N$11,tisk!A723,0)))</f>
        <v>Dotace bude použita na:pořízení kalového čerpadla a příslušenství.</v>
      </c>
      <c r="E726" s="95"/>
      <c r="F726" s="44" t="str">
        <f ca="1">IF(B724="","",OFFSET(List1!Q$11,tisk!A723,0))</f>
        <v>11/2020</v>
      </c>
      <c r="G726" s="96"/>
      <c r="H726" s="97"/>
      <c r="I726" s="94"/>
      <c r="J726" s="94"/>
      <c r="K726" s="94"/>
      <c r="L726" s="94"/>
      <c r="M726" s="98"/>
    </row>
    <row r="727" spans="1:13" s="2" customFormat="1" ht="75" customHeight="1" x14ac:dyDescent="0.3">
      <c r="A727" s="47"/>
      <c r="B727" s="94" t="str">
        <f ca="1">IF(OFFSET(List1!B$11,tisk!A726,0)&gt;0,OFFSET(List1!B$11,tisk!A726,0),"")</f>
        <v>40</v>
      </c>
      <c r="C727" s="3" t="str">
        <f ca="1">IF(B727="","",CONCATENATE(OFFSET(List1!C$11,tisk!A726,0),"
",OFFSET(List1!D$11,tisk!A726,0),"
",OFFSET(List1!E$11,tisk!A726,0),"
",OFFSET(List1!F$11,tisk!A726,0)))</f>
        <v>Obec Drahanovice
Drahanovice 144
Drahanovice
78344</v>
      </c>
      <c r="D727" s="65" t="str">
        <f ca="1">IF(B727="","",OFFSET(List1!L$11,tisk!A726,0))</f>
        <v>Pořízení, technické zhodnocení a oprava požární techniky a nákup věcného vybavení pro JSDH Střížov</v>
      </c>
      <c r="E727" s="95">
        <f ca="1">IF(B727="","",OFFSET(List1!O$11,tisk!A726,0))</f>
        <v>35000</v>
      </c>
      <c r="F727" s="44" t="str">
        <f ca="1">IF(B727="","",OFFSET(List1!P$11,tisk!A726,0))</f>
        <v>1/2020</v>
      </c>
      <c r="G727" s="96">
        <f ca="1">IF(B727="","",OFFSET(List1!R$11,tisk!A726,0))</f>
        <v>35000</v>
      </c>
      <c r="H727" s="97">
        <f ca="1">IF(B727="","",OFFSET(List1!S$11,tisk!A726,0))</f>
        <v>44176</v>
      </c>
      <c r="I727" s="94">
        <f ca="1">IF(B727="","",OFFSET(List1!T$11,tisk!A726,0))</f>
        <v>70</v>
      </c>
      <c r="J727" s="94">
        <f ca="1">IF(B727="","",OFFSET(List1!U$11,tisk!A726,0))</f>
        <v>105</v>
      </c>
      <c r="K727" s="94">
        <f ca="1">IF(B727="","",OFFSET(List1!V$11,tisk!A726,0))</f>
        <v>150</v>
      </c>
      <c r="L727" s="94">
        <f ca="1">IF(B727="","",OFFSET(List1!W$11,tisk!A726,0))</f>
        <v>325</v>
      </c>
      <c r="M727" s="98">
        <f ca="1">IF(B727="","",OFFSET(List1!X$11,tisk!A726,0))</f>
        <v>17500</v>
      </c>
    </row>
    <row r="728" spans="1:13" s="2" customFormat="1" ht="75" customHeight="1" x14ac:dyDescent="0.3">
      <c r="A728" s="47"/>
      <c r="B728" s="94"/>
      <c r="C728" s="3" t="str">
        <f ca="1">IF(B727="","",CONCATENATE("Okres ",OFFSET(List1!G$11,tisk!A726,0),"
","Právní forma","
",OFFSET(List1!H$11,tisk!A726,0),"
","IČO ",OFFSET(List1!I$11,tisk!A726,0),"
 ","B.Ú. ",OFFSET(List1!J$11,tisk!A726,0)))</f>
        <v>Okres Olomouc
Právní forma
Obec, m. č. hl. m. Prahy
IČO 00298841
 B.Ú. anonymizováno</v>
      </c>
      <c r="D728" s="5" t="str">
        <f ca="1">IF(B727="","",OFFSET(List1!M$11,tisk!A726,0))</f>
        <v>Vybavení zásahové jednotky SDH Střížov prostředky pro hašení a čerpání.</v>
      </c>
      <c r="E728" s="95"/>
      <c r="F728" s="43"/>
      <c r="G728" s="96"/>
      <c r="H728" s="97"/>
      <c r="I728" s="94"/>
      <c r="J728" s="94"/>
      <c r="K728" s="94"/>
      <c r="L728" s="94"/>
      <c r="M728" s="98"/>
    </row>
    <row r="729" spans="1:13" s="2" customFormat="1" ht="30" customHeight="1" x14ac:dyDescent="0.3">
      <c r="A729" s="47">
        <f>ROW()/3-1</f>
        <v>242</v>
      </c>
      <c r="B729" s="94"/>
      <c r="C729" s="3" t="str">
        <f ca="1">IF(B727="","",CONCATENATE("Zástupce","
",OFFSET(List1!K$11,tisk!A726,0)))</f>
        <v xml:space="preserve">Zástupce
</v>
      </c>
      <c r="D729" s="5" t="str">
        <f ca="1">IF(B727="","",CONCATENATE("Dotace bude použita na:",OFFSET(List1!N$11,tisk!A726,0)))</f>
        <v>Dotace bude použita na:pořízení prostředků pro hašení a čerpání</v>
      </c>
      <c r="E729" s="95"/>
      <c r="F729" s="44" t="str">
        <f ca="1">IF(B727="","",OFFSET(List1!Q$11,tisk!A726,0))</f>
        <v>11/2020</v>
      </c>
      <c r="G729" s="96"/>
      <c r="H729" s="97"/>
      <c r="I729" s="94"/>
      <c r="J729" s="94"/>
      <c r="K729" s="94"/>
      <c r="L729" s="94"/>
      <c r="M729" s="98"/>
    </row>
    <row r="730" spans="1:13" s="2" customFormat="1" ht="75" customHeight="1" x14ac:dyDescent="0.3">
      <c r="A730" s="47"/>
      <c r="B730" s="94" t="str">
        <f ca="1">IF(OFFSET(List1!B$11,tisk!A729,0)&gt;0,OFFSET(List1!B$11,tisk!A729,0),"")</f>
        <v>131</v>
      </c>
      <c r="C730" s="3" t="str">
        <f ca="1">IF(B730="","",CONCATENATE(OFFSET(List1!C$11,tisk!A729,0),"
",OFFSET(List1!D$11,tisk!A729,0),"
",OFFSET(List1!E$11,tisk!A729,0),"
",OFFSET(List1!F$11,tisk!A729,0)))</f>
        <v>Město Konice
Masarykovo nám. 27
Konice
79852</v>
      </c>
      <c r="D730" s="65" t="str">
        <f ca="1">IF(B730="","",OFFSET(List1!L$11,tisk!A729,0))</f>
        <v>Pořízení, technické zhodnocení a oprava požární techniky a nákup věcného vybavení pro JSDH Nová Dědina</v>
      </c>
      <c r="E730" s="95">
        <f ca="1">IF(B730="","",OFFSET(List1!O$11,tisk!A729,0))</f>
        <v>34900</v>
      </c>
      <c r="F730" s="44" t="str">
        <f ca="1">IF(B730="","",OFFSET(List1!P$11,tisk!A729,0))</f>
        <v>1/2020</v>
      </c>
      <c r="G730" s="96">
        <f ca="1">IF(B730="","",OFFSET(List1!R$11,tisk!A729,0))</f>
        <v>34900</v>
      </c>
      <c r="H730" s="97">
        <f ca="1">IF(B730="","",OFFSET(List1!S$11,tisk!A729,0))</f>
        <v>44176</v>
      </c>
      <c r="I730" s="94">
        <f ca="1">IF(B730="","",OFFSET(List1!T$11,tisk!A729,0))</f>
        <v>70</v>
      </c>
      <c r="J730" s="94">
        <f ca="1">IF(B730="","",OFFSET(List1!U$11,tisk!A729,0))</f>
        <v>105</v>
      </c>
      <c r="K730" s="94">
        <f ca="1">IF(B730="","",OFFSET(List1!V$11,tisk!A729,0))</f>
        <v>150</v>
      </c>
      <c r="L730" s="94">
        <f ca="1">IF(B730="","",OFFSET(List1!W$11,tisk!A729,0))</f>
        <v>325</v>
      </c>
      <c r="M730" s="98">
        <f ca="1">IF(B730="","",OFFSET(List1!X$11,tisk!A729,0))</f>
        <v>17500</v>
      </c>
    </row>
    <row r="731" spans="1:13" s="2" customFormat="1" ht="75" customHeight="1" x14ac:dyDescent="0.3">
      <c r="A731" s="47"/>
      <c r="B731" s="94"/>
      <c r="C731" s="3" t="str">
        <f ca="1">IF(B730="","",CONCATENATE("Okres ",OFFSET(List1!G$11,tisk!A729,0),"
","Právní forma","
",OFFSET(List1!H$11,tisk!A729,0),"
","IČO ",OFFSET(List1!I$11,tisk!A729,0),"
 ","B.Ú. ",OFFSET(List1!J$11,tisk!A729,0)))</f>
        <v>Okres Prostějov
Právní forma
Obec, m. č. hl. m. Prahy
IČO 00288365
 B.Ú. anonymizováno</v>
      </c>
      <c r="D731" s="5" t="str">
        <f ca="1">IF(B730="","",OFFSET(List1!M$11,tisk!A729,0))</f>
        <v>Pořízení prostředků pro hašení z důvodu zlepšení vybavení a zajištění akceschopnosti jednotky SDH.</v>
      </c>
      <c r="E731" s="95"/>
      <c r="F731" s="43"/>
      <c r="G731" s="96"/>
      <c r="H731" s="97"/>
      <c r="I731" s="94"/>
      <c r="J731" s="94"/>
      <c r="K731" s="94"/>
      <c r="L731" s="94"/>
      <c r="M731" s="98"/>
    </row>
    <row r="732" spans="1:13" s="2" customFormat="1" ht="30" customHeight="1" x14ac:dyDescent="0.3">
      <c r="A732" s="47">
        <f>ROW()/3-1</f>
        <v>243</v>
      </c>
      <c r="B732" s="94"/>
      <c r="C732" s="3" t="str">
        <f ca="1">IF(B730="","",CONCATENATE("Zástupce","
",OFFSET(List1!K$11,tisk!A729,0)))</f>
        <v xml:space="preserve">Zástupce
</v>
      </c>
      <c r="D732" s="5" t="str">
        <f ca="1">IF(B730="","",CONCATENATE("Dotace bude použita na:",OFFSET(List1!N$11,tisk!A729,0)))</f>
        <v>Dotace bude použita na:pořízení prostředků pro hašení</v>
      </c>
      <c r="E732" s="95"/>
      <c r="F732" s="44" t="str">
        <f ca="1">IF(B730="","",OFFSET(List1!Q$11,tisk!A729,0))</f>
        <v>11/2020</v>
      </c>
      <c r="G732" s="96"/>
      <c r="H732" s="97"/>
      <c r="I732" s="94"/>
      <c r="J732" s="94"/>
      <c r="K732" s="94"/>
      <c r="L732" s="94"/>
      <c r="M732" s="98"/>
    </row>
    <row r="733" spans="1:13" s="2" customFormat="1" ht="75" customHeight="1" x14ac:dyDescent="0.3">
      <c r="A733" s="47"/>
      <c r="B733" s="94" t="str">
        <f ca="1">IF(OFFSET(List1!B$11,tisk!A732,0)&gt;0,OFFSET(List1!B$11,tisk!A732,0),"")</f>
        <v>93</v>
      </c>
      <c r="C733" s="3" t="str">
        <f ca="1">IF(B733="","",CONCATENATE(OFFSET(List1!C$11,tisk!A732,0),"
",OFFSET(List1!D$11,tisk!A732,0),"
",OFFSET(List1!E$11,tisk!A732,0),"
",OFFSET(List1!F$11,tisk!A732,0)))</f>
        <v>Městys Brodek u Přerova
Masarykovo náměstí 13
Brodek u Přerova
75103</v>
      </c>
      <c r="D733" s="65" t="str">
        <f ca="1">IF(B733="","",OFFSET(List1!L$11,tisk!A732,0))</f>
        <v>Pořízení, technické zhodnocení a oprava požární techniky a nákup věcného vybavení pro JSDH Brodek u  Přerova</v>
      </c>
      <c r="E733" s="95">
        <f ca="1">IF(B733="","",OFFSET(List1!O$11,tisk!A732,0))</f>
        <v>30100</v>
      </c>
      <c r="F733" s="44" t="str">
        <f ca="1">IF(B733="","",OFFSET(List1!P$11,tisk!A732,0))</f>
        <v>1/2020</v>
      </c>
      <c r="G733" s="96">
        <f ca="1">IF(B733="","",OFFSET(List1!R$11,tisk!A732,0))</f>
        <v>30100</v>
      </c>
      <c r="H733" s="97">
        <f ca="1">IF(B733="","",OFFSET(List1!S$11,tisk!A732,0))</f>
        <v>44176</v>
      </c>
      <c r="I733" s="94">
        <f ca="1">IF(B733="","",OFFSET(List1!T$11,tisk!A732,0))</f>
        <v>70</v>
      </c>
      <c r="J733" s="94">
        <f ca="1">IF(B733="","",OFFSET(List1!U$11,tisk!A732,0))</f>
        <v>145</v>
      </c>
      <c r="K733" s="94">
        <f ca="1">IF(B733="","",OFFSET(List1!V$11,tisk!A732,0))</f>
        <v>100</v>
      </c>
      <c r="L733" s="94">
        <f ca="1">IF(B733="","",OFFSET(List1!W$11,tisk!A732,0))</f>
        <v>315</v>
      </c>
      <c r="M733" s="98">
        <f ca="1">IF(B733="","",OFFSET(List1!X$11,tisk!A732,0))</f>
        <v>15100</v>
      </c>
    </row>
    <row r="734" spans="1:13" s="2" customFormat="1" ht="75" customHeight="1" x14ac:dyDescent="0.3">
      <c r="A734" s="47"/>
      <c r="B734" s="94"/>
      <c r="C734" s="3" t="str">
        <f ca="1">IF(B733="","",CONCATENATE("Okres ",OFFSET(List1!G$11,tisk!A732,0),"
","Právní forma","
",OFFSET(List1!H$11,tisk!A732,0),"
","IČO ",OFFSET(List1!I$11,tisk!A732,0),"
 ","B.Ú. ",OFFSET(List1!J$11,tisk!A732,0)))</f>
        <v>Okres Přerov
Právní forma
Obec, m. č. hl. m. Prahy
IČO 00301078
 B.Ú. anonymizováno</v>
      </c>
      <c r="D734" s="5" t="str">
        <f ca="1">IF(B733="","",OFFSET(List1!M$11,tisk!A732,0))</f>
        <v>Dovybavení CAS</v>
      </c>
      <c r="E734" s="95"/>
      <c r="F734" s="43"/>
      <c r="G734" s="96"/>
      <c r="H734" s="97"/>
      <c r="I734" s="94"/>
      <c r="J734" s="94"/>
      <c r="K734" s="94"/>
      <c r="L734" s="94"/>
      <c r="M734" s="98"/>
    </row>
    <row r="735" spans="1:13" s="2" customFormat="1" ht="30" customHeight="1" x14ac:dyDescent="0.3">
      <c r="A735" s="47">
        <f>ROW()/3-1</f>
        <v>244</v>
      </c>
      <c r="B735" s="94"/>
      <c r="C735" s="3" t="str">
        <f ca="1">IF(B733="","",CONCATENATE("Zástupce","
",OFFSET(List1!K$11,tisk!A732,0)))</f>
        <v xml:space="preserve">Zástupce
</v>
      </c>
      <c r="D735" s="5" t="str">
        <f ca="1">IF(B733="","",CONCATENATE("Dotace bude použita na:",OFFSET(List1!N$11,tisk!A732,0)))</f>
        <v>Dotace bude použita na:pořízení ručních svítilen</v>
      </c>
      <c r="E735" s="95"/>
      <c r="F735" s="44" t="str">
        <f ca="1">IF(B733="","",OFFSET(List1!Q$11,tisk!A732,0))</f>
        <v>11/2020</v>
      </c>
      <c r="G735" s="96"/>
      <c r="H735" s="97"/>
      <c r="I735" s="94"/>
      <c r="J735" s="94"/>
      <c r="K735" s="94"/>
      <c r="L735" s="94"/>
      <c r="M735" s="98"/>
    </row>
    <row r="736" spans="1:13" s="2" customFormat="1" ht="75" customHeight="1" x14ac:dyDescent="0.3">
      <c r="A736" s="47"/>
      <c r="B736" s="94" t="str">
        <f ca="1">IF(OFFSET(List1!B$11,tisk!A735,0)&gt;0,OFFSET(List1!B$11,tisk!A735,0),"")</f>
        <v>57</v>
      </c>
      <c r="C736" s="3" t="str">
        <f ca="1">IF(B736="","",CONCATENATE(OFFSET(List1!C$11,tisk!A735,0),"
",OFFSET(List1!D$11,tisk!A735,0),"
",OFFSET(List1!E$11,tisk!A735,0),"
",OFFSET(List1!F$11,tisk!A735,0)))</f>
        <v>Statutární město Přerov
Bratrská 709/34
Přerov
75002</v>
      </c>
      <c r="D736" s="65" t="str">
        <f ca="1">IF(B736="","",OFFSET(List1!L$11,tisk!A735,0))</f>
        <v>Pořízení, technické zhodnocení a oprava požární techniky a nákup věcného vybavení pro JSDH Přerov VI - Újezdec</v>
      </c>
      <c r="E736" s="95">
        <f ca="1">IF(B736="","",OFFSET(List1!O$11,tisk!A735,0))</f>
        <v>34600</v>
      </c>
      <c r="F736" s="44" t="str">
        <f ca="1">IF(B736="","",OFFSET(List1!P$11,tisk!A735,0))</f>
        <v>1/2020</v>
      </c>
      <c r="G736" s="96">
        <f ca="1">IF(B736="","",OFFSET(List1!R$11,tisk!A735,0))</f>
        <v>34600</v>
      </c>
      <c r="H736" s="97">
        <f ca="1">IF(B736="","",OFFSET(List1!S$11,tisk!A735,0))</f>
        <v>44176</v>
      </c>
      <c r="I736" s="94">
        <f ca="1">IF(B736="","",OFFSET(List1!T$11,tisk!A735,0))</f>
        <v>30</v>
      </c>
      <c r="J736" s="94">
        <f ca="1">IF(B736="","",OFFSET(List1!U$11,tisk!A735,0))</f>
        <v>125</v>
      </c>
      <c r="K736" s="94">
        <f ca="1">IF(B736="","",OFFSET(List1!V$11,tisk!A735,0))</f>
        <v>150</v>
      </c>
      <c r="L736" s="94">
        <f ca="1">IF(B736="","",OFFSET(List1!W$11,tisk!A735,0))</f>
        <v>305</v>
      </c>
      <c r="M736" s="98">
        <f ca="1">IF(B736="","",OFFSET(List1!X$11,tisk!A735,0))</f>
        <v>17300</v>
      </c>
    </row>
    <row r="737" spans="1:13" s="2" customFormat="1" ht="75" customHeight="1" x14ac:dyDescent="0.3">
      <c r="A737" s="47"/>
      <c r="B737" s="94"/>
      <c r="C737" s="3" t="str">
        <f ca="1">IF(B736="","",CONCATENATE("Okres ",OFFSET(List1!G$11,tisk!A735,0),"
","Právní forma","
",OFFSET(List1!H$11,tisk!A735,0),"
","IČO ",OFFSET(List1!I$11,tisk!A735,0),"
 ","B.Ú. ",OFFSET(List1!J$11,tisk!A735,0)))</f>
        <v>Okres Přerov
Právní forma
Obec, m. č. hl. m. Prahy
IČO 00301825
 B.Ú. anonymizováno</v>
      </c>
      <c r="D737" s="5" t="str">
        <f ca="1">IF(B736="","",OFFSET(List1!M$11,tisk!A735,0))</f>
        <v>Pro kompletní zajištění akceschopnosti JSDH Přerov - VI Újezdec a dodržení bezpečnostních standardů je plánováno pořízení ochranných oděvů a příslušenství.</v>
      </c>
      <c r="E737" s="95"/>
      <c r="F737" s="43"/>
      <c r="G737" s="96"/>
      <c r="H737" s="97"/>
      <c r="I737" s="94"/>
      <c r="J737" s="94"/>
      <c r="K737" s="94"/>
      <c r="L737" s="94"/>
      <c r="M737" s="98"/>
    </row>
    <row r="738" spans="1:13" s="2" customFormat="1" ht="30" customHeight="1" x14ac:dyDescent="0.3">
      <c r="A738" s="47">
        <f>ROW()/3-1</f>
        <v>245</v>
      </c>
      <c r="B738" s="94"/>
      <c r="C738" s="3" t="str">
        <f ca="1">IF(B736="","",CONCATENATE("Zástupce","
",OFFSET(List1!K$11,tisk!A735,0)))</f>
        <v xml:space="preserve">Zástupce
</v>
      </c>
      <c r="D738" s="5" t="str">
        <f ca="1">IF(B736="","",CONCATENATE("Dotace bude použita na:",OFFSET(List1!N$11,tisk!A735,0)))</f>
        <v>Dotace bude použita na:pořízení ochranných prostředků pro hasiče.</v>
      </c>
      <c r="E738" s="95"/>
      <c r="F738" s="44" t="str">
        <f ca="1">IF(B736="","",OFFSET(List1!Q$11,tisk!A735,0))</f>
        <v>11/2020</v>
      </c>
      <c r="G738" s="96"/>
      <c r="H738" s="97"/>
      <c r="I738" s="94"/>
      <c r="J738" s="94"/>
      <c r="K738" s="94"/>
      <c r="L738" s="94"/>
      <c r="M738" s="98"/>
    </row>
    <row r="739" spans="1:13" s="2" customFormat="1" ht="75" customHeight="1" x14ac:dyDescent="0.3">
      <c r="A739" s="47"/>
      <c r="B739" s="94" t="str">
        <f ca="1">IF(OFFSET(List1!B$11,tisk!A738,0)&gt;0,OFFSET(List1!B$11,tisk!A738,0),"")</f>
        <v>198</v>
      </c>
      <c r="C739" s="3" t="str">
        <f ca="1">IF(B739="","",CONCATENATE(OFFSET(List1!C$11,tisk!A738,0),"
",OFFSET(List1!D$11,tisk!A738,0),"
",OFFSET(List1!E$11,tisk!A738,0),"
",OFFSET(List1!F$11,tisk!A738,0)))</f>
        <v>Obec Zborov
Zborov 28
Zborov
78901</v>
      </c>
      <c r="D739" s="65" t="str">
        <f ca="1">IF(B739="","",OFFSET(List1!L$11,tisk!A738,0))</f>
        <v>Pořízení, technické zhodnocení a oprava požární techniky a nákup věcného vybavení pro JSDH Zborov</v>
      </c>
      <c r="E739" s="95">
        <f ca="1">IF(B739="","",OFFSET(List1!O$11,tisk!A738,0))</f>
        <v>20000</v>
      </c>
      <c r="F739" s="44" t="str">
        <f ca="1">IF(B739="","",OFFSET(List1!P$11,tisk!A738,0))</f>
        <v>1/2020</v>
      </c>
      <c r="G739" s="96">
        <f ca="1">IF(B739="","",OFFSET(List1!R$11,tisk!A738,0))</f>
        <v>20000</v>
      </c>
      <c r="H739" s="97">
        <f ca="1">IF(B739="","",OFFSET(List1!S$11,tisk!A738,0))</f>
        <v>44176</v>
      </c>
      <c r="I739" s="94">
        <f ca="1">IF(B739="","",OFFSET(List1!T$11,tisk!A738,0))</f>
        <v>110</v>
      </c>
      <c r="J739" s="94">
        <f ca="1">IF(B739="","",OFFSET(List1!U$11,tisk!A738,0))</f>
        <v>120</v>
      </c>
      <c r="K739" s="94">
        <f ca="1">IF(B739="","",OFFSET(List1!V$11,tisk!A738,0))</f>
        <v>50</v>
      </c>
      <c r="L739" s="94">
        <f ca="1">IF(B739="","",OFFSET(List1!W$11,tisk!A738,0))</f>
        <v>280</v>
      </c>
      <c r="M739" s="98">
        <f ca="1">IF(B739="","",OFFSET(List1!X$11,tisk!A738,0))</f>
        <v>10000</v>
      </c>
    </row>
    <row r="740" spans="1:13" s="2" customFormat="1" ht="75" customHeight="1" x14ac:dyDescent="0.3">
      <c r="A740" s="47"/>
      <c r="B740" s="94"/>
      <c r="C740" s="3" t="str">
        <f ca="1">IF(B739="","",CONCATENATE("Okres ",OFFSET(List1!G$11,tisk!A738,0),"
","Právní forma","
",OFFSET(List1!H$11,tisk!A738,0),"
","IČO ",OFFSET(List1!I$11,tisk!A738,0),"
 ","B.Ú. ",OFFSET(List1!J$11,tisk!A738,0)))</f>
        <v>Okres Šumperk
Právní forma
Obec, m. č. hl. m. Prahy
IČO 00853143
 B.Ú. anonymizováno</v>
      </c>
      <c r="D740" s="5" t="str">
        <f ca="1">IF(B739="","",OFFSET(List1!M$11,tisk!A738,0))</f>
        <v>Akce je zaměřena na nákup věcného vybavení jednotky SDH obce Zborov, kategorie V - spojových prostředků. Vybavení jednotky tak bude doplněno a bude zajištěna vyšší úroveň akceschopnosti jednotky.</v>
      </c>
      <c r="E740" s="95"/>
      <c r="F740" s="43"/>
      <c r="G740" s="96"/>
      <c r="H740" s="97"/>
      <c r="I740" s="94"/>
      <c r="J740" s="94"/>
      <c r="K740" s="94"/>
      <c r="L740" s="94"/>
      <c r="M740" s="98"/>
    </row>
    <row r="741" spans="1:13" s="2" customFormat="1" ht="30" customHeight="1" x14ac:dyDescent="0.3">
      <c r="A741" s="47">
        <f>ROW()/3-1</f>
        <v>246</v>
      </c>
      <c r="B741" s="94"/>
      <c r="C741" s="3" t="str">
        <f ca="1">IF(B739="","",CONCATENATE("Zástupce","
",OFFSET(List1!K$11,tisk!A738,0)))</f>
        <v xml:space="preserve">Zástupce
</v>
      </c>
      <c r="D741" s="5" t="str">
        <f ca="1">IF(B739="","",CONCATENATE("Dotace bude použita na:",OFFSET(List1!N$11,tisk!A738,0)))</f>
        <v>Dotace bude použita na:pořízení spojových prostředků s příslušenstvím</v>
      </c>
      <c r="E741" s="95"/>
      <c r="F741" s="44" t="str">
        <f ca="1">IF(B739="","",OFFSET(List1!Q$11,tisk!A738,0))</f>
        <v>11/2020</v>
      </c>
      <c r="G741" s="96"/>
      <c r="H741" s="97"/>
      <c r="I741" s="94"/>
      <c r="J741" s="94"/>
      <c r="K741" s="94"/>
      <c r="L741" s="94"/>
      <c r="M741" s="98"/>
    </row>
    <row r="742" spans="1:13" s="2" customFormat="1" ht="75" customHeight="1" x14ac:dyDescent="0.3">
      <c r="A742" s="47"/>
      <c r="B742" s="94" t="str">
        <f ca="1">IF(OFFSET(List1!B$11,tisk!A741,0)&gt;0,OFFSET(List1!B$11,tisk!A741,0),"")</f>
        <v>4</v>
      </c>
      <c r="C742" s="3" t="str">
        <f ca="1">IF(B742="","",CONCATENATE(OFFSET(List1!C$11,tisk!A741,0),"
",OFFSET(List1!D$11,tisk!A741,0),"
",OFFSET(List1!E$11,tisk!A741,0),"
",OFFSET(List1!F$11,tisk!A741,0)))</f>
        <v>Obec Jindřichov
Jindřichov 78
Jindřichov
78823</v>
      </c>
      <c r="D742" s="65" t="str">
        <f ca="1">IF(B742="","",OFFSET(List1!L$11,tisk!A741,0))</f>
        <v>Pořízení, technické zhodnocení a oprava požární techniky a nákup věcného vybavení pro JSDH Jindřichov</v>
      </c>
      <c r="E742" s="95">
        <f ca="1">IF(B742="","",OFFSET(List1!O$11,tisk!A741,0))</f>
        <v>34000</v>
      </c>
      <c r="F742" s="44" t="str">
        <f ca="1">IF(B742="","",OFFSET(List1!P$11,tisk!A741,0))</f>
        <v>1/2020</v>
      </c>
      <c r="G742" s="96">
        <f ca="1">IF(B742="","",OFFSET(List1!R$11,tisk!A741,0))</f>
        <v>17000</v>
      </c>
      <c r="H742" s="97">
        <f ca="1">IF(B742="","",OFFSET(List1!S$11,tisk!A741,0))</f>
        <v>44176</v>
      </c>
      <c r="I742" s="94">
        <f ca="1">IF(B742="","",OFFSET(List1!T$11,tisk!A741,0))</f>
        <v>70</v>
      </c>
      <c r="J742" s="94">
        <f ca="1">IF(B742="","",OFFSET(List1!U$11,tisk!A741,0))</f>
        <v>81</v>
      </c>
      <c r="K742" s="94">
        <f ca="1">IF(B742="","",OFFSET(List1!V$11,tisk!A741,0))</f>
        <v>101</v>
      </c>
      <c r="L742" s="94">
        <f ca="1">IF(B742="","",OFFSET(List1!W$11,tisk!A741,0))</f>
        <v>252</v>
      </c>
      <c r="M742" s="98">
        <f ca="1">IF(B742="","",OFFSET(List1!X$11,tisk!A741,0))</f>
        <v>14900</v>
      </c>
    </row>
    <row r="743" spans="1:13" s="2" customFormat="1" ht="75" customHeight="1" x14ac:dyDescent="0.3">
      <c r="A743" s="47"/>
      <c r="B743" s="94"/>
      <c r="C743" s="3" t="str">
        <f ca="1">IF(B742="","",CONCATENATE("Okres ",OFFSET(List1!G$11,tisk!A741,0),"
","Právní forma","
",OFFSET(List1!H$11,tisk!A741,0),"
","IČO ",OFFSET(List1!I$11,tisk!A741,0),"
 ","B.Ú. ",OFFSET(List1!J$11,tisk!A741,0)))</f>
        <v>Okres Šumperk
Právní forma
Obec, m. č. hl. m. Prahy
IČO 00302741
 B.Ú. anonymizováno</v>
      </c>
      <c r="D743" s="5" t="str">
        <f ca="1">IF(B742="","",OFFSET(List1!M$11,tisk!A741,0))</f>
        <v>Zajištění akceschopnosti jednotky.</v>
      </c>
      <c r="E743" s="95"/>
      <c r="F743" s="43"/>
      <c r="G743" s="96"/>
      <c r="H743" s="97"/>
      <c r="I743" s="94"/>
      <c r="J743" s="94"/>
      <c r="K743" s="94"/>
      <c r="L743" s="94"/>
      <c r="M743" s="98"/>
    </row>
    <row r="744" spans="1:13" s="2" customFormat="1" ht="30" customHeight="1" x14ac:dyDescent="0.3">
      <c r="A744" s="47">
        <f>ROW()/3-1</f>
        <v>247</v>
      </c>
      <c r="B744" s="94"/>
      <c r="C744" s="3" t="str">
        <f ca="1">IF(B742="","",CONCATENATE("Zástupce","
",OFFSET(List1!K$11,tisk!A741,0)))</f>
        <v xml:space="preserve">Zástupce
</v>
      </c>
      <c r="D744" s="5" t="str">
        <f ca="1">IF(B742="","",CONCATENATE("Dotace bude použita na:",OFFSET(List1!N$11,tisk!A741,0)))</f>
        <v>Dotace bude použita na:pořízení kompresoru pro zajištění stálého tlaku v brzdovém systému požárních automobilů</v>
      </c>
      <c r="E744" s="95"/>
      <c r="F744" s="44" t="str">
        <f ca="1">IF(B742="","",OFFSET(List1!Q$11,tisk!A741,0))</f>
        <v>11/2020</v>
      </c>
      <c r="G744" s="96"/>
      <c r="H744" s="97"/>
      <c r="I744" s="94"/>
      <c r="J744" s="94"/>
      <c r="K744" s="94"/>
      <c r="L744" s="94"/>
      <c r="M744" s="98"/>
    </row>
    <row r="745" spans="1:13" s="2" customFormat="1" ht="75" customHeight="1" x14ac:dyDescent="0.3">
      <c r="A745" s="47"/>
      <c r="B745" s="94" t="str">
        <f ca="1">IF(OFFSET(List1!B$11,tisk!A744,0)&gt;0,OFFSET(List1!B$11,tisk!A744,0),"")</f>
        <v>183</v>
      </c>
      <c r="C745" s="3" t="str">
        <f ca="1">IF(B745="","",CONCATENATE(OFFSET(List1!C$11,tisk!A744,0),"
",OFFSET(List1!D$11,tisk!A744,0),"
",OFFSET(List1!E$11,tisk!A744,0),"
",OFFSET(List1!F$11,tisk!A744,0)))</f>
        <v>Obec Kobylá nad Vidnavkou
Kobylá nad Vidnavkou 53
Kobylá nad Vidnavkou
79065</v>
      </c>
      <c r="D745" s="65" t="str">
        <f ca="1">IF(B745="","",OFFSET(List1!L$11,tisk!A744,0))</f>
        <v>Pořízení, technické zhodnocení a oprava požární techniky a nákup věcného vybavení pro JSDH Kobylá</v>
      </c>
      <c r="E745" s="95">
        <f ca="1">IF(B745="","",OFFSET(List1!O$11,tisk!A744,0))</f>
        <v>36000</v>
      </c>
      <c r="F745" s="44" t="str">
        <f ca="1">IF(B745="","",OFFSET(List1!P$11,tisk!A744,0))</f>
        <v>1/2020</v>
      </c>
      <c r="G745" s="96">
        <f ca="1">IF(B745="","",OFFSET(List1!R$11,tisk!A744,0))</f>
        <v>18000</v>
      </c>
      <c r="H745" s="97">
        <f ca="1">IF(B745="","",OFFSET(List1!S$11,tisk!A744,0))</f>
        <v>44176</v>
      </c>
      <c r="I745" s="94">
        <f ca="1">IF(B745="","",OFFSET(List1!T$11,tisk!A744,0))</f>
        <v>90</v>
      </c>
      <c r="J745" s="94">
        <f ca="1">IF(B745="","",OFFSET(List1!U$11,tisk!A744,0))</f>
        <v>115</v>
      </c>
      <c r="K745" s="94">
        <f ca="1">IF(B745="","",OFFSET(List1!V$11,tisk!A744,0))</f>
        <v>2</v>
      </c>
      <c r="L745" s="94">
        <f ca="1">IF(B745="","",OFFSET(List1!W$11,tisk!A744,0))</f>
        <v>207</v>
      </c>
      <c r="M745" s="98">
        <f ca="1">IF(B745="","",OFFSET(List1!X$11,tisk!A744,0))</f>
        <v>16000</v>
      </c>
    </row>
    <row r="746" spans="1:13" s="2" customFormat="1" ht="75" customHeight="1" x14ac:dyDescent="0.3">
      <c r="A746" s="47"/>
      <c r="B746" s="94"/>
      <c r="C746" s="3" t="str">
        <f ca="1">IF(B745="","",CONCATENATE("Okres ",OFFSET(List1!G$11,tisk!A744,0),"
","Právní forma","
",OFFSET(List1!H$11,tisk!A744,0),"
","IČO ",OFFSET(List1!I$11,tisk!A744,0),"
 ","B.Ú. ",OFFSET(List1!J$11,tisk!A744,0)))</f>
        <v>Okres Jeseník
Právní forma
Obec, m. č. hl. m. Prahy
IČO 70599971
 B.Ú. anonymizováno</v>
      </c>
      <c r="D746" s="5" t="str">
        <f ca="1">IF(B745="","",OFFSET(List1!M$11,tisk!A744,0))</f>
        <v>Předmětem je pořízení prostředků pro vyprošťování - motorová kotoučová pila pro členy výjezdové jednotky JPO V.</v>
      </c>
      <c r="E746" s="95"/>
      <c r="F746" s="43"/>
      <c r="G746" s="96"/>
      <c r="H746" s="97"/>
      <c r="I746" s="94"/>
      <c r="J746" s="94"/>
      <c r="K746" s="94"/>
      <c r="L746" s="94"/>
      <c r="M746" s="98"/>
    </row>
    <row r="747" spans="1:13" s="2" customFormat="1" ht="30" customHeight="1" x14ac:dyDescent="0.3">
      <c r="A747" s="47">
        <f>ROW()/3-1</f>
        <v>248</v>
      </c>
      <c r="B747" s="94"/>
      <c r="C747" s="3" t="str">
        <f ca="1">IF(B745="","",CONCATENATE("Zástupce","
",OFFSET(List1!K$11,tisk!A744,0)))</f>
        <v xml:space="preserve">Zástupce
</v>
      </c>
      <c r="D747" s="5" t="str">
        <f ca="1">IF(B745="","",CONCATENATE("Dotace bude použita na:",OFFSET(List1!N$11,tisk!A744,0)))</f>
        <v>Dotace bude použita na:pořízení motorové kotoučové pily</v>
      </c>
      <c r="E747" s="95"/>
      <c r="F747" s="44" t="str">
        <f ca="1">IF(B745="","",OFFSET(List1!Q$11,tisk!A744,0))</f>
        <v>11/2020</v>
      </c>
      <c r="G747" s="96"/>
      <c r="H747" s="97"/>
      <c r="I747" s="94"/>
      <c r="J747" s="94"/>
      <c r="K747" s="94"/>
      <c r="L747" s="94"/>
      <c r="M747" s="98"/>
    </row>
    <row r="748" spans="1:13" s="2" customFormat="1" ht="75" customHeight="1" x14ac:dyDescent="0.3">
      <c r="A748" s="47"/>
      <c r="B748" s="94" t="str">
        <f ca="1">IF(OFFSET(List1!B$11,tisk!A747,0)&gt;0,OFFSET(List1!B$11,tisk!A747,0),"")</f>
        <v>20</v>
      </c>
      <c r="C748" s="3" t="str">
        <f ca="1">IF(B748="","",CONCATENATE(OFFSET(List1!C$11,tisk!A747,0),"
",OFFSET(List1!D$11,tisk!A747,0),"
",OFFSET(List1!E$11,tisk!A747,0),"
",OFFSET(List1!F$11,tisk!A747,0)))</f>
        <v>Obec Vikýřovice
Petrovská 168
Vikýřovice
78813</v>
      </c>
      <c r="D748" s="65" t="str">
        <f ca="1">IF(B748="","",OFFSET(List1!L$11,tisk!A747,0))</f>
        <v>Pořízení, technické zhodnocení a oprava požární techniky a nákup věcného vybavení pro JSDH Vikýřovice</v>
      </c>
      <c r="E748" s="95">
        <f ca="1">IF(B748="","",OFFSET(List1!O$11,tisk!A747,0))</f>
        <v>31000</v>
      </c>
      <c r="F748" s="44" t="str">
        <f ca="1">IF(B748="","",OFFSET(List1!P$11,tisk!A747,0))</f>
        <v>1/2020</v>
      </c>
      <c r="G748" s="96">
        <f ca="1">IF(B748="","",OFFSET(List1!R$11,tisk!A747,0))</f>
        <v>31000</v>
      </c>
      <c r="H748" s="97">
        <f ca="1">IF(B748="","",OFFSET(List1!S$11,tisk!A747,0))</f>
        <v>44176</v>
      </c>
      <c r="I748" s="94">
        <f ca="1">IF(B748="","",OFFSET(List1!T$11,tisk!A747,0))</f>
        <v>70</v>
      </c>
      <c r="J748" s="94">
        <f ca="1">IF(B748="","",OFFSET(List1!U$11,tisk!A747,0))</f>
        <v>115</v>
      </c>
      <c r="K748" s="94">
        <f ca="1">IF(B748="","",OFFSET(List1!V$11,tisk!A747,0))</f>
        <v>2</v>
      </c>
      <c r="L748" s="94">
        <f ca="1">IF(B748="","",OFFSET(List1!W$11,tisk!A747,0))</f>
        <v>187</v>
      </c>
      <c r="M748" s="98">
        <f ca="1">IF(B748="","",OFFSET(List1!X$11,tisk!A747,0))</f>
        <v>0</v>
      </c>
    </row>
    <row r="749" spans="1:13" s="2" customFormat="1" ht="75" customHeight="1" x14ac:dyDescent="0.3">
      <c r="A749" s="47"/>
      <c r="B749" s="94"/>
      <c r="C749" s="3" t="str">
        <f ca="1">IF(B748="","",CONCATENATE("Okres ",OFFSET(List1!G$11,tisk!A747,0),"
","Právní forma","
",OFFSET(List1!H$11,tisk!A747,0),"
","IČO ",OFFSET(List1!I$11,tisk!A747,0),"
 ","B.Ú. ",OFFSET(List1!J$11,tisk!A747,0)))</f>
        <v>Okres Šumperk
Právní forma
Obec, m. č. hl. m. Prahy
IČO 00635898
 B.Ú. anonymizováno</v>
      </c>
      <c r="D749" s="5" t="str">
        <f ca="1">IF(B748="","",OFFSET(List1!M$11,tisk!A747,0))</f>
        <v>Předmětem žádosti o dotaci je pořízení 1 ks univerzální rozbrušovací pily pro vyprošťovací a začišťovací práce JSDH.</v>
      </c>
      <c r="E749" s="95"/>
      <c r="F749" s="43"/>
      <c r="G749" s="96"/>
      <c r="H749" s="97"/>
      <c r="I749" s="94"/>
      <c r="J749" s="94"/>
      <c r="K749" s="94"/>
      <c r="L749" s="94"/>
      <c r="M749" s="98"/>
    </row>
    <row r="750" spans="1:13" s="2" customFormat="1" ht="30" customHeight="1" x14ac:dyDescent="0.3">
      <c r="A750" s="47">
        <f>ROW()/3-1</f>
        <v>249</v>
      </c>
      <c r="B750" s="94"/>
      <c r="C750" s="3" t="str">
        <f ca="1">IF(B748="","",CONCATENATE("Zástupce","
",OFFSET(List1!K$11,tisk!A747,0)))</f>
        <v xml:space="preserve">Zástupce
</v>
      </c>
      <c r="D750" s="5" t="str">
        <f ca="1">IF(B748="","",CONCATENATE("Dotace bude použita na:",OFFSET(List1!N$11,tisk!A747,0)))</f>
        <v>Dotace bude použita na:pořízení 1 kusu rozbrušovací pily</v>
      </c>
      <c r="E750" s="95"/>
      <c r="F750" s="44" t="str">
        <f ca="1">IF(B748="","",OFFSET(List1!Q$11,tisk!A747,0))</f>
        <v>11/2020</v>
      </c>
      <c r="G750" s="96"/>
      <c r="H750" s="97"/>
      <c r="I750" s="94"/>
      <c r="J750" s="94"/>
      <c r="K750" s="94"/>
      <c r="L750" s="94"/>
      <c r="M750" s="98"/>
    </row>
    <row r="751" spans="1:13" s="2" customFormat="1" ht="61.5" customHeight="1" x14ac:dyDescent="0.3">
      <c r="A751" s="47"/>
      <c r="B751" s="94" t="str">
        <f ca="1">IF(OFFSET(List1!B$11,tisk!A750,0)&gt;0,OFFSET(List1!B$11,tisk!A750,0),"")</f>
        <v>165</v>
      </c>
      <c r="C751" s="3" t="str">
        <f ca="1">IF(B751="","",CONCATENATE(OFFSET(List1!C$11,tisk!A750,0),"
",OFFSET(List1!D$11,tisk!A750,0),"
",OFFSET(List1!E$11,tisk!A750,0),"
",OFFSET(List1!F$11,tisk!A750,0)))</f>
        <v>Obec Pěnčín
Pěnčín 109
Pěnčín
798 57</v>
      </c>
      <c r="D751" s="65" t="str">
        <f ca="1">IF(B751="","",OFFSET(List1!L$11,tisk!A750,0))</f>
        <v>Pořízení, technické zhodnocení a oprava požární techniky a nákup věcného vybavení pro JSDH Pěnčín</v>
      </c>
      <c r="E751" s="95">
        <f ca="1">IF(B751="","",OFFSET(List1!O$11,tisk!A750,0))</f>
        <v>55000</v>
      </c>
      <c r="F751" s="44" t="str">
        <f ca="1">IF(B751="","",OFFSET(List1!P$11,tisk!A750,0))</f>
        <v>1/2020</v>
      </c>
      <c r="G751" s="96">
        <f ca="1">IF(B751="","",OFFSET(List1!R$11,tisk!A750,0))</f>
        <v>35000</v>
      </c>
      <c r="H751" s="97">
        <f ca="1">IF(B751="","",OFFSET(List1!S$11,tisk!A750,0))</f>
        <v>44176</v>
      </c>
      <c r="I751" s="94">
        <f ca="1">IF(B751="","",OFFSET(List1!T$11,tisk!A750,0))</f>
        <v>90</v>
      </c>
      <c r="J751" s="94">
        <f ca="1">IF(B751="","",OFFSET(List1!U$11,tisk!A750,0))</f>
        <v>51</v>
      </c>
      <c r="K751" s="94">
        <f ca="1">IF(B751="","",OFFSET(List1!V$11,tisk!A750,0))</f>
        <v>2</v>
      </c>
      <c r="L751" s="94">
        <f ca="1">IF(B751="","",OFFSET(List1!W$11,tisk!A750,0))</f>
        <v>143</v>
      </c>
      <c r="M751" s="98">
        <f ca="1">IF(B751="","",OFFSET(List1!X$11,tisk!A750,0))</f>
        <v>0</v>
      </c>
    </row>
    <row r="752" spans="1:13" s="2" customFormat="1" ht="75" customHeight="1" x14ac:dyDescent="0.3">
      <c r="A752" s="47"/>
      <c r="B752" s="94"/>
      <c r="C752" s="3" t="str">
        <f ca="1">IF(B751="","",CONCATENATE("Okres ",OFFSET(List1!G$11,tisk!A750,0),"
","Právní forma","
",OFFSET(List1!H$11,tisk!A750,0),"
","IČO ",OFFSET(List1!I$11,tisk!A750,0),"
 ","B.Ú. ",OFFSET(List1!J$11,tisk!A750,0)))</f>
        <v>Okres Prostějov
Právní forma
Obec, m. č. hl. m. Prahy
IČO 00288616
 B.Ú. anonymizováno</v>
      </c>
      <c r="D752" s="5" t="str">
        <f ca="1">IF(B751="","",OFFSET(List1!M$11,tisk!A750,0))</f>
        <v>Pořízení výsuvného kolového žebříku s příslušenstvím pro JSDH Pěnčín</v>
      </c>
      <c r="E752" s="95"/>
      <c r="F752" s="43"/>
      <c r="G752" s="96"/>
      <c r="H752" s="97"/>
      <c r="I752" s="94"/>
      <c r="J752" s="94"/>
      <c r="K752" s="94"/>
      <c r="L752" s="94"/>
      <c r="M752" s="98"/>
    </row>
    <row r="753" spans="1:13" s="2" customFormat="1" ht="30" customHeight="1" x14ac:dyDescent="0.3">
      <c r="A753" s="47">
        <f>ROW()/3-1</f>
        <v>250</v>
      </c>
      <c r="B753" s="94"/>
      <c r="C753" s="3" t="str">
        <f ca="1">IF(B751="","",CONCATENATE("Zástupce","
",OFFSET(List1!K$11,tisk!A750,0)))</f>
        <v xml:space="preserve">Zástupce
</v>
      </c>
      <c r="D753" s="5" t="str">
        <f ca="1">IF(B751="","",CONCATENATE("Dotace bude použita na:",OFFSET(List1!N$11,tisk!A750,0)))</f>
        <v>Dotace bude použita na:pořízení  výsuvného kolového žebříku s příslušenstvím pro JSDH Pěnčín  investiční dotace</v>
      </c>
      <c r="E753" s="95"/>
      <c r="F753" s="44" t="str">
        <f ca="1">IF(B751="","",OFFSET(List1!Q$11,tisk!A750,0))</f>
        <v>11/2020</v>
      </c>
      <c r="G753" s="96"/>
      <c r="H753" s="97"/>
      <c r="I753" s="94"/>
      <c r="J753" s="94"/>
      <c r="K753" s="94"/>
      <c r="L753" s="94"/>
      <c r="M753" s="98"/>
    </row>
    <row r="754" spans="1:13" s="2" customFormat="1" ht="63" customHeight="1" x14ac:dyDescent="0.3">
      <c r="A754" s="47"/>
      <c r="B754" s="94" t="str">
        <f ca="1">IF(OFFSET(List1!B$11,tisk!A753,0)&gt;0,OFFSET(List1!B$11,tisk!A753,0),"")</f>
        <v>150</v>
      </c>
      <c r="C754" s="3" t="str">
        <f ca="1">IF(B754="","",CONCATENATE(OFFSET(List1!C$11,tisk!A753,0),"
",OFFSET(List1!D$11,tisk!A753,0),"
",OFFSET(List1!E$11,tisk!A753,0),"
",OFFSET(List1!F$11,tisk!A753,0)))</f>
        <v>Obec Seloutky
Seloutky 58
Seloutky
79804</v>
      </c>
      <c r="D754" s="65" t="str">
        <f ca="1">IF(B754="","",OFFSET(List1!L$11,tisk!A753,0))</f>
        <v>Pořízení, technické zhodnocení a oprava požární techniky a nákup věcného vybavení pro JSDH Seloutky</v>
      </c>
      <c r="E754" s="95">
        <f ca="1">IF(B754="","",OFFSET(List1!O$11,tisk!A753,0))</f>
        <v>69900</v>
      </c>
      <c r="F754" s="44" t="str">
        <f ca="1">IF(B754="","",OFFSET(List1!P$11,tisk!A753,0))</f>
        <v>1/2020</v>
      </c>
      <c r="G754" s="96">
        <f ca="1">IF(B754="","",OFFSET(List1!R$11,tisk!A753,0))</f>
        <v>34900</v>
      </c>
      <c r="H754" s="97">
        <f ca="1">IF(B754="","",OFFSET(List1!S$11,tisk!A753,0))</f>
        <v>44176</v>
      </c>
      <c r="I754" s="94">
        <f ca="1">IF(B754="","",OFFSET(List1!T$11,tisk!A753,0))</f>
        <v>90</v>
      </c>
      <c r="J754" s="94">
        <f ca="1">IF(B754="","",OFFSET(List1!U$11,tisk!A753,0))</f>
        <v>51</v>
      </c>
      <c r="K754" s="94">
        <f ca="1">IF(B754="","",OFFSET(List1!V$11,tisk!A753,0))</f>
        <v>2</v>
      </c>
      <c r="L754" s="94">
        <f ca="1">IF(B754="","",OFFSET(List1!W$11,tisk!A753,0))</f>
        <v>143</v>
      </c>
      <c r="M754" s="98">
        <f ca="1">IF(B754="","",OFFSET(List1!X$11,tisk!A753,0))</f>
        <v>0</v>
      </c>
    </row>
    <row r="755" spans="1:13" s="2" customFormat="1" ht="75" customHeight="1" x14ac:dyDescent="0.3">
      <c r="A755" s="47"/>
      <c r="B755" s="94"/>
      <c r="C755" s="3" t="str">
        <f ca="1">IF(B754="","",CONCATENATE("Okres ",OFFSET(List1!G$11,tisk!A753,0),"
","Právní forma","
",OFFSET(List1!H$11,tisk!A753,0),"
","IČO ",OFFSET(List1!I$11,tisk!A753,0),"
 ","B.Ú. ",OFFSET(List1!J$11,tisk!A753,0)))</f>
        <v>Okres Prostějov
Právní forma
Obec, m. č. hl. m. Prahy
IČO 00488551
 B.Ú. anonymizováno</v>
      </c>
      <c r="D755" s="5" t="str">
        <f ca="1">IF(B754="","",OFFSET(List1!M$11,tisk!A753,0))</f>
        <v>Rozšíření bezdrátového rozhlasu o modul zajišťující napojení na zadávací pracoviště složek IZS - Varovný a informační systém obyvatelstva - modul SARAH JSVV ( nebo obdobný dle požadavků na kompatibilitu se stávajícím rozhlasem ) a jeho montáž.</v>
      </c>
      <c r="E755" s="95"/>
      <c r="F755" s="43"/>
      <c r="G755" s="96"/>
      <c r="H755" s="97"/>
      <c r="I755" s="94"/>
      <c r="J755" s="94"/>
      <c r="K755" s="94"/>
      <c r="L755" s="94"/>
      <c r="M755" s="98"/>
    </row>
    <row r="756" spans="1:13" s="2" customFormat="1" ht="60" customHeight="1" x14ac:dyDescent="0.3">
      <c r="A756" s="47">
        <f>ROW()/3-1</f>
        <v>251</v>
      </c>
      <c r="B756" s="94"/>
      <c r="C756" s="3" t="str">
        <f ca="1">IF(B754="","",CONCATENATE("Zástupce","
",OFFSET(List1!K$11,tisk!A753,0)))</f>
        <v xml:space="preserve">Zástupce
</v>
      </c>
      <c r="D756" s="5" t="str">
        <f ca="1">IF(B754="","",CONCATENATE("Dotace bude použita na:",OFFSET(List1!N$11,tisk!A753,0)))</f>
        <v>Dotace bude použita na:pořízení příslušenství pro vyhlašování poplachu, tedy rozšíření bezdrátového rozhlasu o modul zajišťující napojení na zadávací pracoviště složek IZS - Varovný a informační systém obyvatelstva  investiční dotace</v>
      </c>
      <c r="E756" s="95"/>
      <c r="F756" s="44" t="str">
        <f ca="1">IF(B754="","",OFFSET(List1!Q$11,tisk!A753,0))</f>
        <v>11/2020</v>
      </c>
      <c r="G756" s="96"/>
      <c r="H756" s="97"/>
      <c r="I756" s="94"/>
      <c r="J756" s="94"/>
      <c r="K756" s="94"/>
      <c r="L756" s="94"/>
      <c r="M756" s="98"/>
    </row>
    <row r="757" spans="1:13" s="2" customFormat="1" ht="63" customHeight="1" x14ac:dyDescent="0.3">
      <c r="A757" s="47"/>
      <c r="B757" s="94" t="str">
        <f ca="1">IF(OFFSET(List1!B$11,tisk!A756,0)&gt;0,OFFSET(List1!B$11,tisk!A756,0),"")</f>
        <v>128</v>
      </c>
      <c r="C757" s="3" t="str">
        <f ca="1">IF(B757="","",CONCATENATE(OFFSET(List1!C$11,tisk!A756,0),"
",OFFSET(List1!D$11,tisk!A756,0),"
",OFFSET(List1!E$11,tisk!A756,0),"
",OFFSET(List1!F$11,tisk!A756,0)))</f>
        <v>Statutární město Olomouc
Horní náměstí 583
Olomouc
77900</v>
      </c>
      <c r="D757" s="65" t="str">
        <f ca="1">IF(B757="","",OFFSET(List1!L$11,tisk!A756,0))</f>
        <v>Pořízení, technické zhodnocení a oprava požární techniky a nákup věcného vybavení pro JSDH Topolany</v>
      </c>
      <c r="E757" s="95">
        <f ca="1">IF(B757="","",OFFSET(List1!O$11,tisk!A756,0))</f>
        <v>40000</v>
      </c>
      <c r="F757" s="44" t="str">
        <f ca="1">IF(B757="","",OFFSET(List1!P$11,tisk!A756,0))</f>
        <v>1/2020</v>
      </c>
      <c r="G757" s="96">
        <f ca="1">IF(B757="","",OFFSET(List1!R$11,tisk!A756,0))</f>
        <v>35000</v>
      </c>
      <c r="H757" s="97">
        <f ca="1">IF(B757="","",OFFSET(List1!S$11,tisk!A756,0))</f>
        <v>44176</v>
      </c>
      <c r="I757" s="94">
        <f ca="1">IF(B757="","",OFFSET(List1!T$11,tisk!A756,0))</f>
        <v>30</v>
      </c>
      <c r="J757" s="94">
        <f ca="1">IF(B757="","",OFFSET(List1!U$11,tisk!A756,0))</f>
        <v>105</v>
      </c>
      <c r="K757" s="94">
        <f ca="1">IF(B757="","",OFFSET(List1!V$11,tisk!A756,0))</f>
        <v>2</v>
      </c>
      <c r="L757" s="94">
        <f ca="1">IF(B757="","",OFFSET(List1!W$11,tisk!A756,0))</f>
        <v>137</v>
      </c>
      <c r="M757" s="98">
        <f ca="1">IF(B757="","",OFFSET(List1!X$11,tisk!A756,0))</f>
        <v>0</v>
      </c>
    </row>
    <row r="758" spans="1:13" s="2" customFormat="1" ht="75" customHeight="1" x14ac:dyDescent="0.3">
      <c r="A758" s="47"/>
      <c r="B758" s="94"/>
      <c r="C758" s="3" t="str">
        <f ca="1">IF(B757="","",CONCATENATE("Okres ",OFFSET(List1!G$11,tisk!A756,0),"
","Právní forma","
",OFFSET(List1!H$11,tisk!A756,0),"
","IČO ",OFFSET(List1!I$11,tisk!A756,0),"
 ","B.Ú. ",OFFSET(List1!J$11,tisk!A756,0)))</f>
        <v>Okres Olomouc
Právní forma
Obec, m. č. hl. m. Prahy
IČO 00299308
 B.Ú. anonymizováno</v>
      </c>
      <c r="D758" s="5" t="str">
        <f ca="1">IF(B757="","",OFFSET(List1!M$11,tisk!A756,0))</f>
        <v>Pořízení prostředků k mechanickému odvětrávání kouře a horkých plynů při požáru vč. příslušenství pro zajištění akceschopnosti JSDH Topolany.</v>
      </c>
      <c r="E758" s="95"/>
      <c r="F758" s="43"/>
      <c r="G758" s="96"/>
      <c r="H758" s="97"/>
      <c r="I758" s="94"/>
      <c r="J758" s="94"/>
      <c r="K758" s="94"/>
      <c r="L758" s="94"/>
      <c r="M758" s="98"/>
    </row>
    <row r="759" spans="1:13" s="2" customFormat="1" ht="38.25" customHeight="1" x14ac:dyDescent="0.3">
      <c r="A759" s="47">
        <f>ROW()/3-1</f>
        <v>252</v>
      </c>
      <c r="B759" s="94"/>
      <c r="C759" s="3" t="str">
        <f ca="1">IF(B757="","",CONCATENATE("Zástupce","
",OFFSET(List1!K$11,tisk!A756,0)))</f>
        <v xml:space="preserve">Zástupce
</v>
      </c>
      <c r="D759" s="5" t="str">
        <f ca="1">IF(B757="","",CONCATENATE("Dotace bude použita na:",OFFSET(List1!N$11,tisk!A756,0)))</f>
        <v>Dotace bude použita na:pořízení prostředků k mechanickému odvětrávání kouře a horkých plynů při požáru včetně příslušenství</v>
      </c>
      <c r="E759" s="95"/>
      <c r="F759" s="44" t="str">
        <f ca="1">IF(B757="","",OFFSET(List1!Q$11,tisk!A756,0))</f>
        <v>11/2020</v>
      </c>
      <c r="G759" s="96"/>
      <c r="H759" s="97"/>
      <c r="I759" s="94"/>
      <c r="J759" s="94"/>
      <c r="K759" s="94"/>
      <c r="L759" s="94"/>
      <c r="M759" s="98"/>
    </row>
    <row r="760" spans="1:13" x14ac:dyDescent="0.3">
      <c r="C760" s="3"/>
      <c r="D760" s="5"/>
      <c r="E760" s="9"/>
      <c r="F760" s="45"/>
      <c r="G760" s="7"/>
      <c r="H760" s="2"/>
      <c r="I760" s="2"/>
      <c r="J760" s="2"/>
      <c r="K760" s="2"/>
      <c r="L760" s="2"/>
      <c r="M760" s="89"/>
    </row>
    <row r="761" spans="1:13" x14ac:dyDescent="0.3">
      <c r="C761" s="3"/>
      <c r="D761" s="5"/>
      <c r="E761" s="9"/>
      <c r="F761" s="45"/>
      <c r="G761" s="7"/>
      <c r="H761" s="2"/>
      <c r="I761" s="2"/>
      <c r="J761" s="2"/>
      <c r="K761" s="2"/>
      <c r="L761" s="2"/>
      <c r="M761" s="89"/>
    </row>
    <row r="762" spans="1:13" x14ac:dyDescent="0.3">
      <c r="C762" s="3"/>
      <c r="D762" s="5"/>
      <c r="E762" s="9"/>
      <c r="F762" s="45"/>
      <c r="G762" s="7"/>
      <c r="H762" s="2"/>
      <c r="I762" s="2"/>
      <c r="J762" s="2"/>
      <c r="K762" s="2"/>
      <c r="L762" s="2"/>
      <c r="M762" s="89"/>
    </row>
    <row r="763" spans="1:13" x14ac:dyDescent="0.3">
      <c r="C763" s="3"/>
      <c r="D763" s="5"/>
      <c r="E763" s="9"/>
      <c r="F763" s="45"/>
      <c r="G763" s="7"/>
      <c r="H763" s="2"/>
      <c r="I763" s="2"/>
      <c r="J763" s="2"/>
      <c r="K763" s="2"/>
      <c r="L763" s="2"/>
      <c r="M763" s="89"/>
    </row>
    <row r="764" spans="1:13" x14ac:dyDescent="0.3">
      <c r="C764" s="3"/>
      <c r="D764" s="5"/>
      <c r="E764" s="9"/>
      <c r="F764" s="45"/>
      <c r="G764" s="7"/>
      <c r="H764" s="2"/>
      <c r="I764" s="2"/>
      <c r="J764" s="2"/>
      <c r="K764" s="2"/>
      <c r="L764" s="2"/>
      <c r="M764" s="89"/>
    </row>
    <row r="765" spans="1:13" x14ac:dyDescent="0.3">
      <c r="C765" s="3"/>
      <c r="D765" s="5"/>
      <c r="E765" s="9"/>
      <c r="F765" s="45"/>
      <c r="G765" s="7"/>
      <c r="H765" s="2"/>
      <c r="I765" s="2"/>
      <c r="J765" s="2"/>
      <c r="K765" s="2"/>
      <c r="L765" s="2"/>
      <c r="M765" s="89"/>
    </row>
  </sheetData>
  <mergeCells count="2274">
    <mergeCell ref="M1:M2"/>
    <mergeCell ref="G1:G2"/>
    <mergeCell ref="B4:B6"/>
    <mergeCell ref="E4:E6"/>
    <mergeCell ref="G4:G6"/>
    <mergeCell ref="H4:H6"/>
    <mergeCell ref="I4:I6"/>
    <mergeCell ref="J4:J6"/>
    <mergeCell ref="K4:K6"/>
    <mergeCell ref="L4:L6"/>
    <mergeCell ref="M4:M6"/>
    <mergeCell ref="B7:B9"/>
    <mergeCell ref="E7:E9"/>
    <mergeCell ref="G7:G9"/>
    <mergeCell ref="H7:H9"/>
    <mergeCell ref="I7:I9"/>
    <mergeCell ref="J7:J9"/>
    <mergeCell ref="K7:K9"/>
    <mergeCell ref="L7:L9"/>
    <mergeCell ref="M7:M9"/>
    <mergeCell ref="E1:E3"/>
    <mergeCell ref="F1:F3"/>
    <mergeCell ref="H1:H3"/>
    <mergeCell ref="B1:B3"/>
    <mergeCell ref="B10:B12"/>
    <mergeCell ref="E10:E12"/>
    <mergeCell ref="G10:G12"/>
    <mergeCell ref="H10:H12"/>
    <mergeCell ref="I10:I12"/>
    <mergeCell ref="J10:J12"/>
    <mergeCell ref="K10:K12"/>
    <mergeCell ref="L10:L12"/>
    <mergeCell ref="M10:M12"/>
    <mergeCell ref="B13:B15"/>
    <mergeCell ref="E13:E15"/>
    <mergeCell ref="G13:G15"/>
    <mergeCell ref="H13:H15"/>
    <mergeCell ref="I13:I15"/>
    <mergeCell ref="J13:J15"/>
    <mergeCell ref="K13:K15"/>
    <mergeCell ref="L13:L15"/>
    <mergeCell ref="M13:M15"/>
    <mergeCell ref="B16:B18"/>
    <mergeCell ref="E16:E18"/>
    <mergeCell ref="G16:G18"/>
    <mergeCell ref="H16:H18"/>
    <mergeCell ref="I16:I18"/>
    <mergeCell ref="J16:J18"/>
    <mergeCell ref="K16:K18"/>
    <mergeCell ref="L16:L18"/>
    <mergeCell ref="M16:M18"/>
    <mergeCell ref="B19:B21"/>
    <mergeCell ref="E19:E21"/>
    <mergeCell ref="G19:G21"/>
    <mergeCell ref="H19:H21"/>
    <mergeCell ref="I19:I21"/>
    <mergeCell ref="J19:J21"/>
    <mergeCell ref="K19:K21"/>
    <mergeCell ref="L19:L21"/>
    <mergeCell ref="M19:M21"/>
    <mergeCell ref="B22:B24"/>
    <mergeCell ref="E22:E24"/>
    <mergeCell ref="G22:G24"/>
    <mergeCell ref="H22:H24"/>
    <mergeCell ref="I22:I24"/>
    <mergeCell ref="J22:J24"/>
    <mergeCell ref="K22:K24"/>
    <mergeCell ref="L22:L24"/>
    <mergeCell ref="M22:M24"/>
    <mergeCell ref="B25:B27"/>
    <mergeCell ref="E25:E27"/>
    <mergeCell ref="G25:G27"/>
    <mergeCell ref="H25:H27"/>
    <mergeCell ref="I25:I27"/>
    <mergeCell ref="J25:J27"/>
    <mergeCell ref="K25:K27"/>
    <mergeCell ref="L25:L27"/>
    <mergeCell ref="M25:M27"/>
    <mergeCell ref="B28:B30"/>
    <mergeCell ref="E28:E30"/>
    <mergeCell ref="G28:G30"/>
    <mergeCell ref="H28:H30"/>
    <mergeCell ref="I28:I30"/>
    <mergeCell ref="J28:J30"/>
    <mergeCell ref="K28:K30"/>
    <mergeCell ref="L28:L30"/>
    <mergeCell ref="M28:M30"/>
    <mergeCell ref="B31:B33"/>
    <mergeCell ref="E31:E33"/>
    <mergeCell ref="G31:G33"/>
    <mergeCell ref="H31:H33"/>
    <mergeCell ref="I31:I33"/>
    <mergeCell ref="J31:J33"/>
    <mergeCell ref="K31:K33"/>
    <mergeCell ref="L31:L33"/>
    <mergeCell ref="M31:M33"/>
    <mergeCell ref="B34:B36"/>
    <mergeCell ref="E34:E36"/>
    <mergeCell ref="G34:G36"/>
    <mergeCell ref="H34:H36"/>
    <mergeCell ref="I34:I36"/>
    <mergeCell ref="J34:J36"/>
    <mergeCell ref="K34:K36"/>
    <mergeCell ref="L34:L36"/>
    <mergeCell ref="M34:M36"/>
    <mergeCell ref="B37:B39"/>
    <mergeCell ref="E37:E39"/>
    <mergeCell ref="G37:G39"/>
    <mergeCell ref="H37:H39"/>
    <mergeCell ref="I37:I39"/>
    <mergeCell ref="J37:J39"/>
    <mergeCell ref="K37:K39"/>
    <mergeCell ref="L37:L39"/>
    <mergeCell ref="M37:M39"/>
    <mergeCell ref="B40:B42"/>
    <mergeCell ref="E40:E42"/>
    <mergeCell ref="G40:G42"/>
    <mergeCell ref="H40:H42"/>
    <mergeCell ref="I40:I42"/>
    <mergeCell ref="J40:J42"/>
    <mergeCell ref="K40:K42"/>
    <mergeCell ref="L40:L42"/>
    <mergeCell ref="M40:M42"/>
    <mergeCell ref="B43:B45"/>
    <mergeCell ref="E43:E45"/>
    <mergeCell ref="G43:G45"/>
    <mergeCell ref="H43:H45"/>
    <mergeCell ref="I43:I45"/>
    <mergeCell ref="J43:J45"/>
    <mergeCell ref="K43:K45"/>
    <mergeCell ref="L43:L45"/>
    <mergeCell ref="M43:M45"/>
    <mergeCell ref="B46:B48"/>
    <mergeCell ref="E46:E48"/>
    <mergeCell ref="G46:G48"/>
    <mergeCell ref="H46:H48"/>
    <mergeCell ref="I46:I48"/>
    <mergeCell ref="J46:J48"/>
    <mergeCell ref="K46:K48"/>
    <mergeCell ref="L46:L48"/>
    <mergeCell ref="M46:M48"/>
    <mergeCell ref="B49:B51"/>
    <mergeCell ref="E49:E51"/>
    <mergeCell ref="G49:G51"/>
    <mergeCell ref="H49:H51"/>
    <mergeCell ref="I49:I51"/>
    <mergeCell ref="J49:J51"/>
    <mergeCell ref="K49:K51"/>
    <mergeCell ref="L49:L51"/>
    <mergeCell ref="M49:M51"/>
    <mergeCell ref="B52:B54"/>
    <mergeCell ref="E52:E54"/>
    <mergeCell ref="G52:G54"/>
    <mergeCell ref="H52:H54"/>
    <mergeCell ref="I52:I54"/>
    <mergeCell ref="J52:J54"/>
    <mergeCell ref="K52:K54"/>
    <mergeCell ref="L52:L54"/>
    <mergeCell ref="M52:M54"/>
    <mergeCell ref="B55:B57"/>
    <mergeCell ref="E55:E57"/>
    <mergeCell ref="G55:G57"/>
    <mergeCell ref="H55:H57"/>
    <mergeCell ref="I55:I57"/>
    <mergeCell ref="J55:J57"/>
    <mergeCell ref="K55:K57"/>
    <mergeCell ref="L55:L57"/>
    <mergeCell ref="M55:M57"/>
    <mergeCell ref="B58:B60"/>
    <mergeCell ref="E58:E60"/>
    <mergeCell ref="G58:G60"/>
    <mergeCell ref="H58:H60"/>
    <mergeCell ref="I58:I60"/>
    <mergeCell ref="J58:J60"/>
    <mergeCell ref="K58:K60"/>
    <mergeCell ref="L58:L60"/>
    <mergeCell ref="M58:M60"/>
    <mergeCell ref="B61:B63"/>
    <mergeCell ref="E61:E63"/>
    <mergeCell ref="G61:G63"/>
    <mergeCell ref="H61:H63"/>
    <mergeCell ref="I61:I63"/>
    <mergeCell ref="J61:J63"/>
    <mergeCell ref="K61:K63"/>
    <mergeCell ref="L61:L63"/>
    <mergeCell ref="M61:M63"/>
    <mergeCell ref="B64:B66"/>
    <mergeCell ref="E64:E66"/>
    <mergeCell ref="G64:G66"/>
    <mergeCell ref="H64:H66"/>
    <mergeCell ref="I64:I66"/>
    <mergeCell ref="J64:J66"/>
    <mergeCell ref="K64:K66"/>
    <mergeCell ref="L64:L66"/>
    <mergeCell ref="M64:M66"/>
    <mergeCell ref="B67:B69"/>
    <mergeCell ref="E67:E69"/>
    <mergeCell ref="G67:G69"/>
    <mergeCell ref="H67:H69"/>
    <mergeCell ref="I67:I69"/>
    <mergeCell ref="J67:J69"/>
    <mergeCell ref="K67:K69"/>
    <mergeCell ref="L67:L69"/>
    <mergeCell ref="M67:M69"/>
    <mergeCell ref="B70:B72"/>
    <mergeCell ref="E70:E72"/>
    <mergeCell ref="G70:G72"/>
    <mergeCell ref="H70:H72"/>
    <mergeCell ref="I70:I72"/>
    <mergeCell ref="J70:J72"/>
    <mergeCell ref="K70:K72"/>
    <mergeCell ref="L70:L72"/>
    <mergeCell ref="M70:M72"/>
    <mergeCell ref="B73:B75"/>
    <mergeCell ref="E73:E75"/>
    <mergeCell ref="G73:G75"/>
    <mergeCell ref="H73:H75"/>
    <mergeCell ref="I73:I75"/>
    <mergeCell ref="J73:J75"/>
    <mergeCell ref="K73:K75"/>
    <mergeCell ref="L73:L75"/>
    <mergeCell ref="M73:M75"/>
    <mergeCell ref="B76:B78"/>
    <mergeCell ref="E76:E78"/>
    <mergeCell ref="G76:G78"/>
    <mergeCell ref="H76:H78"/>
    <mergeCell ref="I76:I78"/>
    <mergeCell ref="J76:J78"/>
    <mergeCell ref="K76:K78"/>
    <mergeCell ref="L76:L78"/>
    <mergeCell ref="M76:M78"/>
    <mergeCell ref="B79:B81"/>
    <mergeCell ref="E79:E81"/>
    <mergeCell ref="G79:G81"/>
    <mergeCell ref="H79:H81"/>
    <mergeCell ref="I79:I81"/>
    <mergeCell ref="J79:J81"/>
    <mergeCell ref="K79:K81"/>
    <mergeCell ref="L79:L81"/>
    <mergeCell ref="M79:M81"/>
    <mergeCell ref="B82:B84"/>
    <mergeCell ref="E82:E84"/>
    <mergeCell ref="G82:G84"/>
    <mergeCell ref="H82:H84"/>
    <mergeCell ref="I82:I84"/>
    <mergeCell ref="J82:J84"/>
    <mergeCell ref="K82:K84"/>
    <mergeCell ref="L82:L84"/>
    <mergeCell ref="M82:M84"/>
    <mergeCell ref="B85:B87"/>
    <mergeCell ref="E85:E87"/>
    <mergeCell ref="G85:G87"/>
    <mergeCell ref="H85:H87"/>
    <mergeCell ref="I85:I87"/>
    <mergeCell ref="J85:J87"/>
    <mergeCell ref="K85:K87"/>
    <mergeCell ref="L85:L87"/>
    <mergeCell ref="M85:M87"/>
    <mergeCell ref="B88:B90"/>
    <mergeCell ref="E88:E90"/>
    <mergeCell ref="G88:G90"/>
    <mergeCell ref="H88:H90"/>
    <mergeCell ref="I88:I90"/>
    <mergeCell ref="J88:J90"/>
    <mergeCell ref="K88:K90"/>
    <mergeCell ref="L88:L90"/>
    <mergeCell ref="M88:M90"/>
    <mergeCell ref="B91:B93"/>
    <mergeCell ref="E91:E93"/>
    <mergeCell ref="G91:G93"/>
    <mergeCell ref="H91:H93"/>
    <mergeCell ref="I91:I93"/>
    <mergeCell ref="J91:J93"/>
    <mergeCell ref="K91:K93"/>
    <mergeCell ref="L91:L93"/>
    <mergeCell ref="M91:M93"/>
    <mergeCell ref="B94:B96"/>
    <mergeCell ref="E94:E96"/>
    <mergeCell ref="G94:G96"/>
    <mergeCell ref="H94:H96"/>
    <mergeCell ref="I94:I96"/>
    <mergeCell ref="J94:J96"/>
    <mergeCell ref="K94:K96"/>
    <mergeCell ref="L94:L96"/>
    <mergeCell ref="M94:M96"/>
    <mergeCell ref="B97:B99"/>
    <mergeCell ref="E97:E99"/>
    <mergeCell ref="G97:G99"/>
    <mergeCell ref="H97:H99"/>
    <mergeCell ref="I97:I99"/>
    <mergeCell ref="J97:J99"/>
    <mergeCell ref="K97:K99"/>
    <mergeCell ref="L97:L99"/>
    <mergeCell ref="M97:M99"/>
    <mergeCell ref="B100:B102"/>
    <mergeCell ref="E100:E102"/>
    <mergeCell ref="G100:G102"/>
    <mergeCell ref="H100:H102"/>
    <mergeCell ref="I100:I102"/>
    <mergeCell ref="J100:J102"/>
    <mergeCell ref="K100:K102"/>
    <mergeCell ref="L100:L102"/>
    <mergeCell ref="M100:M102"/>
    <mergeCell ref="B103:B105"/>
    <mergeCell ref="E103:E105"/>
    <mergeCell ref="G103:G105"/>
    <mergeCell ref="H103:H105"/>
    <mergeCell ref="I103:I105"/>
    <mergeCell ref="J103:J105"/>
    <mergeCell ref="K103:K105"/>
    <mergeCell ref="L103:L105"/>
    <mergeCell ref="M103:M105"/>
    <mergeCell ref="B106:B108"/>
    <mergeCell ref="E106:E108"/>
    <mergeCell ref="G106:G108"/>
    <mergeCell ref="H106:H108"/>
    <mergeCell ref="I106:I108"/>
    <mergeCell ref="J106:J108"/>
    <mergeCell ref="K106:K108"/>
    <mergeCell ref="L106:L108"/>
    <mergeCell ref="M106:M108"/>
    <mergeCell ref="B109:B111"/>
    <mergeCell ref="E109:E111"/>
    <mergeCell ref="G109:G111"/>
    <mergeCell ref="H109:H111"/>
    <mergeCell ref="I109:I111"/>
    <mergeCell ref="J109:J111"/>
    <mergeCell ref="K109:K111"/>
    <mergeCell ref="L109:L111"/>
    <mergeCell ref="M109:M111"/>
    <mergeCell ref="B112:B114"/>
    <mergeCell ref="E112:E114"/>
    <mergeCell ref="G112:G114"/>
    <mergeCell ref="H112:H114"/>
    <mergeCell ref="I112:I114"/>
    <mergeCell ref="J112:J114"/>
    <mergeCell ref="K112:K114"/>
    <mergeCell ref="L112:L114"/>
    <mergeCell ref="M112:M114"/>
    <mergeCell ref="B115:B117"/>
    <mergeCell ref="E115:E117"/>
    <mergeCell ref="G115:G117"/>
    <mergeCell ref="H115:H117"/>
    <mergeCell ref="I115:I117"/>
    <mergeCell ref="J115:J117"/>
    <mergeCell ref="K115:K117"/>
    <mergeCell ref="L115:L117"/>
    <mergeCell ref="M115:M117"/>
    <mergeCell ref="B118:B120"/>
    <mergeCell ref="E118:E120"/>
    <mergeCell ref="G118:G120"/>
    <mergeCell ref="H118:H120"/>
    <mergeCell ref="I118:I120"/>
    <mergeCell ref="J118:J120"/>
    <mergeCell ref="K118:K120"/>
    <mergeCell ref="L118:L120"/>
    <mergeCell ref="M118:M120"/>
    <mergeCell ref="B121:B123"/>
    <mergeCell ref="E121:E123"/>
    <mergeCell ref="G121:G123"/>
    <mergeCell ref="H121:H123"/>
    <mergeCell ref="I121:I123"/>
    <mergeCell ref="J121:J123"/>
    <mergeCell ref="K121:K123"/>
    <mergeCell ref="L121:L123"/>
    <mergeCell ref="M121:M123"/>
    <mergeCell ref="B124:B126"/>
    <mergeCell ref="E124:E126"/>
    <mergeCell ref="G124:G126"/>
    <mergeCell ref="H124:H126"/>
    <mergeCell ref="I124:I126"/>
    <mergeCell ref="J124:J126"/>
    <mergeCell ref="K124:K126"/>
    <mergeCell ref="L124:L126"/>
    <mergeCell ref="M124:M126"/>
    <mergeCell ref="B127:B129"/>
    <mergeCell ref="E127:E129"/>
    <mergeCell ref="G127:G129"/>
    <mergeCell ref="H127:H129"/>
    <mergeCell ref="I127:I129"/>
    <mergeCell ref="J127:J129"/>
    <mergeCell ref="K127:K129"/>
    <mergeCell ref="L127:L129"/>
    <mergeCell ref="M127:M129"/>
    <mergeCell ref="B130:B132"/>
    <mergeCell ref="E130:E132"/>
    <mergeCell ref="G130:G132"/>
    <mergeCell ref="H130:H132"/>
    <mergeCell ref="I130:I132"/>
    <mergeCell ref="J130:J132"/>
    <mergeCell ref="K130:K132"/>
    <mergeCell ref="L130:L132"/>
    <mergeCell ref="M130:M132"/>
    <mergeCell ref="B133:B135"/>
    <mergeCell ref="E133:E135"/>
    <mergeCell ref="G133:G135"/>
    <mergeCell ref="H133:H135"/>
    <mergeCell ref="I133:I135"/>
    <mergeCell ref="J133:J135"/>
    <mergeCell ref="K133:K135"/>
    <mergeCell ref="L133:L135"/>
    <mergeCell ref="M133:M135"/>
    <mergeCell ref="B136:B138"/>
    <mergeCell ref="E136:E138"/>
    <mergeCell ref="G136:G138"/>
    <mergeCell ref="H136:H138"/>
    <mergeCell ref="I136:I138"/>
    <mergeCell ref="J136:J138"/>
    <mergeCell ref="K136:K138"/>
    <mergeCell ref="L136:L138"/>
    <mergeCell ref="M136:M138"/>
    <mergeCell ref="B139:B141"/>
    <mergeCell ref="E139:E141"/>
    <mergeCell ref="G139:G141"/>
    <mergeCell ref="H139:H141"/>
    <mergeCell ref="I139:I141"/>
    <mergeCell ref="J139:J141"/>
    <mergeCell ref="K139:K141"/>
    <mergeCell ref="L139:L141"/>
    <mergeCell ref="M139:M141"/>
    <mergeCell ref="B142:B144"/>
    <mergeCell ref="E142:E144"/>
    <mergeCell ref="G142:G144"/>
    <mergeCell ref="H142:H144"/>
    <mergeCell ref="I142:I144"/>
    <mergeCell ref="J142:J144"/>
    <mergeCell ref="K142:K144"/>
    <mergeCell ref="L142:L144"/>
    <mergeCell ref="M142:M144"/>
    <mergeCell ref="B145:B147"/>
    <mergeCell ref="E145:E147"/>
    <mergeCell ref="G145:G147"/>
    <mergeCell ref="H145:H147"/>
    <mergeCell ref="I145:I147"/>
    <mergeCell ref="J145:J147"/>
    <mergeCell ref="K145:K147"/>
    <mergeCell ref="L145:L147"/>
    <mergeCell ref="M145:M147"/>
    <mergeCell ref="B148:B150"/>
    <mergeCell ref="E148:E150"/>
    <mergeCell ref="G148:G150"/>
    <mergeCell ref="H148:H150"/>
    <mergeCell ref="I148:I150"/>
    <mergeCell ref="J148:J150"/>
    <mergeCell ref="K148:K150"/>
    <mergeCell ref="L148:L150"/>
    <mergeCell ref="M148:M150"/>
    <mergeCell ref="B151:B153"/>
    <mergeCell ref="E151:E153"/>
    <mergeCell ref="G151:G153"/>
    <mergeCell ref="H151:H153"/>
    <mergeCell ref="I151:I153"/>
    <mergeCell ref="J151:J153"/>
    <mergeCell ref="K151:K153"/>
    <mergeCell ref="L151:L153"/>
    <mergeCell ref="M151:M153"/>
    <mergeCell ref="B154:B156"/>
    <mergeCell ref="E154:E156"/>
    <mergeCell ref="G154:G156"/>
    <mergeCell ref="H154:H156"/>
    <mergeCell ref="I154:I156"/>
    <mergeCell ref="J154:J156"/>
    <mergeCell ref="K154:K156"/>
    <mergeCell ref="L154:L156"/>
    <mergeCell ref="M154:M156"/>
    <mergeCell ref="B157:B159"/>
    <mergeCell ref="E157:E159"/>
    <mergeCell ref="G157:G159"/>
    <mergeCell ref="H157:H159"/>
    <mergeCell ref="I157:I159"/>
    <mergeCell ref="J157:J159"/>
    <mergeCell ref="K157:K159"/>
    <mergeCell ref="L157:L159"/>
    <mergeCell ref="M157:M159"/>
    <mergeCell ref="B160:B162"/>
    <mergeCell ref="E160:E162"/>
    <mergeCell ref="G160:G162"/>
    <mergeCell ref="H160:H162"/>
    <mergeCell ref="I160:I162"/>
    <mergeCell ref="J160:J162"/>
    <mergeCell ref="K160:K162"/>
    <mergeCell ref="L160:L162"/>
    <mergeCell ref="M160:M162"/>
    <mergeCell ref="B163:B165"/>
    <mergeCell ref="E163:E165"/>
    <mergeCell ref="G163:G165"/>
    <mergeCell ref="H163:H165"/>
    <mergeCell ref="I163:I165"/>
    <mergeCell ref="J163:J165"/>
    <mergeCell ref="K163:K165"/>
    <mergeCell ref="L163:L165"/>
    <mergeCell ref="M163:M165"/>
    <mergeCell ref="B166:B168"/>
    <mergeCell ref="E166:E168"/>
    <mergeCell ref="G166:G168"/>
    <mergeCell ref="H166:H168"/>
    <mergeCell ref="I166:I168"/>
    <mergeCell ref="J166:J168"/>
    <mergeCell ref="K166:K168"/>
    <mergeCell ref="L166:L168"/>
    <mergeCell ref="M166:M168"/>
    <mergeCell ref="B169:B171"/>
    <mergeCell ref="E169:E171"/>
    <mergeCell ref="G169:G171"/>
    <mergeCell ref="H169:H171"/>
    <mergeCell ref="I169:I171"/>
    <mergeCell ref="J169:J171"/>
    <mergeCell ref="K169:K171"/>
    <mergeCell ref="L169:L171"/>
    <mergeCell ref="M169:M171"/>
    <mergeCell ref="B172:B174"/>
    <mergeCell ref="E172:E174"/>
    <mergeCell ref="G172:G174"/>
    <mergeCell ref="H172:H174"/>
    <mergeCell ref="I172:I174"/>
    <mergeCell ref="J172:J174"/>
    <mergeCell ref="K172:K174"/>
    <mergeCell ref="L172:L174"/>
    <mergeCell ref="M172:M174"/>
    <mergeCell ref="B175:B177"/>
    <mergeCell ref="E175:E177"/>
    <mergeCell ref="G175:G177"/>
    <mergeCell ref="H175:H177"/>
    <mergeCell ref="I175:I177"/>
    <mergeCell ref="J175:J177"/>
    <mergeCell ref="K175:K177"/>
    <mergeCell ref="L175:L177"/>
    <mergeCell ref="M175:M177"/>
    <mergeCell ref="B178:B180"/>
    <mergeCell ref="E178:E180"/>
    <mergeCell ref="G178:G180"/>
    <mergeCell ref="H178:H180"/>
    <mergeCell ref="I178:I180"/>
    <mergeCell ref="J178:J180"/>
    <mergeCell ref="K178:K180"/>
    <mergeCell ref="L178:L180"/>
    <mergeCell ref="M178:M180"/>
    <mergeCell ref="B181:B183"/>
    <mergeCell ref="E181:E183"/>
    <mergeCell ref="G181:G183"/>
    <mergeCell ref="H181:H183"/>
    <mergeCell ref="I181:I183"/>
    <mergeCell ref="J181:J183"/>
    <mergeCell ref="K181:K183"/>
    <mergeCell ref="L181:L183"/>
    <mergeCell ref="M181:M183"/>
    <mergeCell ref="B184:B186"/>
    <mergeCell ref="E184:E186"/>
    <mergeCell ref="G184:G186"/>
    <mergeCell ref="H184:H186"/>
    <mergeCell ref="I184:I186"/>
    <mergeCell ref="J184:J186"/>
    <mergeCell ref="K184:K186"/>
    <mergeCell ref="L184:L186"/>
    <mergeCell ref="M184:M186"/>
    <mergeCell ref="B187:B189"/>
    <mergeCell ref="E187:E189"/>
    <mergeCell ref="G187:G189"/>
    <mergeCell ref="H187:H189"/>
    <mergeCell ref="I187:I189"/>
    <mergeCell ref="J187:J189"/>
    <mergeCell ref="K187:K189"/>
    <mergeCell ref="L187:L189"/>
    <mergeCell ref="M187:M189"/>
    <mergeCell ref="B190:B192"/>
    <mergeCell ref="E190:E192"/>
    <mergeCell ref="G190:G192"/>
    <mergeCell ref="H190:H192"/>
    <mergeCell ref="I190:I192"/>
    <mergeCell ref="J190:J192"/>
    <mergeCell ref="K190:K192"/>
    <mergeCell ref="L190:L192"/>
    <mergeCell ref="M190:M192"/>
    <mergeCell ref="B193:B195"/>
    <mergeCell ref="E193:E195"/>
    <mergeCell ref="G193:G195"/>
    <mergeCell ref="H193:H195"/>
    <mergeCell ref="I193:I195"/>
    <mergeCell ref="J193:J195"/>
    <mergeCell ref="K193:K195"/>
    <mergeCell ref="L193:L195"/>
    <mergeCell ref="M193:M195"/>
    <mergeCell ref="B196:B198"/>
    <mergeCell ref="E196:E198"/>
    <mergeCell ref="G196:G198"/>
    <mergeCell ref="H196:H198"/>
    <mergeCell ref="I196:I198"/>
    <mergeCell ref="J196:J198"/>
    <mergeCell ref="K196:K198"/>
    <mergeCell ref="L196:L198"/>
    <mergeCell ref="M196:M198"/>
    <mergeCell ref="B199:B201"/>
    <mergeCell ref="E199:E201"/>
    <mergeCell ref="G199:G201"/>
    <mergeCell ref="H199:H201"/>
    <mergeCell ref="I199:I201"/>
    <mergeCell ref="J199:J201"/>
    <mergeCell ref="K199:K201"/>
    <mergeCell ref="L199:L201"/>
    <mergeCell ref="M199:M201"/>
    <mergeCell ref="B202:B204"/>
    <mergeCell ref="E202:E204"/>
    <mergeCell ref="G202:G204"/>
    <mergeCell ref="H202:H204"/>
    <mergeCell ref="I202:I204"/>
    <mergeCell ref="J202:J204"/>
    <mergeCell ref="K202:K204"/>
    <mergeCell ref="L202:L204"/>
    <mergeCell ref="M202:M204"/>
    <mergeCell ref="B205:B207"/>
    <mergeCell ref="E205:E207"/>
    <mergeCell ref="G205:G207"/>
    <mergeCell ref="H205:H207"/>
    <mergeCell ref="I205:I207"/>
    <mergeCell ref="J205:J207"/>
    <mergeCell ref="K205:K207"/>
    <mergeCell ref="L205:L207"/>
    <mergeCell ref="M205:M207"/>
    <mergeCell ref="B208:B210"/>
    <mergeCell ref="E208:E210"/>
    <mergeCell ref="G208:G210"/>
    <mergeCell ref="H208:H210"/>
    <mergeCell ref="I208:I210"/>
    <mergeCell ref="J208:J210"/>
    <mergeCell ref="K208:K210"/>
    <mergeCell ref="L208:L210"/>
    <mergeCell ref="M208:M210"/>
    <mergeCell ref="B211:B213"/>
    <mergeCell ref="E211:E213"/>
    <mergeCell ref="G211:G213"/>
    <mergeCell ref="H211:H213"/>
    <mergeCell ref="I211:I213"/>
    <mergeCell ref="J211:J213"/>
    <mergeCell ref="K211:K213"/>
    <mergeCell ref="L211:L213"/>
    <mergeCell ref="M211:M213"/>
    <mergeCell ref="B214:B216"/>
    <mergeCell ref="E214:E216"/>
    <mergeCell ref="G214:G216"/>
    <mergeCell ref="H214:H216"/>
    <mergeCell ref="I214:I216"/>
    <mergeCell ref="J214:J216"/>
    <mergeCell ref="K214:K216"/>
    <mergeCell ref="L214:L216"/>
    <mergeCell ref="M214:M216"/>
    <mergeCell ref="B217:B219"/>
    <mergeCell ref="E217:E219"/>
    <mergeCell ref="G217:G219"/>
    <mergeCell ref="H217:H219"/>
    <mergeCell ref="I217:I219"/>
    <mergeCell ref="J217:J219"/>
    <mergeCell ref="K217:K219"/>
    <mergeCell ref="L217:L219"/>
    <mergeCell ref="M217:M219"/>
    <mergeCell ref="B220:B222"/>
    <mergeCell ref="E220:E222"/>
    <mergeCell ref="G220:G222"/>
    <mergeCell ref="H220:H222"/>
    <mergeCell ref="I220:I222"/>
    <mergeCell ref="J220:J222"/>
    <mergeCell ref="K220:K222"/>
    <mergeCell ref="L220:L222"/>
    <mergeCell ref="M220:M222"/>
    <mergeCell ref="B223:B225"/>
    <mergeCell ref="E223:E225"/>
    <mergeCell ref="G223:G225"/>
    <mergeCell ref="H223:H225"/>
    <mergeCell ref="I223:I225"/>
    <mergeCell ref="J223:J225"/>
    <mergeCell ref="K223:K225"/>
    <mergeCell ref="L223:L225"/>
    <mergeCell ref="M223:M225"/>
    <mergeCell ref="B226:B228"/>
    <mergeCell ref="E226:E228"/>
    <mergeCell ref="G226:G228"/>
    <mergeCell ref="H226:H228"/>
    <mergeCell ref="I226:I228"/>
    <mergeCell ref="J226:J228"/>
    <mergeCell ref="K226:K228"/>
    <mergeCell ref="L226:L228"/>
    <mergeCell ref="M226:M228"/>
    <mergeCell ref="B229:B231"/>
    <mergeCell ref="E229:E231"/>
    <mergeCell ref="G229:G231"/>
    <mergeCell ref="H229:H231"/>
    <mergeCell ref="I229:I231"/>
    <mergeCell ref="J229:J231"/>
    <mergeCell ref="K229:K231"/>
    <mergeCell ref="L229:L231"/>
    <mergeCell ref="M229:M231"/>
    <mergeCell ref="B232:B234"/>
    <mergeCell ref="E232:E234"/>
    <mergeCell ref="G232:G234"/>
    <mergeCell ref="H232:H234"/>
    <mergeCell ref="I232:I234"/>
    <mergeCell ref="J232:J234"/>
    <mergeCell ref="K232:K234"/>
    <mergeCell ref="L232:L234"/>
    <mergeCell ref="M232:M234"/>
    <mergeCell ref="B235:B237"/>
    <mergeCell ref="E235:E237"/>
    <mergeCell ref="G235:G237"/>
    <mergeCell ref="H235:H237"/>
    <mergeCell ref="I235:I237"/>
    <mergeCell ref="J235:J237"/>
    <mergeCell ref="K235:K237"/>
    <mergeCell ref="L235:L237"/>
    <mergeCell ref="M235:M237"/>
    <mergeCell ref="B238:B240"/>
    <mergeCell ref="E238:E240"/>
    <mergeCell ref="G238:G240"/>
    <mergeCell ref="H238:H240"/>
    <mergeCell ref="I238:I240"/>
    <mergeCell ref="J238:J240"/>
    <mergeCell ref="K238:K240"/>
    <mergeCell ref="L238:L240"/>
    <mergeCell ref="M238:M240"/>
    <mergeCell ref="B241:B243"/>
    <mergeCell ref="E241:E243"/>
    <mergeCell ref="G241:G243"/>
    <mergeCell ref="H241:H243"/>
    <mergeCell ref="I241:I243"/>
    <mergeCell ref="J241:J243"/>
    <mergeCell ref="K241:K243"/>
    <mergeCell ref="L241:L243"/>
    <mergeCell ref="M241:M243"/>
    <mergeCell ref="B244:B246"/>
    <mergeCell ref="E244:E246"/>
    <mergeCell ref="G244:G246"/>
    <mergeCell ref="H244:H246"/>
    <mergeCell ref="I244:I246"/>
    <mergeCell ref="J244:J246"/>
    <mergeCell ref="K244:K246"/>
    <mergeCell ref="L244:L246"/>
    <mergeCell ref="M244:M246"/>
    <mergeCell ref="B247:B249"/>
    <mergeCell ref="E247:E249"/>
    <mergeCell ref="G247:G249"/>
    <mergeCell ref="H247:H249"/>
    <mergeCell ref="I247:I249"/>
    <mergeCell ref="J247:J249"/>
    <mergeCell ref="K247:K249"/>
    <mergeCell ref="L247:L249"/>
    <mergeCell ref="M247:M249"/>
    <mergeCell ref="B250:B252"/>
    <mergeCell ref="E250:E252"/>
    <mergeCell ref="G250:G252"/>
    <mergeCell ref="H250:H252"/>
    <mergeCell ref="I250:I252"/>
    <mergeCell ref="J250:J252"/>
    <mergeCell ref="K250:K252"/>
    <mergeCell ref="L250:L252"/>
    <mergeCell ref="M250:M252"/>
    <mergeCell ref="B253:B255"/>
    <mergeCell ref="E253:E255"/>
    <mergeCell ref="G253:G255"/>
    <mergeCell ref="H253:H255"/>
    <mergeCell ref="I253:I255"/>
    <mergeCell ref="J253:J255"/>
    <mergeCell ref="K253:K255"/>
    <mergeCell ref="L253:L255"/>
    <mergeCell ref="M253:M255"/>
    <mergeCell ref="B256:B258"/>
    <mergeCell ref="E256:E258"/>
    <mergeCell ref="G256:G258"/>
    <mergeCell ref="H256:H258"/>
    <mergeCell ref="I256:I258"/>
    <mergeCell ref="J256:J258"/>
    <mergeCell ref="K256:K258"/>
    <mergeCell ref="L256:L258"/>
    <mergeCell ref="M256:M258"/>
    <mergeCell ref="B259:B261"/>
    <mergeCell ref="E259:E261"/>
    <mergeCell ref="G259:G261"/>
    <mergeCell ref="H259:H261"/>
    <mergeCell ref="I259:I261"/>
    <mergeCell ref="J259:J261"/>
    <mergeCell ref="K259:K261"/>
    <mergeCell ref="L259:L261"/>
    <mergeCell ref="M259:M261"/>
    <mergeCell ref="B262:B264"/>
    <mergeCell ref="E262:E264"/>
    <mergeCell ref="G262:G264"/>
    <mergeCell ref="H262:H264"/>
    <mergeCell ref="I262:I264"/>
    <mergeCell ref="J262:J264"/>
    <mergeCell ref="K262:K264"/>
    <mergeCell ref="L262:L264"/>
    <mergeCell ref="M262:M264"/>
    <mergeCell ref="B265:B267"/>
    <mergeCell ref="E265:E267"/>
    <mergeCell ref="G265:G267"/>
    <mergeCell ref="H265:H267"/>
    <mergeCell ref="I265:I267"/>
    <mergeCell ref="J265:J267"/>
    <mergeCell ref="K265:K267"/>
    <mergeCell ref="L265:L267"/>
    <mergeCell ref="M265:M267"/>
    <mergeCell ref="B268:B270"/>
    <mergeCell ref="E268:E270"/>
    <mergeCell ref="G268:G270"/>
    <mergeCell ref="H268:H270"/>
    <mergeCell ref="I268:I270"/>
    <mergeCell ref="J268:J270"/>
    <mergeCell ref="K268:K270"/>
    <mergeCell ref="L268:L270"/>
    <mergeCell ref="M268:M270"/>
    <mergeCell ref="B271:B273"/>
    <mergeCell ref="E271:E273"/>
    <mergeCell ref="G271:G273"/>
    <mergeCell ref="H271:H273"/>
    <mergeCell ref="I271:I273"/>
    <mergeCell ref="J271:J273"/>
    <mergeCell ref="K271:K273"/>
    <mergeCell ref="L271:L273"/>
    <mergeCell ref="M271:M273"/>
    <mergeCell ref="B274:B276"/>
    <mergeCell ref="E274:E276"/>
    <mergeCell ref="G274:G276"/>
    <mergeCell ref="H274:H276"/>
    <mergeCell ref="I274:I276"/>
    <mergeCell ref="J274:J276"/>
    <mergeCell ref="K274:K276"/>
    <mergeCell ref="L274:L276"/>
    <mergeCell ref="M274:M276"/>
    <mergeCell ref="B277:B279"/>
    <mergeCell ref="E277:E279"/>
    <mergeCell ref="G277:G279"/>
    <mergeCell ref="H277:H279"/>
    <mergeCell ref="I277:I279"/>
    <mergeCell ref="J277:J279"/>
    <mergeCell ref="K277:K279"/>
    <mergeCell ref="L277:L279"/>
    <mergeCell ref="M277:M279"/>
    <mergeCell ref="B280:B282"/>
    <mergeCell ref="E280:E282"/>
    <mergeCell ref="G280:G282"/>
    <mergeCell ref="H280:H282"/>
    <mergeCell ref="I280:I282"/>
    <mergeCell ref="J280:J282"/>
    <mergeCell ref="K280:K282"/>
    <mergeCell ref="L280:L282"/>
    <mergeCell ref="M280:M282"/>
    <mergeCell ref="B283:B285"/>
    <mergeCell ref="E283:E285"/>
    <mergeCell ref="G283:G285"/>
    <mergeCell ref="H283:H285"/>
    <mergeCell ref="I283:I285"/>
    <mergeCell ref="J283:J285"/>
    <mergeCell ref="K283:K285"/>
    <mergeCell ref="L283:L285"/>
    <mergeCell ref="M283:M285"/>
    <mergeCell ref="B286:B288"/>
    <mergeCell ref="E286:E288"/>
    <mergeCell ref="G286:G288"/>
    <mergeCell ref="H286:H288"/>
    <mergeCell ref="I286:I288"/>
    <mergeCell ref="J286:J288"/>
    <mergeCell ref="K286:K288"/>
    <mergeCell ref="L286:L288"/>
    <mergeCell ref="M286:M288"/>
    <mergeCell ref="B289:B291"/>
    <mergeCell ref="E289:E291"/>
    <mergeCell ref="G289:G291"/>
    <mergeCell ref="H289:H291"/>
    <mergeCell ref="I289:I291"/>
    <mergeCell ref="J289:J291"/>
    <mergeCell ref="K289:K291"/>
    <mergeCell ref="L289:L291"/>
    <mergeCell ref="M289:M291"/>
    <mergeCell ref="B292:B294"/>
    <mergeCell ref="E292:E294"/>
    <mergeCell ref="G292:G294"/>
    <mergeCell ref="H292:H294"/>
    <mergeCell ref="I292:I294"/>
    <mergeCell ref="J292:J294"/>
    <mergeCell ref="K292:K294"/>
    <mergeCell ref="L292:L294"/>
    <mergeCell ref="M292:M294"/>
    <mergeCell ref="B295:B297"/>
    <mergeCell ref="E295:E297"/>
    <mergeCell ref="G295:G297"/>
    <mergeCell ref="H295:H297"/>
    <mergeCell ref="I295:I297"/>
    <mergeCell ref="J295:J297"/>
    <mergeCell ref="K295:K297"/>
    <mergeCell ref="L295:L297"/>
    <mergeCell ref="M295:M297"/>
    <mergeCell ref="B298:B300"/>
    <mergeCell ref="E298:E300"/>
    <mergeCell ref="G298:G300"/>
    <mergeCell ref="H298:H300"/>
    <mergeCell ref="I298:I300"/>
    <mergeCell ref="J298:J300"/>
    <mergeCell ref="K298:K300"/>
    <mergeCell ref="L298:L300"/>
    <mergeCell ref="M298:M300"/>
    <mergeCell ref="B301:B303"/>
    <mergeCell ref="E301:E303"/>
    <mergeCell ref="G301:G303"/>
    <mergeCell ref="H301:H303"/>
    <mergeCell ref="I301:I303"/>
    <mergeCell ref="J301:J303"/>
    <mergeCell ref="K301:K303"/>
    <mergeCell ref="L301:L303"/>
    <mergeCell ref="M301:M303"/>
    <mergeCell ref="B304:B306"/>
    <mergeCell ref="E304:E306"/>
    <mergeCell ref="G304:G306"/>
    <mergeCell ref="H304:H306"/>
    <mergeCell ref="I304:I306"/>
    <mergeCell ref="J304:J306"/>
    <mergeCell ref="K304:K306"/>
    <mergeCell ref="L304:L306"/>
    <mergeCell ref="M304:M306"/>
    <mergeCell ref="B307:B309"/>
    <mergeCell ref="E307:E309"/>
    <mergeCell ref="G307:G309"/>
    <mergeCell ref="H307:H309"/>
    <mergeCell ref="I307:I309"/>
    <mergeCell ref="J307:J309"/>
    <mergeCell ref="K307:K309"/>
    <mergeCell ref="L307:L309"/>
    <mergeCell ref="M307:M309"/>
    <mergeCell ref="B310:B312"/>
    <mergeCell ref="E310:E312"/>
    <mergeCell ref="G310:G312"/>
    <mergeCell ref="H310:H312"/>
    <mergeCell ref="I310:I312"/>
    <mergeCell ref="J310:J312"/>
    <mergeCell ref="K310:K312"/>
    <mergeCell ref="L310:L312"/>
    <mergeCell ref="M310:M312"/>
    <mergeCell ref="B313:B315"/>
    <mergeCell ref="E313:E315"/>
    <mergeCell ref="G313:G315"/>
    <mergeCell ref="H313:H315"/>
    <mergeCell ref="I313:I315"/>
    <mergeCell ref="J313:J315"/>
    <mergeCell ref="K313:K315"/>
    <mergeCell ref="L313:L315"/>
    <mergeCell ref="M313:M315"/>
    <mergeCell ref="B316:B318"/>
    <mergeCell ref="E316:E318"/>
    <mergeCell ref="G316:G318"/>
    <mergeCell ref="H316:H318"/>
    <mergeCell ref="I316:I318"/>
    <mergeCell ref="J316:J318"/>
    <mergeCell ref="K316:K318"/>
    <mergeCell ref="L316:L318"/>
    <mergeCell ref="M316:M318"/>
    <mergeCell ref="B319:B321"/>
    <mergeCell ref="E319:E321"/>
    <mergeCell ref="G319:G321"/>
    <mergeCell ref="H319:H321"/>
    <mergeCell ref="I319:I321"/>
    <mergeCell ref="J319:J321"/>
    <mergeCell ref="K319:K321"/>
    <mergeCell ref="L319:L321"/>
    <mergeCell ref="M319:M321"/>
    <mergeCell ref="B322:B324"/>
    <mergeCell ref="E322:E324"/>
    <mergeCell ref="G322:G324"/>
    <mergeCell ref="H322:H324"/>
    <mergeCell ref="I322:I324"/>
    <mergeCell ref="J322:J324"/>
    <mergeCell ref="K322:K324"/>
    <mergeCell ref="L322:L324"/>
    <mergeCell ref="M322:M324"/>
    <mergeCell ref="B325:B327"/>
    <mergeCell ref="E325:E327"/>
    <mergeCell ref="G325:G327"/>
    <mergeCell ref="H325:H327"/>
    <mergeCell ref="I325:I327"/>
    <mergeCell ref="J325:J327"/>
    <mergeCell ref="K325:K327"/>
    <mergeCell ref="L325:L327"/>
    <mergeCell ref="M325:M327"/>
    <mergeCell ref="B328:B330"/>
    <mergeCell ref="E328:E330"/>
    <mergeCell ref="G328:G330"/>
    <mergeCell ref="H328:H330"/>
    <mergeCell ref="I328:I330"/>
    <mergeCell ref="J328:J330"/>
    <mergeCell ref="K328:K330"/>
    <mergeCell ref="L328:L330"/>
    <mergeCell ref="M328:M330"/>
    <mergeCell ref="B331:B333"/>
    <mergeCell ref="E331:E333"/>
    <mergeCell ref="G331:G333"/>
    <mergeCell ref="H331:H333"/>
    <mergeCell ref="I331:I333"/>
    <mergeCell ref="J331:J333"/>
    <mergeCell ref="K331:K333"/>
    <mergeCell ref="L331:L333"/>
    <mergeCell ref="M331:M333"/>
    <mergeCell ref="B334:B336"/>
    <mergeCell ref="E334:E336"/>
    <mergeCell ref="G334:G336"/>
    <mergeCell ref="H334:H336"/>
    <mergeCell ref="I334:I336"/>
    <mergeCell ref="J334:J336"/>
    <mergeCell ref="K334:K336"/>
    <mergeCell ref="L334:L336"/>
    <mergeCell ref="M334:M336"/>
    <mergeCell ref="B337:B339"/>
    <mergeCell ref="E337:E339"/>
    <mergeCell ref="G337:G339"/>
    <mergeCell ref="H337:H339"/>
    <mergeCell ref="I337:I339"/>
    <mergeCell ref="J337:J339"/>
    <mergeCell ref="K337:K339"/>
    <mergeCell ref="L337:L339"/>
    <mergeCell ref="M337:M339"/>
    <mergeCell ref="B340:B342"/>
    <mergeCell ref="E340:E342"/>
    <mergeCell ref="G340:G342"/>
    <mergeCell ref="H340:H342"/>
    <mergeCell ref="I340:I342"/>
    <mergeCell ref="J340:J342"/>
    <mergeCell ref="K340:K342"/>
    <mergeCell ref="L340:L342"/>
    <mergeCell ref="M340:M342"/>
    <mergeCell ref="B343:B345"/>
    <mergeCell ref="E343:E345"/>
    <mergeCell ref="G343:G345"/>
    <mergeCell ref="H343:H345"/>
    <mergeCell ref="I343:I345"/>
    <mergeCell ref="J343:J345"/>
    <mergeCell ref="K343:K345"/>
    <mergeCell ref="L343:L345"/>
    <mergeCell ref="M343:M345"/>
    <mergeCell ref="B346:B348"/>
    <mergeCell ref="E346:E348"/>
    <mergeCell ref="G346:G348"/>
    <mergeCell ref="H346:H348"/>
    <mergeCell ref="I346:I348"/>
    <mergeCell ref="J346:J348"/>
    <mergeCell ref="K346:K348"/>
    <mergeCell ref="L346:L348"/>
    <mergeCell ref="M346:M348"/>
    <mergeCell ref="B349:B351"/>
    <mergeCell ref="E349:E351"/>
    <mergeCell ref="G349:G351"/>
    <mergeCell ref="H349:H351"/>
    <mergeCell ref="I349:I351"/>
    <mergeCell ref="J349:J351"/>
    <mergeCell ref="K349:K351"/>
    <mergeCell ref="L349:L351"/>
    <mergeCell ref="M349:M351"/>
    <mergeCell ref="B352:B354"/>
    <mergeCell ref="E352:E354"/>
    <mergeCell ref="G352:G354"/>
    <mergeCell ref="H352:H354"/>
    <mergeCell ref="I352:I354"/>
    <mergeCell ref="J352:J354"/>
    <mergeCell ref="K352:K354"/>
    <mergeCell ref="L352:L354"/>
    <mergeCell ref="M352:M354"/>
    <mergeCell ref="B355:B357"/>
    <mergeCell ref="E355:E357"/>
    <mergeCell ref="G355:G357"/>
    <mergeCell ref="H355:H357"/>
    <mergeCell ref="I355:I357"/>
    <mergeCell ref="J355:J357"/>
    <mergeCell ref="K355:K357"/>
    <mergeCell ref="L355:L357"/>
    <mergeCell ref="M355:M357"/>
    <mergeCell ref="B358:B360"/>
    <mergeCell ref="E358:E360"/>
    <mergeCell ref="G358:G360"/>
    <mergeCell ref="H358:H360"/>
    <mergeCell ref="I358:I360"/>
    <mergeCell ref="J358:J360"/>
    <mergeCell ref="K358:K360"/>
    <mergeCell ref="L358:L360"/>
    <mergeCell ref="M358:M360"/>
    <mergeCell ref="B361:B363"/>
    <mergeCell ref="E361:E363"/>
    <mergeCell ref="G361:G363"/>
    <mergeCell ref="H361:H363"/>
    <mergeCell ref="I361:I363"/>
    <mergeCell ref="J361:J363"/>
    <mergeCell ref="K361:K363"/>
    <mergeCell ref="L361:L363"/>
    <mergeCell ref="M361:M363"/>
    <mergeCell ref="B364:B366"/>
    <mergeCell ref="E364:E366"/>
    <mergeCell ref="G364:G366"/>
    <mergeCell ref="H364:H366"/>
    <mergeCell ref="I364:I366"/>
    <mergeCell ref="J364:J366"/>
    <mergeCell ref="K364:K366"/>
    <mergeCell ref="L364:L366"/>
    <mergeCell ref="M364:M366"/>
    <mergeCell ref="B367:B369"/>
    <mergeCell ref="E367:E369"/>
    <mergeCell ref="G367:G369"/>
    <mergeCell ref="H367:H369"/>
    <mergeCell ref="I367:I369"/>
    <mergeCell ref="J367:J369"/>
    <mergeCell ref="K367:K369"/>
    <mergeCell ref="L367:L369"/>
    <mergeCell ref="M367:M369"/>
    <mergeCell ref="B370:B372"/>
    <mergeCell ref="E370:E372"/>
    <mergeCell ref="G370:G372"/>
    <mergeCell ref="H370:H372"/>
    <mergeCell ref="I370:I372"/>
    <mergeCell ref="J370:J372"/>
    <mergeCell ref="K370:K372"/>
    <mergeCell ref="L370:L372"/>
    <mergeCell ref="M370:M372"/>
    <mergeCell ref="B373:B375"/>
    <mergeCell ref="E373:E375"/>
    <mergeCell ref="G373:G375"/>
    <mergeCell ref="H373:H375"/>
    <mergeCell ref="I373:I375"/>
    <mergeCell ref="J373:J375"/>
    <mergeCell ref="K373:K375"/>
    <mergeCell ref="L373:L375"/>
    <mergeCell ref="M373:M375"/>
    <mergeCell ref="B376:B378"/>
    <mergeCell ref="E376:E378"/>
    <mergeCell ref="G376:G378"/>
    <mergeCell ref="H376:H378"/>
    <mergeCell ref="I376:I378"/>
    <mergeCell ref="J376:J378"/>
    <mergeCell ref="K376:K378"/>
    <mergeCell ref="L376:L378"/>
    <mergeCell ref="M376:M378"/>
    <mergeCell ref="B379:B381"/>
    <mergeCell ref="E379:E381"/>
    <mergeCell ref="G379:G381"/>
    <mergeCell ref="H379:H381"/>
    <mergeCell ref="I379:I381"/>
    <mergeCell ref="J379:J381"/>
    <mergeCell ref="K379:K381"/>
    <mergeCell ref="L379:L381"/>
    <mergeCell ref="M379:M381"/>
    <mergeCell ref="B382:B384"/>
    <mergeCell ref="E382:E384"/>
    <mergeCell ref="G382:G384"/>
    <mergeCell ref="H382:H384"/>
    <mergeCell ref="I382:I384"/>
    <mergeCell ref="J382:J384"/>
    <mergeCell ref="K382:K384"/>
    <mergeCell ref="L382:L384"/>
    <mergeCell ref="M382:M384"/>
    <mergeCell ref="B385:B387"/>
    <mergeCell ref="E385:E387"/>
    <mergeCell ref="G385:G387"/>
    <mergeCell ref="H385:H387"/>
    <mergeCell ref="I385:I387"/>
    <mergeCell ref="J385:J387"/>
    <mergeCell ref="K385:K387"/>
    <mergeCell ref="L385:L387"/>
    <mergeCell ref="M385:M387"/>
    <mergeCell ref="B388:B390"/>
    <mergeCell ref="E388:E390"/>
    <mergeCell ref="G388:G390"/>
    <mergeCell ref="H388:H390"/>
    <mergeCell ref="I388:I390"/>
    <mergeCell ref="J388:J390"/>
    <mergeCell ref="K388:K390"/>
    <mergeCell ref="L388:L390"/>
    <mergeCell ref="M388:M390"/>
    <mergeCell ref="B391:B393"/>
    <mergeCell ref="E391:E393"/>
    <mergeCell ref="G391:G393"/>
    <mergeCell ref="H391:H393"/>
    <mergeCell ref="I391:I393"/>
    <mergeCell ref="J391:J393"/>
    <mergeCell ref="K391:K393"/>
    <mergeCell ref="L391:L393"/>
    <mergeCell ref="M391:M393"/>
    <mergeCell ref="B394:B396"/>
    <mergeCell ref="E394:E396"/>
    <mergeCell ref="G394:G396"/>
    <mergeCell ref="H394:H396"/>
    <mergeCell ref="I394:I396"/>
    <mergeCell ref="J394:J396"/>
    <mergeCell ref="K394:K396"/>
    <mergeCell ref="L394:L396"/>
    <mergeCell ref="M394:M396"/>
    <mergeCell ref="B397:B399"/>
    <mergeCell ref="E397:E399"/>
    <mergeCell ref="G397:G399"/>
    <mergeCell ref="H397:H399"/>
    <mergeCell ref="I397:I399"/>
    <mergeCell ref="J397:J399"/>
    <mergeCell ref="K397:K399"/>
    <mergeCell ref="L397:L399"/>
    <mergeCell ref="M397:M399"/>
    <mergeCell ref="B400:B402"/>
    <mergeCell ref="E400:E402"/>
    <mergeCell ref="G400:G402"/>
    <mergeCell ref="H400:H402"/>
    <mergeCell ref="I400:I402"/>
    <mergeCell ref="J400:J402"/>
    <mergeCell ref="K400:K402"/>
    <mergeCell ref="L400:L402"/>
    <mergeCell ref="M400:M402"/>
    <mergeCell ref="B403:B405"/>
    <mergeCell ref="E403:E405"/>
    <mergeCell ref="G403:G405"/>
    <mergeCell ref="H403:H405"/>
    <mergeCell ref="I403:I405"/>
    <mergeCell ref="J403:J405"/>
    <mergeCell ref="K403:K405"/>
    <mergeCell ref="L403:L405"/>
    <mergeCell ref="M403:M405"/>
    <mergeCell ref="B406:B408"/>
    <mergeCell ref="E406:E408"/>
    <mergeCell ref="G406:G408"/>
    <mergeCell ref="H406:H408"/>
    <mergeCell ref="I406:I408"/>
    <mergeCell ref="J406:J408"/>
    <mergeCell ref="K406:K408"/>
    <mergeCell ref="L406:L408"/>
    <mergeCell ref="M406:M408"/>
    <mergeCell ref="B409:B411"/>
    <mergeCell ref="E409:E411"/>
    <mergeCell ref="G409:G411"/>
    <mergeCell ref="H409:H411"/>
    <mergeCell ref="I409:I411"/>
    <mergeCell ref="J409:J411"/>
    <mergeCell ref="K409:K411"/>
    <mergeCell ref="L409:L411"/>
    <mergeCell ref="M409:M411"/>
    <mergeCell ref="B412:B414"/>
    <mergeCell ref="E412:E414"/>
    <mergeCell ref="G412:G414"/>
    <mergeCell ref="H412:H414"/>
    <mergeCell ref="I412:I414"/>
    <mergeCell ref="J412:J414"/>
    <mergeCell ref="K412:K414"/>
    <mergeCell ref="L412:L414"/>
    <mergeCell ref="M412:M414"/>
    <mergeCell ref="B415:B417"/>
    <mergeCell ref="E415:E417"/>
    <mergeCell ref="G415:G417"/>
    <mergeCell ref="H415:H417"/>
    <mergeCell ref="I415:I417"/>
    <mergeCell ref="J415:J417"/>
    <mergeCell ref="K415:K417"/>
    <mergeCell ref="L415:L417"/>
    <mergeCell ref="M415:M417"/>
    <mergeCell ref="B418:B420"/>
    <mergeCell ref="E418:E420"/>
    <mergeCell ref="G418:G420"/>
    <mergeCell ref="H418:H420"/>
    <mergeCell ref="I418:I420"/>
    <mergeCell ref="J418:J420"/>
    <mergeCell ref="K418:K420"/>
    <mergeCell ref="L418:L420"/>
    <mergeCell ref="M418:M420"/>
    <mergeCell ref="B421:B423"/>
    <mergeCell ref="E421:E423"/>
    <mergeCell ref="G421:G423"/>
    <mergeCell ref="H421:H423"/>
    <mergeCell ref="I421:I423"/>
    <mergeCell ref="J421:J423"/>
    <mergeCell ref="K421:K423"/>
    <mergeCell ref="L421:L423"/>
    <mergeCell ref="M421:M423"/>
    <mergeCell ref="B424:B426"/>
    <mergeCell ref="E424:E426"/>
    <mergeCell ref="G424:G426"/>
    <mergeCell ref="H424:H426"/>
    <mergeCell ref="I424:I426"/>
    <mergeCell ref="J424:J426"/>
    <mergeCell ref="K424:K426"/>
    <mergeCell ref="L424:L426"/>
    <mergeCell ref="M424:M426"/>
    <mergeCell ref="B427:B429"/>
    <mergeCell ref="E427:E429"/>
    <mergeCell ref="G427:G429"/>
    <mergeCell ref="H427:H429"/>
    <mergeCell ref="I427:I429"/>
    <mergeCell ref="J427:J429"/>
    <mergeCell ref="K427:K429"/>
    <mergeCell ref="L427:L429"/>
    <mergeCell ref="M427:M429"/>
    <mergeCell ref="B430:B432"/>
    <mergeCell ref="E430:E432"/>
    <mergeCell ref="G430:G432"/>
    <mergeCell ref="H430:H432"/>
    <mergeCell ref="I430:I432"/>
    <mergeCell ref="J430:J432"/>
    <mergeCell ref="K430:K432"/>
    <mergeCell ref="L430:L432"/>
    <mergeCell ref="M430:M432"/>
    <mergeCell ref="B433:B435"/>
    <mergeCell ref="E433:E435"/>
    <mergeCell ref="G433:G435"/>
    <mergeCell ref="H433:H435"/>
    <mergeCell ref="I433:I435"/>
    <mergeCell ref="J433:J435"/>
    <mergeCell ref="K433:K435"/>
    <mergeCell ref="L433:L435"/>
    <mergeCell ref="M433:M435"/>
    <mergeCell ref="B436:B438"/>
    <mergeCell ref="E436:E438"/>
    <mergeCell ref="G436:G438"/>
    <mergeCell ref="H436:H438"/>
    <mergeCell ref="I436:I438"/>
    <mergeCell ref="J436:J438"/>
    <mergeCell ref="K436:K438"/>
    <mergeCell ref="L436:L438"/>
    <mergeCell ref="M436:M438"/>
    <mergeCell ref="B439:B441"/>
    <mergeCell ref="E439:E441"/>
    <mergeCell ref="G439:G441"/>
    <mergeCell ref="H439:H441"/>
    <mergeCell ref="I439:I441"/>
    <mergeCell ref="J439:J441"/>
    <mergeCell ref="K439:K441"/>
    <mergeCell ref="L439:L441"/>
    <mergeCell ref="M439:M441"/>
    <mergeCell ref="B442:B444"/>
    <mergeCell ref="E442:E444"/>
    <mergeCell ref="G442:G444"/>
    <mergeCell ref="H442:H444"/>
    <mergeCell ref="I442:I444"/>
    <mergeCell ref="J442:J444"/>
    <mergeCell ref="K442:K444"/>
    <mergeCell ref="L442:L444"/>
    <mergeCell ref="M442:M444"/>
    <mergeCell ref="B445:B447"/>
    <mergeCell ref="E445:E447"/>
    <mergeCell ref="G445:G447"/>
    <mergeCell ref="H445:H447"/>
    <mergeCell ref="I445:I447"/>
    <mergeCell ref="J445:J447"/>
    <mergeCell ref="K445:K447"/>
    <mergeCell ref="L445:L447"/>
    <mergeCell ref="M445:M447"/>
    <mergeCell ref="B448:B450"/>
    <mergeCell ref="E448:E450"/>
    <mergeCell ref="G448:G450"/>
    <mergeCell ref="H448:H450"/>
    <mergeCell ref="I448:I450"/>
    <mergeCell ref="J448:J450"/>
    <mergeCell ref="K448:K450"/>
    <mergeCell ref="L448:L450"/>
    <mergeCell ref="M448:M450"/>
    <mergeCell ref="B451:B453"/>
    <mergeCell ref="E451:E453"/>
    <mergeCell ref="G451:G453"/>
    <mergeCell ref="H451:H453"/>
    <mergeCell ref="I451:I453"/>
    <mergeCell ref="J451:J453"/>
    <mergeCell ref="K451:K453"/>
    <mergeCell ref="L451:L453"/>
    <mergeCell ref="M451:M453"/>
    <mergeCell ref="B454:B456"/>
    <mergeCell ref="E454:E456"/>
    <mergeCell ref="G454:G456"/>
    <mergeCell ref="H454:H456"/>
    <mergeCell ref="I454:I456"/>
    <mergeCell ref="J454:J456"/>
    <mergeCell ref="K454:K456"/>
    <mergeCell ref="L454:L456"/>
    <mergeCell ref="M454:M456"/>
    <mergeCell ref="B457:B459"/>
    <mergeCell ref="E457:E459"/>
    <mergeCell ref="G457:G459"/>
    <mergeCell ref="H457:H459"/>
    <mergeCell ref="I457:I459"/>
    <mergeCell ref="J457:J459"/>
    <mergeCell ref="K457:K459"/>
    <mergeCell ref="L457:L459"/>
    <mergeCell ref="M457:M459"/>
    <mergeCell ref="B460:B462"/>
    <mergeCell ref="E460:E462"/>
    <mergeCell ref="G460:G462"/>
    <mergeCell ref="H460:H462"/>
    <mergeCell ref="I460:I462"/>
    <mergeCell ref="J460:J462"/>
    <mergeCell ref="K460:K462"/>
    <mergeCell ref="L460:L462"/>
    <mergeCell ref="M460:M462"/>
    <mergeCell ref="B463:B465"/>
    <mergeCell ref="E463:E465"/>
    <mergeCell ref="G463:G465"/>
    <mergeCell ref="H463:H465"/>
    <mergeCell ref="I463:I465"/>
    <mergeCell ref="J463:J465"/>
    <mergeCell ref="K463:K465"/>
    <mergeCell ref="L463:L465"/>
    <mergeCell ref="M463:M465"/>
    <mergeCell ref="B466:B468"/>
    <mergeCell ref="E466:E468"/>
    <mergeCell ref="G466:G468"/>
    <mergeCell ref="H466:H468"/>
    <mergeCell ref="I466:I468"/>
    <mergeCell ref="J466:J468"/>
    <mergeCell ref="K466:K468"/>
    <mergeCell ref="L466:L468"/>
    <mergeCell ref="M466:M468"/>
    <mergeCell ref="B469:B471"/>
    <mergeCell ref="E469:E471"/>
    <mergeCell ref="G469:G471"/>
    <mergeCell ref="H469:H471"/>
    <mergeCell ref="I469:I471"/>
    <mergeCell ref="J469:J471"/>
    <mergeCell ref="K469:K471"/>
    <mergeCell ref="L469:L471"/>
    <mergeCell ref="M469:M471"/>
    <mergeCell ref="B472:B474"/>
    <mergeCell ref="E472:E474"/>
    <mergeCell ref="G472:G474"/>
    <mergeCell ref="H472:H474"/>
    <mergeCell ref="I472:I474"/>
    <mergeCell ref="J472:J474"/>
    <mergeCell ref="K472:K474"/>
    <mergeCell ref="L472:L474"/>
    <mergeCell ref="M472:M474"/>
    <mergeCell ref="B475:B477"/>
    <mergeCell ref="E475:E477"/>
    <mergeCell ref="G475:G477"/>
    <mergeCell ref="H475:H477"/>
    <mergeCell ref="I475:I477"/>
    <mergeCell ref="J475:J477"/>
    <mergeCell ref="K475:K477"/>
    <mergeCell ref="L475:L477"/>
    <mergeCell ref="M475:M477"/>
    <mergeCell ref="B478:B480"/>
    <mergeCell ref="E478:E480"/>
    <mergeCell ref="G478:G480"/>
    <mergeCell ref="H478:H480"/>
    <mergeCell ref="I478:I480"/>
    <mergeCell ref="J478:J480"/>
    <mergeCell ref="K478:K480"/>
    <mergeCell ref="L478:L480"/>
    <mergeCell ref="M478:M480"/>
    <mergeCell ref="B481:B483"/>
    <mergeCell ref="E481:E483"/>
    <mergeCell ref="G481:G483"/>
    <mergeCell ref="H481:H483"/>
    <mergeCell ref="I481:I483"/>
    <mergeCell ref="J481:J483"/>
    <mergeCell ref="K481:K483"/>
    <mergeCell ref="L481:L483"/>
    <mergeCell ref="M481:M483"/>
    <mergeCell ref="B484:B486"/>
    <mergeCell ref="E484:E486"/>
    <mergeCell ref="G484:G486"/>
    <mergeCell ref="H484:H486"/>
    <mergeCell ref="I484:I486"/>
    <mergeCell ref="J484:J486"/>
    <mergeCell ref="K484:K486"/>
    <mergeCell ref="L484:L486"/>
    <mergeCell ref="M484:M486"/>
    <mergeCell ref="B487:B489"/>
    <mergeCell ref="E487:E489"/>
    <mergeCell ref="G487:G489"/>
    <mergeCell ref="H487:H489"/>
    <mergeCell ref="I487:I489"/>
    <mergeCell ref="J487:J489"/>
    <mergeCell ref="K487:K489"/>
    <mergeCell ref="L487:L489"/>
    <mergeCell ref="M487:M489"/>
    <mergeCell ref="B490:B492"/>
    <mergeCell ref="E490:E492"/>
    <mergeCell ref="G490:G492"/>
    <mergeCell ref="H490:H492"/>
    <mergeCell ref="I490:I492"/>
    <mergeCell ref="J490:J492"/>
    <mergeCell ref="K490:K492"/>
    <mergeCell ref="L490:L492"/>
    <mergeCell ref="M490:M492"/>
    <mergeCell ref="B493:B495"/>
    <mergeCell ref="E493:E495"/>
    <mergeCell ref="G493:G495"/>
    <mergeCell ref="H493:H495"/>
    <mergeCell ref="I493:I495"/>
    <mergeCell ref="J493:J495"/>
    <mergeCell ref="K493:K495"/>
    <mergeCell ref="L493:L495"/>
    <mergeCell ref="M493:M495"/>
    <mergeCell ref="B496:B498"/>
    <mergeCell ref="E496:E498"/>
    <mergeCell ref="G496:G498"/>
    <mergeCell ref="H496:H498"/>
    <mergeCell ref="I496:I498"/>
    <mergeCell ref="J496:J498"/>
    <mergeCell ref="K496:K498"/>
    <mergeCell ref="L496:L498"/>
    <mergeCell ref="M496:M498"/>
    <mergeCell ref="B499:B501"/>
    <mergeCell ref="E499:E501"/>
    <mergeCell ref="G499:G501"/>
    <mergeCell ref="H499:H501"/>
    <mergeCell ref="I499:I501"/>
    <mergeCell ref="J499:J501"/>
    <mergeCell ref="K499:K501"/>
    <mergeCell ref="L499:L501"/>
    <mergeCell ref="M499:M501"/>
    <mergeCell ref="B502:B504"/>
    <mergeCell ref="E502:E504"/>
    <mergeCell ref="G502:G504"/>
    <mergeCell ref="H502:H504"/>
    <mergeCell ref="I502:I504"/>
    <mergeCell ref="J502:J504"/>
    <mergeCell ref="K502:K504"/>
    <mergeCell ref="L502:L504"/>
    <mergeCell ref="M502:M504"/>
    <mergeCell ref="B505:B507"/>
    <mergeCell ref="E505:E507"/>
    <mergeCell ref="G505:G507"/>
    <mergeCell ref="H505:H507"/>
    <mergeCell ref="I505:I507"/>
    <mergeCell ref="J505:J507"/>
    <mergeCell ref="K505:K507"/>
    <mergeCell ref="L505:L507"/>
    <mergeCell ref="M505:M507"/>
    <mergeCell ref="B508:B510"/>
    <mergeCell ref="E508:E510"/>
    <mergeCell ref="G508:G510"/>
    <mergeCell ref="H508:H510"/>
    <mergeCell ref="I508:I510"/>
    <mergeCell ref="J508:J510"/>
    <mergeCell ref="K508:K510"/>
    <mergeCell ref="L508:L510"/>
    <mergeCell ref="M508:M510"/>
    <mergeCell ref="B511:B513"/>
    <mergeCell ref="E511:E513"/>
    <mergeCell ref="G511:G513"/>
    <mergeCell ref="H511:H513"/>
    <mergeCell ref="I511:I513"/>
    <mergeCell ref="J511:J513"/>
    <mergeCell ref="K511:K513"/>
    <mergeCell ref="L511:L513"/>
    <mergeCell ref="M511:M513"/>
    <mergeCell ref="B514:B516"/>
    <mergeCell ref="E514:E516"/>
    <mergeCell ref="G514:G516"/>
    <mergeCell ref="H514:H516"/>
    <mergeCell ref="I514:I516"/>
    <mergeCell ref="J514:J516"/>
    <mergeCell ref="K514:K516"/>
    <mergeCell ref="L514:L516"/>
    <mergeCell ref="M514:M516"/>
    <mergeCell ref="B517:B519"/>
    <mergeCell ref="E517:E519"/>
    <mergeCell ref="G517:G519"/>
    <mergeCell ref="H517:H519"/>
    <mergeCell ref="I517:I519"/>
    <mergeCell ref="J517:J519"/>
    <mergeCell ref="K517:K519"/>
    <mergeCell ref="L517:L519"/>
    <mergeCell ref="M517:M519"/>
    <mergeCell ref="B520:B522"/>
    <mergeCell ref="E520:E522"/>
    <mergeCell ref="G520:G522"/>
    <mergeCell ref="H520:H522"/>
    <mergeCell ref="I520:I522"/>
    <mergeCell ref="J520:J522"/>
    <mergeCell ref="K520:K522"/>
    <mergeCell ref="L520:L522"/>
    <mergeCell ref="M520:M522"/>
    <mergeCell ref="B523:B525"/>
    <mergeCell ref="E523:E525"/>
    <mergeCell ref="G523:G525"/>
    <mergeCell ref="H523:H525"/>
    <mergeCell ref="I523:I525"/>
    <mergeCell ref="J523:J525"/>
    <mergeCell ref="K523:K525"/>
    <mergeCell ref="L523:L525"/>
    <mergeCell ref="M523:M525"/>
    <mergeCell ref="B526:B528"/>
    <mergeCell ref="E526:E528"/>
    <mergeCell ref="G526:G528"/>
    <mergeCell ref="H526:H528"/>
    <mergeCell ref="I526:I528"/>
    <mergeCell ref="J526:J528"/>
    <mergeCell ref="K526:K528"/>
    <mergeCell ref="L526:L528"/>
    <mergeCell ref="M526:M528"/>
    <mergeCell ref="B529:B531"/>
    <mergeCell ref="E529:E531"/>
    <mergeCell ref="G529:G531"/>
    <mergeCell ref="H529:H531"/>
    <mergeCell ref="I529:I531"/>
    <mergeCell ref="J529:J531"/>
    <mergeCell ref="K529:K531"/>
    <mergeCell ref="L529:L531"/>
    <mergeCell ref="M529:M531"/>
    <mergeCell ref="B532:B534"/>
    <mergeCell ref="E532:E534"/>
    <mergeCell ref="G532:G534"/>
    <mergeCell ref="H532:H534"/>
    <mergeCell ref="I532:I534"/>
    <mergeCell ref="J532:J534"/>
    <mergeCell ref="K532:K534"/>
    <mergeCell ref="L532:L534"/>
    <mergeCell ref="M532:M534"/>
    <mergeCell ref="B535:B537"/>
    <mergeCell ref="E535:E537"/>
    <mergeCell ref="G535:G537"/>
    <mergeCell ref="H535:H537"/>
    <mergeCell ref="I535:I537"/>
    <mergeCell ref="J535:J537"/>
    <mergeCell ref="K535:K537"/>
    <mergeCell ref="L535:L537"/>
    <mergeCell ref="M535:M537"/>
    <mergeCell ref="B538:B540"/>
    <mergeCell ref="E538:E540"/>
    <mergeCell ref="G538:G540"/>
    <mergeCell ref="H538:H540"/>
    <mergeCell ref="I538:I540"/>
    <mergeCell ref="J538:J540"/>
    <mergeCell ref="K538:K540"/>
    <mergeCell ref="L538:L540"/>
    <mergeCell ref="M538:M540"/>
    <mergeCell ref="B541:B543"/>
    <mergeCell ref="E541:E543"/>
    <mergeCell ref="G541:G543"/>
    <mergeCell ref="H541:H543"/>
    <mergeCell ref="I541:I543"/>
    <mergeCell ref="J541:J543"/>
    <mergeCell ref="K541:K543"/>
    <mergeCell ref="L541:L543"/>
    <mergeCell ref="M541:M543"/>
    <mergeCell ref="B544:B546"/>
    <mergeCell ref="E544:E546"/>
    <mergeCell ref="G544:G546"/>
    <mergeCell ref="H544:H546"/>
    <mergeCell ref="I544:I546"/>
    <mergeCell ref="J544:J546"/>
    <mergeCell ref="K544:K546"/>
    <mergeCell ref="L544:L546"/>
    <mergeCell ref="M544:M546"/>
    <mergeCell ref="B547:B549"/>
    <mergeCell ref="E547:E549"/>
    <mergeCell ref="G547:G549"/>
    <mergeCell ref="H547:H549"/>
    <mergeCell ref="I547:I549"/>
    <mergeCell ref="J547:J549"/>
    <mergeCell ref="K547:K549"/>
    <mergeCell ref="L547:L549"/>
    <mergeCell ref="M547:M549"/>
    <mergeCell ref="B550:B552"/>
    <mergeCell ref="E550:E552"/>
    <mergeCell ref="G550:G552"/>
    <mergeCell ref="H550:H552"/>
    <mergeCell ref="I550:I552"/>
    <mergeCell ref="J550:J552"/>
    <mergeCell ref="K550:K552"/>
    <mergeCell ref="L550:L552"/>
    <mergeCell ref="M550:M552"/>
    <mergeCell ref="B553:B555"/>
    <mergeCell ref="E553:E555"/>
    <mergeCell ref="G553:G555"/>
    <mergeCell ref="H553:H555"/>
    <mergeCell ref="I553:I555"/>
    <mergeCell ref="J553:J555"/>
    <mergeCell ref="K553:K555"/>
    <mergeCell ref="L553:L555"/>
    <mergeCell ref="M553:M555"/>
    <mergeCell ref="B556:B558"/>
    <mergeCell ref="E556:E558"/>
    <mergeCell ref="G556:G558"/>
    <mergeCell ref="H556:H558"/>
    <mergeCell ref="I556:I558"/>
    <mergeCell ref="J556:J558"/>
    <mergeCell ref="K556:K558"/>
    <mergeCell ref="L556:L558"/>
    <mergeCell ref="M556:M558"/>
    <mergeCell ref="B559:B561"/>
    <mergeCell ref="E559:E561"/>
    <mergeCell ref="G559:G561"/>
    <mergeCell ref="H559:H561"/>
    <mergeCell ref="I559:I561"/>
    <mergeCell ref="J559:J561"/>
    <mergeCell ref="K559:K561"/>
    <mergeCell ref="L559:L561"/>
    <mergeCell ref="M559:M561"/>
    <mergeCell ref="B562:B564"/>
    <mergeCell ref="E562:E564"/>
    <mergeCell ref="G562:G564"/>
    <mergeCell ref="H562:H564"/>
    <mergeCell ref="I562:I564"/>
    <mergeCell ref="J562:J564"/>
    <mergeCell ref="K562:K564"/>
    <mergeCell ref="L562:L564"/>
    <mergeCell ref="M562:M564"/>
    <mergeCell ref="B565:B567"/>
    <mergeCell ref="E565:E567"/>
    <mergeCell ref="G565:G567"/>
    <mergeCell ref="H565:H567"/>
    <mergeCell ref="I565:I567"/>
    <mergeCell ref="J565:J567"/>
    <mergeCell ref="K565:K567"/>
    <mergeCell ref="L565:L567"/>
    <mergeCell ref="M565:M567"/>
    <mergeCell ref="B568:B570"/>
    <mergeCell ref="E568:E570"/>
    <mergeCell ref="G568:G570"/>
    <mergeCell ref="H568:H570"/>
    <mergeCell ref="I568:I570"/>
    <mergeCell ref="J568:J570"/>
    <mergeCell ref="K568:K570"/>
    <mergeCell ref="L568:L570"/>
    <mergeCell ref="M568:M570"/>
    <mergeCell ref="B571:B573"/>
    <mergeCell ref="E571:E573"/>
    <mergeCell ref="G571:G573"/>
    <mergeCell ref="H571:H573"/>
    <mergeCell ref="I571:I573"/>
    <mergeCell ref="J571:J573"/>
    <mergeCell ref="K571:K573"/>
    <mergeCell ref="L571:L573"/>
    <mergeCell ref="M571:M573"/>
    <mergeCell ref="B574:B576"/>
    <mergeCell ref="E574:E576"/>
    <mergeCell ref="G574:G576"/>
    <mergeCell ref="H574:H576"/>
    <mergeCell ref="I574:I576"/>
    <mergeCell ref="J574:J576"/>
    <mergeCell ref="K574:K576"/>
    <mergeCell ref="L574:L576"/>
    <mergeCell ref="M574:M576"/>
    <mergeCell ref="B577:B579"/>
    <mergeCell ref="E577:E579"/>
    <mergeCell ref="G577:G579"/>
    <mergeCell ref="H577:H579"/>
    <mergeCell ref="I577:I579"/>
    <mergeCell ref="J577:J579"/>
    <mergeCell ref="K577:K579"/>
    <mergeCell ref="L577:L579"/>
    <mergeCell ref="M577:M579"/>
    <mergeCell ref="B580:B582"/>
    <mergeCell ref="E580:E582"/>
    <mergeCell ref="G580:G582"/>
    <mergeCell ref="H580:H582"/>
    <mergeCell ref="I580:I582"/>
    <mergeCell ref="J580:J582"/>
    <mergeCell ref="K580:K582"/>
    <mergeCell ref="L580:L582"/>
    <mergeCell ref="M580:M582"/>
    <mergeCell ref="B583:B585"/>
    <mergeCell ref="E583:E585"/>
    <mergeCell ref="G583:G585"/>
    <mergeCell ref="H583:H585"/>
    <mergeCell ref="I583:I585"/>
    <mergeCell ref="J583:J585"/>
    <mergeCell ref="K583:K585"/>
    <mergeCell ref="L583:L585"/>
    <mergeCell ref="M583:M585"/>
    <mergeCell ref="B586:B588"/>
    <mergeCell ref="E586:E588"/>
    <mergeCell ref="G586:G588"/>
    <mergeCell ref="H586:H588"/>
    <mergeCell ref="I586:I588"/>
    <mergeCell ref="J586:J588"/>
    <mergeCell ref="K586:K588"/>
    <mergeCell ref="L586:L588"/>
    <mergeCell ref="M586:M588"/>
    <mergeCell ref="B589:B591"/>
    <mergeCell ref="E589:E591"/>
    <mergeCell ref="G589:G591"/>
    <mergeCell ref="H589:H591"/>
    <mergeCell ref="I589:I591"/>
    <mergeCell ref="J589:J591"/>
    <mergeCell ref="K589:K591"/>
    <mergeCell ref="L589:L591"/>
    <mergeCell ref="M589:M591"/>
    <mergeCell ref="B592:B594"/>
    <mergeCell ref="E592:E594"/>
    <mergeCell ref="G592:G594"/>
    <mergeCell ref="H592:H594"/>
    <mergeCell ref="I592:I594"/>
    <mergeCell ref="J592:J594"/>
    <mergeCell ref="K592:K594"/>
    <mergeCell ref="L592:L594"/>
    <mergeCell ref="M592:M594"/>
    <mergeCell ref="B595:B597"/>
    <mergeCell ref="E595:E597"/>
    <mergeCell ref="G595:G597"/>
    <mergeCell ref="H595:H597"/>
    <mergeCell ref="I595:I597"/>
    <mergeCell ref="J595:J597"/>
    <mergeCell ref="K595:K597"/>
    <mergeCell ref="L595:L597"/>
    <mergeCell ref="M595:M597"/>
    <mergeCell ref="B598:B600"/>
    <mergeCell ref="E598:E600"/>
    <mergeCell ref="G598:G600"/>
    <mergeCell ref="H598:H600"/>
    <mergeCell ref="I598:I600"/>
    <mergeCell ref="J598:J600"/>
    <mergeCell ref="K598:K600"/>
    <mergeCell ref="L598:L600"/>
    <mergeCell ref="M598:M600"/>
    <mergeCell ref="B601:B603"/>
    <mergeCell ref="E601:E603"/>
    <mergeCell ref="G601:G603"/>
    <mergeCell ref="H601:H603"/>
    <mergeCell ref="I601:I603"/>
    <mergeCell ref="J601:J603"/>
    <mergeCell ref="K601:K603"/>
    <mergeCell ref="L601:L603"/>
    <mergeCell ref="M601:M603"/>
    <mergeCell ref="B604:B606"/>
    <mergeCell ref="E604:E606"/>
    <mergeCell ref="G604:G606"/>
    <mergeCell ref="H604:H606"/>
    <mergeCell ref="I604:I606"/>
    <mergeCell ref="J604:J606"/>
    <mergeCell ref="K604:K606"/>
    <mergeCell ref="L604:L606"/>
    <mergeCell ref="M604:M606"/>
    <mergeCell ref="B607:B609"/>
    <mergeCell ref="E607:E609"/>
    <mergeCell ref="G607:G609"/>
    <mergeCell ref="H607:H609"/>
    <mergeCell ref="I607:I609"/>
    <mergeCell ref="J607:J609"/>
    <mergeCell ref="K607:K609"/>
    <mergeCell ref="L607:L609"/>
    <mergeCell ref="M607:M609"/>
    <mergeCell ref="B610:B612"/>
    <mergeCell ref="E610:E612"/>
    <mergeCell ref="G610:G612"/>
    <mergeCell ref="H610:H612"/>
    <mergeCell ref="I610:I612"/>
    <mergeCell ref="J610:J612"/>
    <mergeCell ref="K610:K612"/>
    <mergeCell ref="L610:L612"/>
    <mergeCell ref="M610:M612"/>
    <mergeCell ref="B613:B615"/>
    <mergeCell ref="E613:E615"/>
    <mergeCell ref="G613:G615"/>
    <mergeCell ref="H613:H615"/>
    <mergeCell ref="I613:I615"/>
    <mergeCell ref="J613:J615"/>
    <mergeCell ref="K613:K615"/>
    <mergeCell ref="L613:L615"/>
    <mergeCell ref="M613:M615"/>
    <mergeCell ref="B616:B618"/>
    <mergeCell ref="E616:E618"/>
    <mergeCell ref="G616:G618"/>
    <mergeCell ref="H616:H618"/>
    <mergeCell ref="I616:I618"/>
    <mergeCell ref="J616:J618"/>
    <mergeCell ref="K616:K618"/>
    <mergeCell ref="L616:L618"/>
    <mergeCell ref="M616:M618"/>
    <mergeCell ref="B619:B621"/>
    <mergeCell ref="E619:E621"/>
    <mergeCell ref="G619:G621"/>
    <mergeCell ref="H619:H621"/>
    <mergeCell ref="I619:I621"/>
    <mergeCell ref="J619:J621"/>
    <mergeCell ref="K619:K621"/>
    <mergeCell ref="L619:L621"/>
    <mergeCell ref="M619:M621"/>
    <mergeCell ref="B622:B624"/>
    <mergeCell ref="E622:E624"/>
    <mergeCell ref="G622:G624"/>
    <mergeCell ref="H622:H624"/>
    <mergeCell ref="I622:I624"/>
    <mergeCell ref="J622:J624"/>
    <mergeCell ref="K622:K624"/>
    <mergeCell ref="L622:L624"/>
    <mergeCell ref="M622:M624"/>
    <mergeCell ref="B625:B627"/>
    <mergeCell ref="E625:E627"/>
    <mergeCell ref="G625:G627"/>
    <mergeCell ref="H625:H627"/>
    <mergeCell ref="I625:I627"/>
    <mergeCell ref="J625:J627"/>
    <mergeCell ref="K625:K627"/>
    <mergeCell ref="L625:L627"/>
    <mergeCell ref="M625:M627"/>
    <mergeCell ref="B628:B630"/>
    <mergeCell ref="E628:E630"/>
    <mergeCell ref="G628:G630"/>
    <mergeCell ref="H628:H630"/>
    <mergeCell ref="I628:I630"/>
    <mergeCell ref="J628:J630"/>
    <mergeCell ref="K628:K630"/>
    <mergeCell ref="L628:L630"/>
    <mergeCell ref="M628:M630"/>
    <mergeCell ref="B631:B633"/>
    <mergeCell ref="E631:E633"/>
    <mergeCell ref="G631:G633"/>
    <mergeCell ref="H631:H633"/>
    <mergeCell ref="I631:I633"/>
    <mergeCell ref="J631:J633"/>
    <mergeCell ref="K631:K633"/>
    <mergeCell ref="L631:L633"/>
    <mergeCell ref="M631:M633"/>
    <mergeCell ref="B634:B636"/>
    <mergeCell ref="E634:E636"/>
    <mergeCell ref="G634:G636"/>
    <mergeCell ref="H634:H636"/>
    <mergeCell ref="I634:I636"/>
    <mergeCell ref="J634:J636"/>
    <mergeCell ref="K634:K636"/>
    <mergeCell ref="L634:L636"/>
    <mergeCell ref="M634:M636"/>
    <mergeCell ref="B637:B639"/>
    <mergeCell ref="E637:E639"/>
    <mergeCell ref="G637:G639"/>
    <mergeCell ref="H637:H639"/>
    <mergeCell ref="I637:I639"/>
    <mergeCell ref="J637:J639"/>
    <mergeCell ref="K637:K639"/>
    <mergeCell ref="L637:L639"/>
    <mergeCell ref="M637:M639"/>
    <mergeCell ref="B640:B642"/>
    <mergeCell ref="E640:E642"/>
    <mergeCell ref="G640:G642"/>
    <mergeCell ref="H640:H642"/>
    <mergeCell ref="I640:I642"/>
    <mergeCell ref="J640:J642"/>
    <mergeCell ref="K640:K642"/>
    <mergeCell ref="L640:L642"/>
    <mergeCell ref="M640:M642"/>
    <mergeCell ref="B643:B645"/>
    <mergeCell ref="E643:E645"/>
    <mergeCell ref="G643:G645"/>
    <mergeCell ref="H643:H645"/>
    <mergeCell ref="I643:I645"/>
    <mergeCell ref="J643:J645"/>
    <mergeCell ref="K643:K645"/>
    <mergeCell ref="L643:L645"/>
    <mergeCell ref="M643:M645"/>
    <mergeCell ref="B646:B648"/>
    <mergeCell ref="E646:E648"/>
    <mergeCell ref="G646:G648"/>
    <mergeCell ref="H646:H648"/>
    <mergeCell ref="I646:I648"/>
    <mergeCell ref="J646:J648"/>
    <mergeCell ref="K646:K648"/>
    <mergeCell ref="L646:L648"/>
    <mergeCell ref="M646:M648"/>
    <mergeCell ref="B649:B651"/>
    <mergeCell ref="E649:E651"/>
    <mergeCell ref="G649:G651"/>
    <mergeCell ref="H649:H651"/>
    <mergeCell ref="I649:I651"/>
    <mergeCell ref="J649:J651"/>
    <mergeCell ref="K649:K651"/>
    <mergeCell ref="L649:L651"/>
    <mergeCell ref="M649:M651"/>
    <mergeCell ref="B652:B654"/>
    <mergeCell ref="E652:E654"/>
    <mergeCell ref="G652:G654"/>
    <mergeCell ref="H652:H654"/>
    <mergeCell ref="I652:I654"/>
    <mergeCell ref="J652:J654"/>
    <mergeCell ref="K652:K654"/>
    <mergeCell ref="L652:L654"/>
    <mergeCell ref="M652:M654"/>
    <mergeCell ref="B655:B657"/>
    <mergeCell ref="E655:E657"/>
    <mergeCell ref="G655:G657"/>
    <mergeCell ref="H655:H657"/>
    <mergeCell ref="I655:I657"/>
    <mergeCell ref="J655:J657"/>
    <mergeCell ref="K655:K657"/>
    <mergeCell ref="L655:L657"/>
    <mergeCell ref="M655:M657"/>
    <mergeCell ref="B658:B660"/>
    <mergeCell ref="E658:E660"/>
    <mergeCell ref="G658:G660"/>
    <mergeCell ref="H658:H660"/>
    <mergeCell ref="I658:I660"/>
    <mergeCell ref="J658:J660"/>
    <mergeCell ref="K658:K660"/>
    <mergeCell ref="L658:L660"/>
    <mergeCell ref="M658:M660"/>
    <mergeCell ref="B661:B663"/>
    <mergeCell ref="E661:E663"/>
    <mergeCell ref="G661:G663"/>
    <mergeCell ref="H661:H663"/>
    <mergeCell ref="I661:I663"/>
    <mergeCell ref="J661:J663"/>
    <mergeCell ref="K661:K663"/>
    <mergeCell ref="L661:L663"/>
    <mergeCell ref="M661:M663"/>
    <mergeCell ref="B664:B666"/>
    <mergeCell ref="E664:E666"/>
    <mergeCell ref="G664:G666"/>
    <mergeCell ref="H664:H666"/>
    <mergeCell ref="I664:I666"/>
    <mergeCell ref="J664:J666"/>
    <mergeCell ref="K664:K666"/>
    <mergeCell ref="L664:L666"/>
    <mergeCell ref="M664:M666"/>
    <mergeCell ref="B667:B669"/>
    <mergeCell ref="E667:E669"/>
    <mergeCell ref="G667:G669"/>
    <mergeCell ref="H667:H669"/>
    <mergeCell ref="I667:I669"/>
    <mergeCell ref="J667:J669"/>
    <mergeCell ref="K667:K669"/>
    <mergeCell ref="L667:L669"/>
    <mergeCell ref="M667:M669"/>
    <mergeCell ref="B670:B672"/>
    <mergeCell ref="E670:E672"/>
    <mergeCell ref="G670:G672"/>
    <mergeCell ref="H670:H672"/>
    <mergeCell ref="I670:I672"/>
    <mergeCell ref="J670:J672"/>
    <mergeCell ref="K670:K672"/>
    <mergeCell ref="L670:L672"/>
    <mergeCell ref="M670:M672"/>
    <mergeCell ref="B673:B675"/>
    <mergeCell ref="E673:E675"/>
    <mergeCell ref="G673:G675"/>
    <mergeCell ref="H673:H675"/>
    <mergeCell ref="I673:I675"/>
    <mergeCell ref="J673:J675"/>
    <mergeCell ref="K673:K675"/>
    <mergeCell ref="L673:L675"/>
    <mergeCell ref="M673:M675"/>
    <mergeCell ref="B676:B678"/>
    <mergeCell ref="E676:E678"/>
    <mergeCell ref="G676:G678"/>
    <mergeCell ref="H676:H678"/>
    <mergeCell ref="I676:I678"/>
    <mergeCell ref="J676:J678"/>
    <mergeCell ref="K676:K678"/>
    <mergeCell ref="L676:L678"/>
    <mergeCell ref="M676:M678"/>
    <mergeCell ref="B679:B681"/>
    <mergeCell ref="E679:E681"/>
    <mergeCell ref="G679:G681"/>
    <mergeCell ref="H679:H681"/>
    <mergeCell ref="I679:I681"/>
    <mergeCell ref="J679:J681"/>
    <mergeCell ref="K679:K681"/>
    <mergeCell ref="L679:L681"/>
    <mergeCell ref="M679:M681"/>
    <mergeCell ref="B682:B684"/>
    <mergeCell ref="E682:E684"/>
    <mergeCell ref="G682:G684"/>
    <mergeCell ref="H682:H684"/>
    <mergeCell ref="I682:I684"/>
    <mergeCell ref="J682:J684"/>
    <mergeCell ref="K682:K684"/>
    <mergeCell ref="L682:L684"/>
    <mergeCell ref="M682:M684"/>
    <mergeCell ref="B685:B687"/>
    <mergeCell ref="E685:E687"/>
    <mergeCell ref="G685:G687"/>
    <mergeCell ref="H685:H687"/>
    <mergeCell ref="I685:I687"/>
    <mergeCell ref="J685:J687"/>
    <mergeCell ref="K685:K687"/>
    <mergeCell ref="L685:L687"/>
    <mergeCell ref="M685:M687"/>
    <mergeCell ref="B688:B690"/>
    <mergeCell ref="E688:E690"/>
    <mergeCell ref="G688:G690"/>
    <mergeCell ref="H688:H690"/>
    <mergeCell ref="I688:I690"/>
    <mergeCell ref="J688:J690"/>
    <mergeCell ref="K688:K690"/>
    <mergeCell ref="L688:L690"/>
    <mergeCell ref="M688:M690"/>
    <mergeCell ref="B691:B693"/>
    <mergeCell ref="E691:E693"/>
    <mergeCell ref="G691:G693"/>
    <mergeCell ref="H691:H693"/>
    <mergeCell ref="I691:I693"/>
    <mergeCell ref="J691:J693"/>
    <mergeCell ref="K691:K693"/>
    <mergeCell ref="L691:L693"/>
    <mergeCell ref="M691:M693"/>
    <mergeCell ref="B694:B696"/>
    <mergeCell ref="E694:E696"/>
    <mergeCell ref="G694:G696"/>
    <mergeCell ref="H694:H696"/>
    <mergeCell ref="I694:I696"/>
    <mergeCell ref="J694:J696"/>
    <mergeCell ref="K694:K696"/>
    <mergeCell ref="L694:L696"/>
    <mergeCell ref="M694:M696"/>
    <mergeCell ref="B697:B699"/>
    <mergeCell ref="E697:E699"/>
    <mergeCell ref="G697:G699"/>
    <mergeCell ref="H697:H699"/>
    <mergeCell ref="I697:I699"/>
    <mergeCell ref="J697:J699"/>
    <mergeCell ref="K697:K699"/>
    <mergeCell ref="L697:L699"/>
    <mergeCell ref="M697:M699"/>
    <mergeCell ref="B700:B702"/>
    <mergeCell ref="E700:E702"/>
    <mergeCell ref="G700:G702"/>
    <mergeCell ref="H700:H702"/>
    <mergeCell ref="I700:I702"/>
    <mergeCell ref="J700:J702"/>
    <mergeCell ref="K700:K702"/>
    <mergeCell ref="L700:L702"/>
    <mergeCell ref="M700:M702"/>
    <mergeCell ref="B703:B705"/>
    <mergeCell ref="E703:E705"/>
    <mergeCell ref="G703:G705"/>
    <mergeCell ref="H703:H705"/>
    <mergeCell ref="I703:I705"/>
    <mergeCell ref="J703:J705"/>
    <mergeCell ref="K703:K705"/>
    <mergeCell ref="L703:L705"/>
    <mergeCell ref="M703:M705"/>
    <mergeCell ref="B706:B708"/>
    <mergeCell ref="E706:E708"/>
    <mergeCell ref="G706:G708"/>
    <mergeCell ref="H706:H708"/>
    <mergeCell ref="I706:I708"/>
    <mergeCell ref="J706:J708"/>
    <mergeCell ref="K706:K708"/>
    <mergeCell ref="L706:L708"/>
    <mergeCell ref="M706:M708"/>
    <mergeCell ref="B709:B711"/>
    <mergeCell ref="E709:E711"/>
    <mergeCell ref="G709:G711"/>
    <mergeCell ref="H709:H711"/>
    <mergeCell ref="I709:I711"/>
    <mergeCell ref="J709:J711"/>
    <mergeCell ref="K709:K711"/>
    <mergeCell ref="L709:L711"/>
    <mergeCell ref="M709:M711"/>
    <mergeCell ref="B712:B714"/>
    <mergeCell ref="E712:E714"/>
    <mergeCell ref="G712:G714"/>
    <mergeCell ref="H712:H714"/>
    <mergeCell ref="I712:I714"/>
    <mergeCell ref="J712:J714"/>
    <mergeCell ref="K712:K714"/>
    <mergeCell ref="L712:L714"/>
    <mergeCell ref="M712:M714"/>
    <mergeCell ref="B715:B717"/>
    <mergeCell ref="E715:E717"/>
    <mergeCell ref="G715:G717"/>
    <mergeCell ref="H715:H717"/>
    <mergeCell ref="I715:I717"/>
    <mergeCell ref="J715:J717"/>
    <mergeCell ref="K715:K717"/>
    <mergeCell ref="L715:L717"/>
    <mergeCell ref="M715:M717"/>
    <mergeCell ref="B718:B720"/>
    <mergeCell ref="E718:E720"/>
    <mergeCell ref="G718:G720"/>
    <mergeCell ref="H718:H720"/>
    <mergeCell ref="I718:I720"/>
    <mergeCell ref="J718:J720"/>
    <mergeCell ref="K718:K720"/>
    <mergeCell ref="L718:L720"/>
    <mergeCell ref="M718:M720"/>
    <mergeCell ref="B721:B723"/>
    <mergeCell ref="E721:E723"/>
    <mergeCell ref="G721:G723"/>
    <mergeCell ref="H721:H723"/>
    <mergeCell ref="I721:I723"/>
    <mergeCell ref="J721:J723"/>
    <mergeCell ref="K721:K723"/>
    <mergeCell ref="L721:L723"/>
    <mergeCell ref="M721:M723"/>
    <mergeCell ref="B724:B726"/>
    <mergeCell ref="E724:E726"/>
    <mergeCell ref="G724:G726"/>
    <mergeCell ref="H724:H726"/>
    <mergeCell ref="I724:I726"/>
    <mergeCell ref="J724:J726"/>
    <mergeCell ref="K724:K726"/>
    <mergeCell ref="L724:L726"/>
    <mergeCell ref="M724:M726"/>
    <mergeCell ref="B727:B729"/>
    <mergeCell ref="E727:E729"/>
    <mergeCell ref="G727:G729"/>
    <mergeCell ref="H727:H729"/>
    <mergeCell ref="I727:I729"/>
    <mergeCell ref="J727:J729"/>
    <mergeCell ref="K727:K729"/>
    <mergeCell ref="L727:L729"/>
    <mergeCell ref="M727:M729"/>
    <mergeCell ref="B730:B732"/>
    <mergeCell ref="E730:E732"/>
    <mergeCell ref="G730:G732"/>
    <mergeCell ref="H730:H732"/>
    <mergeCell ref="I730:I732"/>
    <mergeCell ref="J730:J732"/>
    <mergeCell ref="K730:K732"/>
    <mergeCell ref="L730:L732"/>
    <mergeCell ref="M730:M732"/>
    <mergeCell ref="B733:B735"/>
    <mergeCell ref="E733:E735"/>
    <mergeCell ref="G733:G735"/>
    <mergeCell ref="H733:H735"/>
    <mergeCell ref="I733:I735"/>
    <mergeCell ref="J733:J735"/>
    <mergeCell ref="K733:K735"/>
    <mergeCell ref="L733:L735"/>
    <mergeCell ref="M733:M735"/>
    <mergeCell ref="B736:B738"/>
    <mergeCell ref="E736:E738"/>
    <mergeCell ref="G736:G738"/>
    <mergeCell ref="H736:H738"/>
    <mergeCell ref="I736:I738"/>
    <mergeCell ref="J736:J738"/>
    <mergeCell ref="K736:K738"/>
    <mergeCell ref="L736:L738"/>
    <mergeCell ref="M736:M738"/>
    <mergeCell ref="B739:B741"/>
    <mergeCell ref="E739:E741"/>
    <mergeCell ref="G739:G741"/>
    <mergeCell ref="H739:H741"/>
    <mergeCell ref="I739:I741"/>
    <mergeCell ref="J739:J741"/>
    <mergeCell ref="K739:K741"/>
    <mergeCell ref="L739:L741"/>
    <mergeCell ref="M739:M741"/>
    <mergeCell ref="B742:B744"/>
    <mergeCell ref="E742:E744"/>
    <mergeCell ref="G742:G744"/>
    <mergeCell ref="H742:H744"/>
    <mergeCell ref="I742:I744"/>
    <mergeCell ref="J742:J744"/>
    <mergeCell ref="K742:K744"/>
    <mergeCell ref="L742:L744"/>
    <mergeCell ref="M742:M744"/>
    <mergeCell ref="B745:B747"/>
    <mergeCell ref="E745:E747"/>
    <mergeCell ref="G745:G747"/>
    <mergeCell ref="H745:H747"/>
    <mergeCell ref="I745:I747"/>
    <mergeCell ref="J745:J747"/>
    <mergeCell ref="K745:K747"/>
    <mergeCell ref="L745:L747"/>
    <mergeCell ref="M745:M747"/>
    <mergeCell ref="B748:B750"/>
    <mergeCell ref="E748:E750"/>
    <mergeCell ref="G748:G750"/>
    <mergeCell ref="H748:H750"/>
    <mergeCell ref="I748:I750"/>
    <mergeCell ref="J748:J750"/>
    <mergeCell ref="K748:K750"/>
    <mergeCell ref="L748:L750"/>
    <mergeCell ref="M748:M750"/>
    <mergeCell ref="B751:B753"/>
    <mergeCell ref="E751:E753"/>
    <mergeCell ref="G751:G753"/>
    <mergeCell ref="H751:H753"/>
    <mergeCell ref="I751:I753"/>
    <mergeCell ref="J751:J753"/>
    <mergeCell ref="K751:K753"/>
    <mergeCell ref="L751:L753"/>
    <mergeCell ref="M751:M753"/>
    <mergeCell ref="B754:B756"/>
    <mergeCell ref="E754:E756"/>
    <mergeCell ref="G754:G756"/>
    <mergeCell ref="H754:H756"/>
    <mergeCell ref="I754:I756"/>
    <mergeCell ref="J754:J756"/>
    <mergeCell ref="K754:K756"/>
    <mergeCell ref="L754:L756"/>
    <mergeCell ref="M754:M756"/>
    <mergeCell ref="B757:B759"/>
    <mergeCell ref="E757:E759"/>
    <mergeCell ref="G757:G759"/>
    <mergeCell ref="H757:H759"/>
    <mergeCell ref="I757:I759"/>
    <mergeCell ref="J757:J759"/>
    <mergeCell ref="K757:K759"/>
    <mergeCell ref="L757:L759"/>
    <mergeCell ref="M757:M759"/>
  </mergeCells>
  <conditionalFormatting sqref="F6">
    <cfRule type="notContainsBlanks" dxfId="21" priority="36" stopIfTrue="1">
      <formula>LEN(TRIM(F6))&gt;0</formula>
    </cfRule>
  </conditionalFormatting>
  <conditionalFormatting sqref="D6">
    <cfRule type="notContainsBlanks" dxfId="20" priority="35" stopIfTrue="1">
      <formula>LEN(TRIM(D6))&gt;0</formula>
    </cfRule>
  </conditionalFormatting>
  <conditionalFormatting sqref="D5">
    <cfRule type="notContainsBlanks" dxfId="19" priority="34" stopIfTrue="1">
      <formula>LEN(TRIM(D5))&gt;0</formula>
    </cfRule>
  </conditionalFormatting>
  <conditionalFormatting sqref="C6">
    <cfRule type="notContainsBlanks" dxfId="18" priority="33" stopIfTrue="1">
      <formula>LEN(TRIM(C6))&gt;0</formula>
    </cfRule>
  </conditionalFormatting>
  <conditionalFormatting sqref="B4:B6">
    <cfRule type="notContainsBlanks" dxfId="17" priority="44" stopIfTrue="1">
      <formula>LEN(TRIM(B4))&gt;0</formula>
    </cfRule>
  </conditionalFormatting>
  <conditionalFormatting sqref="D4">
    <cfRule type="notContainsBlanks" dxfId="16" priority="27" stopIfTrue="1">
      <formula>LEN(TRIM(D4))&gt;0</formula>
    </cfRule>
  </conditionalFormatting>
  <conditionalFormatting sqref="C4">
    <cfRule type="notContainsBlanks" dxfId="15" priority="26" stopIfTrue="1">
      <formula>LEN(TRIM(C4))&gt;0</formula>
    </cfRule>
  </conditionalFormatting>
  <conditionalFormatting sqref="E4:E6">
    <cfRule type="notContainsBlanks" dxfId="14" priority="25" stopIfTrue="1">
      <formula>LEN(TRIM(E4))&gt;0</formula>
    </cfRule>
  </conditionalFormatting>
  <conditionalFormatting sqref="F4">
    <cfRule type="notContainsBlanks" dxfId="13" priority="24" stopIfTrue="1">
      <formula>LEN(TRIM(F4))&gt;0</formula>
    </cfRule>
  </conditionalFormatting>
  <conditionalFormatting sqref="G4:L6">
    <cfRule type="notContainsBlanks" dxfId="12" priority="43" stopIfTrue="1">
      <formula>LEN(TRIM(G4))&gt;0</formula>
    </cfRule>
  </conditionalFormatting>
  <conditionalFormatting sqref="M4:M6">
    <cfRule type="notContainsBlanks" dxfId="11" priority="23" stopIfTrue="1">
      <formula>LEN(TRIM(M4))&gt;0</formula>
    </cfRule>
  </conditionalFormatting>
  <conditionalFormatting sqref="F9 F12 F15 F18 F21 F24 F27 F30 F33 F36 F39 F42 F45 F48 F51 F54 F57 F60 F63 F66 F69 F72 F75 F78 F81 F84 F87 F90 F93 F96 F99 F102 F105 F108 F111 F114 F117 F120 F123 F126 F129 F132 F135 F138 F141 F144 F147 F150 F153 F156 F159 F162 F165 F168 F171 F174 F177 F180 F183 F186 F189 F192 F195 F198 F201 F204 F207 F210 F213 F216 F219 F222 F225 F228 F231 F234 F237 F240 F243 F246 F249 F252 F255 F258 F261 F264 F267 F270 F273 F276 F279 F282 F285 F288 F291 F294 F297 F300 F303 F306 F309 F312 F315 F318 F321 F324 F327 F330 F333 F336 F339 F342 F345 F348 F351 F354 F357 F360 F363 F366 F369 F372 F375 F378 F381 F384 F387 F390 F393 F396 F399 F402 F405 F408 F411 F414 F417 F420 F423 F426 F429 F432 F435 F438 F441 F444 F447 F450 F453 F456 F459 F462 F465 F468 F471 F474 F477 F480 F483 F486 F489 F492 F495 F498 F501 F504 F507 F510 F513 F516 F519 F522 F525 F528 F531 F534 F537 F540 F543 F546 F549 F552 F555 F558 F561 F564 F567 F570 F573 F576 F579 F582 F585 F588 F591 F594 F597 F600 F603 F606 F609 F612 F615 F618 F621 F624 F627 F630 F633 F636 F639 F642 F645 F648 F651 F654 F657 F660 F663 F666 F669 F672 F675 F678 F681 F684 F687 F690 F693 F696 F699 F702 F705 F708 F711 F714 F717 F720 F723 F726 F729 F732 F735 F738 F741 F744 F747 F750 F753 F756 F759">
    <cfRule type="notContainsBlanks" dxfId="10" priority="9" stopIfTrue="1">
      <formula>LEN(TRIM(F9))&gt;0</formula>
    </cfRule>
  </conditionalFormatting>
  <conditionalFormatting sqref="D9 D12 D15 D18 D21 D24 D27 D30 D33 D36 D39 D42 D45 D48 D51 D54 D57 D60 D63 D66 D69 D72 D75 D78 D81 D84 D87 D90 D93 D96 D99 D102 D105 D108 D111 D114 D117 D120 D123 D126 D129 D132 D135 D138 D141 D144 D147 D150 D153 D156 D159 D162 D165 D168 D171 D174 D177 D180 D183 D186 D189 D192 D195 D198 D201 D204 D207 D210 D213 D216 D219 D222 D225 D228 D231 D234 D237 D240 D243 D246 D249 D252 D255 D258 D261 D264 D267 D270 D273 D276 D279 D282 D285 D288 D291 D294 D297 D300 D303 D306 D309 D312 D315 D318 D321 D324 D327 D330 D333 D336 D339 D342 D345 D348 D351 D354 D357 D360 D363 D366 D369 D372 D375 D378 D381 D384 D387 D390 D393 D396 D399 D402 D405 D408 D411 D414 D417 D420 D423 D426 D429 D432 D435 D438 D441 D444 D447 D450 D453 D456 D459 D462 D465 D468 D471 D474 D477 D480 D483 D486 D489 D492 D495 D498 D501 D504 D507 D510 D513 D516 D519 D522 D525 D528 D531 D534 D537 D540 D543 D546 D549 D552 D555 D558 D561 D564 D567 D570 D573 D576 D579 D582 D585 D588 D591 D594 D597 D600 D603 D606 D609 D612 D615 D618 D621 D624 D627 D630 D633 D636 D639 D642 D645 D648 D651 D654 D657 D660 D663 D666 D669 D672 D675 D678 D681 D684 D687 D690 D693 D696 D699 D702 D705 D708 D711 D714 D717 D720 D723 D726 D729 D732 D735 D738 D741 D744 D747 D750 D753 D756 D759">
    <cfRule type="notContainsBlanks" dxfId="9" priority="8" stopIfTrue="1">
      <formula>LEN(TRIM(D9))&gt;0</formula>
    </cfRule>
  </conditionalFormatting>
  <conditionalFormatting sqref="D8 D11 D14 D17 D20 D23 D26 D29 D32 D35 D38 D41 D44 D47 D50 D53 D56 D59 D62 D65 D68 D71 D74 D77 D80 D83 D86 D89 D92 D95 D98 D101 D104 D107 D110 D113 D116 D119 D122 D125 D128 D131 D134 D137 D140 D143 D146 D149 D152 D155 D158 D161 D164 D167 D170 D173 D176 D179 D182 D185 D188 D191 D194 D197 D200 D203 D206 D209 D212 D215 D218 D221 D224 D227 D230 D233 D236 D239 D242 D245 D248 D251 D254 D257 D260 D263 D266 D269 D272 D275 D278 D281 D284 D287 D290 D293 D296 D299 D302 D305 D308 D311 D314 D317 D320 D323 D326 D329 D332 D335 D338 D341 D344 D347 D350 D353 D356 D359 D362 D365 D368 D371 D374 D377 D380 D383 D386 D389 D392 D395 D398 D401 D404 D407 D410 D413 D416 D419 D422 D425 D428 D431 D434 D437 D440 D443 D446 D449 D452 D455 D458 D461 D464 D467 D470 D473 D476 D479 D482 D485 D488 D491 D494 D497 D500 D503 D506 D509 D512 D515 D518 D521 D524 D527 D530 D533 D536 D539 D542 D545 D548 D551 D554 D557 D560 D563 D566 D569 D572 D575 D578 D581 D584 D587 D590 D593 D596 D599 D602 D605 D608 D611 D614 D617 D620 D623 D626 D629 D632 D635 D638 D641 D644 D647 D650 D653 D656 D659 D662 D665 D668 D671 D674 D677 D680 D683 D686 D689 D692 D695 D698 D701 D704 D707 D710 D713 D716 D719 D722 D725 D728 D731 D734 D737 D740 D743 D746 D749 D752 D755 D758">
    <cfRule type="notContainsBlanks" dxfId="8" priority="7" stopIfTrue="1">
      <formula>LEN(TRIM(D8))&gt;0</formula>
    </cfRule>
  </conditionalFormatting>
  <conditionalFormatting sqref="C9 C12 C15 C18 C21 C24 C27 C30 C33 C36 C39 C42 C45 C48 C51 C54 C57 C60 C63 C66 C69 C72 C75 C78 C81 C84 C87 C90 C93 C96 C99 C102 C105 C108 C111 C114 C117 C120 C123 C126 C129 C132 C135 C138 C141 C144 C147 C150 C153 C156 C159 C162 C165 C168 C171 C174 C177 C180 C183 C186 C189 C192 C195 C198 C201 C204 C207 C210 C213 C216 C219 C222 C225 C228 C231 C234 C237 C240 C243 C246 C249 C252 C255 C258 C261 C264 C267 C270 C273 C276 C279 C282 C285 C288 C291 C294 C297 C300 C303 C306 C309 C312 C315 C318 C321 C324 C327 C330 C333 C336 C339 C342 C345 C348 C351 C354 C357 C360 C363 C366 C369 C372 C375 C378 C381 C384 C387 C390 C393 C396 C399 C402 C405 C408 C411 C414 C417 C420 C423 C426 C429 C432 C435 C438 C441 C444 C447 C450 C453 C456 C459 C462 C465 C468 C471 C474 C477 C480 C483 C486 C489 C492 C495 C498 C501 C504 C507 C510 C513 C516 C519 C522 C525 C528 C531 C534 C537 C540 C543 C546 C549 C552 C555 C558 C561 C564 C567 C570 C573 C576 C579 C582 C585 C588 C591 C594 C597 C600 C603 C606 C609 C612 C615 C618 C621 C624 C627 C630 C633 C636 C639 C642 C645 C648 C651 C654 C657 C660 C663 C666 C669 C672 C675 C678 C681 C684 C687 C690 C693 C696 C699 C702 C705 C708 C711 C714 C717 C720 C723 C726 C729 C732 C735 C738 C741 C744 C747 C750 C753 C756 C759">
    <cfRule type="notContainsBlanks" dxfId="7" priority="6" stopIfTrue="1">
      <formula>LEN(TRIM(C9))&gt;0</formula>
    </cfRule>
  </conditionalFormatting>
  <conditionalFormatting sqref="B7:B759">
    <cfRule type="notContainsBlanks" dxfId="6" priority="11" stopIfTrue="1">
      <formula>LEN(TRIM(B7))&gt;0</formula>
    </cfRule>
  </conditionalFormatting>
  <conditionalFormatting sqref="D7 D10 D13 D16 D19 D22 D25 D28 D31 D34 D37 D40 D43 D46 D49 D52 D55 D58 D61 D64 D67 D70 D73 D76 D79 D82 D85 D88 D91 D94 D97 D100 D103 D106 D109 D112 D115 D118 D121 D124 D127 D130 D133 D136 D139 D142 D145 D148 D151 D154 D157 D160 D163 D166 D169 D172 D175 D178 D181 D184 D187 D190 D193 D196 D199 D202 D205 D208 D211 D214 D217 D220 D223 D226 D229 D232 D235 D238 D241 D244 D247 D250 D253 D256 D259 D262 D265 D268 D271 D274 D277 D280 D283 D286 D289 D292 D295 D298 D301 D304 D307 D310 D313 D316 D319 D322 D325 D328 D331 D334 D337 D340 D343 D346 D349 D352 D355 D358 D361 D364 D367 D370 D373 D376 D379 D382 D385 D388 D391 D394 D397 D400 D403 D406 D409 D412 D415 D418 D421 D424 D427 D430 D433 D436 D439 D442 D445 D448 D451 D454 D457 D460 D463 D466 D469 D472 D475 D478 D481 D484 D487 D490 D493 D496 D499 D502 D505 D508 D511 D514 D517 D520 D523 D526 D529 D532 D535 D538 D541 D544 D547 D550 D553 D556 D559 D562 D565 D568 D571 D574 D577 D580 D583 D586 D589 D592 D595 D598 D601 D604 D607 D610 D613 D616 D619 D622 D625 D628 D631 D634 D637 D640 D643 D646 D649 D652 D655 D658 D661 D664 D667 D670 D673 D676 D679 D682 D685 D688 D691 D694 D697 D700 D703 D706 D709 D712 D715 D718 D721 D724 D727 D730 D733 D736 D739 D742 D745 D748 D751 D754 D757">
    <cfRule type="notContainsBlanks" dxfId="5" priority="5" stopIfTrue="1">
      <formula>LEN(TRIM(D7))&gt;0</formula>
    </cfRule>
  </conditionalFormatting>
  <conditionalFormatting sqref="C7 C10 C13 C16 C19 C22 C25 C28 C31 C34 C37 C40 C43 C46 C49 C52 C55 C58 C61 C64 C67 C70 C73 C76 C79 C82 C85 C88 C91 C94 C97 C100 C103 C106 C109 C112 C115 C118 C121 C124 C127 C130 C133 C136 C139 C142 C145 C148 C151 C154 C157 C160 C163 C166 C169 C172 C175 C178 C181 C184 C187 C190 C193 C196 C199 C202 C205 C208 C211 C214 C217 C220 C223 C226 C229 C232 C235 C238 C241 C244 C247 C250 C253 C256 C259 C262 C265 C268 C271 C274 C277 C280 C283 C286 C289 C292 C295 C298 C301 C304 C307 C310 C313 C316 C319 C322 C325 C328 C331 C334 C337 C340 C343 C346 C349 C352 C355 C358 C361 C364 C367 C370 C373 C376 C379 C382 C385 C388 C391 C394 C397 C400 C403 C406 C409 C412 C415 C418 C421 C424 C427 C430 C433 C436 C439 C442 C445 C448 C451 C454 C457 C460 C463 C466 C469 C472 C475 C478 C481 C484 C487 C490 C493 C496 C499 C502 C505 C508 C511 C514 C517 C520 C523 C526 C529 C532 C535 C538 C541 C544 C547 C550 C553 C556 C559 C562 C565 C568 C571 C574 C577 C580 C583 C586 C589 C592 C595 C598 C601 C604 C607 C610 C613 C616 C619 C622 C625 C628 C631 C634 C637 C640 C643 C646 C649 C652 C655 C658 C661 C664 C667 C670 C673 C676 C679 C682 C685 C688 C691 C694 C697 C700 C703 C706 C709 C712 C715 C718 C721 C724 C727 C730 C733 C736 C739 C742 C745 C748 C751 C754 C757">
    <cfRule type="notContainsBlanks" dxfId="4" priority="4" stopIfTrue="1">
      <formula>LEN(TRIM(C7))&gt;0</formula>
    </cfRule>
  </conditionalFormatting>
  <conditionalFormatting sqref="E7:E759">
    <cfRule type="notContainsBlanks" dxfId="3" priority="3" stopIfTrue="1">
      <formula>LEN(TRIM(E7))&gt;0</formula>
    </cfRule>
  </conditionalFormatting>
  <conditionalFormatting sqref="F7 F10 F13 F16 F19 F22 F25 F28 F31 F34 F37 F40 F43 F46 F49 F52 F55 F58 F61 F64 F67 F70 F73 F76 F79 F82 F85 F88 F91 F94 F97 F100 F103 F106 F109 F112 F115 F118 F121 F124 F127 F130 F133 F136 F139 F142 F145 F148 F151 F154 F157 F160 F163 F166 F169 F172 F175 F178 F181 F184 F187 F190 F193 F196 F199 F202 F205 F208 F211 F214 F217 F220 F223 F226 F229 F232 F235 F238 F241 F244 F247 F250 F253 F256 F259 F262 F265 F268 F271 F274 F277 F280 F283 F286 F289 F292 F295 F298 F301 F304 F307 F310 F313 F316 F319 F322 F325 F328 F331 F334 F337 F340 F343 F346 F349 F352 F355 F358 F361 F364 F367 F370 F373 F376 F379 F382 F385 F388 F391 F394 F397 F400 F403 F406 F409 F412 F415 F418 F421 F424 F427 F430 F433 F436 F439 F442 F445 F448 F451 F454 F457 F460 F463 F466 F469 F472 F475 F478 F481 F484 F487 F490 F493 F496 F499 F502 F505 F508 F511 F514 F517 F520 F523 F526 F529 F532 F535 F538 F541 F544 F547 F550 F553 F556 F559 F562 F565 F568 F571 F574 F577 F580 F583 F586 F589 F592 F595 F598 F601 F604 F607 F610 F613 F616 F619 F622 F625 F628 F631 F634 F637 F640 F643 F646 F649 F652 F655 F658 F661 F664 F667 F670 F673 F676 F679 F682 F685 F688 F691 F694 F697 F700 F703 F706 F709 F712 F715 F718 F721 F724 F727 F730 F733 F736 F739 F742 F745 F748 F751 F754 F757">
    <cfRule type="notContainsBlanks" dxfId="2" priority="2" stopIfTrue="1">
      <formula>LEN(TRIM(F7))&gt;0</formula>
    </cfRule>
  </conditionalFormatting>
  <conditionalFormatting sqref="G7:L759">
    <cfRule type="notContainsBlanks" dxfId="1" priority="10" stopIfTrue="1">
      <formula>LEN(TRIM(G7))&gt;0</formula>
    </cfRule>
  </conditionalFormatting>
  <conditionalFormatting sqref="M7:M759">
    <cfRule type="notContainsBlanks" dxfId="0" priority="1" stopIfTrue="1">
      <formula>LEN(TRIM(M7))&gt;0</formula>
    </cfRule>
  </conditionalFormatting>
  <pageMargins left="0.31496062992125984" right="0.31496062992125984" top="0.78740157480314965" bottom="0.59055118110236227" header="0.31496062992125984" footer="0.31496062992125984"/>
  <pageSetup paperSize="9" scale="73" firstPageNumber="6" fitToHeight="0" orientation="landscape" useFirstPageNumber="1" r:id="rId1"/>
  <headerFooter alignWithMargins="0">
    <oddHeader>&amp;L&amp;"Arial,Kurzíva"&amp;10Příloha č. 1 - Seznam žadatelů dotačního titulu č. 14_02_01</oddHeader>
    <oddFooter>&amp;L&amp;"Arial,Kurzíva"&amp;10Zastupitelstvo Olomouckého kraje 20. 4. 2020   
44. - Program na podporu JSDH 2020 – vyhodnocení dotačního titulu č. 14_02_01
Příloha č. 1 - Seznam žadatelů dotačního titulu č. 14_02_01&amp;R
Strana &amp;P  (celkem 92)</oddFooter>
  </headerFooter>
  <rowBreaks count="83" manualBreakCount="83">
    <brk id="12" max="16383" man="1"/>
    <brk id="21" max="16383" man="1"/>
    <brk id="30" max="16383" man="1"/>
    <brk id="39" max="16383" man="1"/>
    <brk id="48" max="16383" man="1"/>
    <brk id="57" max="16383" man="1"/>
    <brk id="66" max="16383" man="1"/>
    <brk id="75" max="16383" man="1"/>
    <brk id="84" max="16383" man="1"/>
    <brk id="93" max="16383" man="1"/>
    <brk id="102" max="16383" man="1"/>
    <brk id="111" max="16383" man="1"/>
    <brk id="120" max="16383" man="1"/>
    <brk id="129" max="16383" man="1"/>
    <brk id="138" max="16383" man="1"/>
    <brk id="147" max="16383" man="1"/>
    <brk id="156" max="16383" man="1"/>
    <brk id="165" max="16383" man="1"/>
    <brk id="174" max="16383" man="1"/>
    <brk id="183" max="16383" man="1"/>
    <brk id="192" max="16383" man="1"/>
    <brk id="201" max="16383" man="1"/>
    <brk id="210" max="16383" man="1"/>
    <brk id="219" max="16383" man="1"/>
    <brk id="228" max="16383" man="1"/>
    <brk id="237" max="16383" man="1"/>
    <brk id="246" max="16383" man="1"/>
    <brk id="255" max="16383" man="1"/>
    <brk id="264" max="16383" man="1"/>
    <brk id="273" max="16383" man="1"/>
    <brk id="282" max="16383" man="1"/>
    <brk id="291" max="16383" man="1"/>
    <brk id="300" max="16383" man="1"/>
    <brk id="309" max="16383" man="1"/>
    <brk id="318" max="16383" man="1"/>
    <brk id="327" max="16383" man="1"/>
    <brk id="336" max="16383" man="1"/>
    <brk id="345" max="16383" man="1"/>
    <brk id="354" max="16383" man="1"/>
    <brk id="363" max="16383" man="1"/>
    <brk id="372" max="16383" man="1"/>
    <brk id="381" max="16383" man="1"/>
    <brk id="390" max="16383" man="1"/>
    <brk id="399" max="16383" man="1"/>
    <brk id="408" max="16383" man="1"/>
    <brk id="417" max="16383" man="1"/>
    <brk id="426" max="16383" man="1"/>
    <brk id="435" max="16383" man="1"/>
    <brk id="444" max="16383" man="1"/>
    <brk id="453" max="16383" man="1"/>
    <brk id="462" max="16383" man="1"/>
    <brk id="471" max="16383" man="1"/>
    <brk id="480" max="16383" man="1"/>
    <brk id="489" max="16383" man="1"/>
    <brk id="498" max="16383" man="1"/>
    <brk id="507" max="16383" man="1"/>
    <brk id="516" max="16383" man="1"/>
    <brk id="525" max="16383" man="1"/>
    <brk id="534" max="16383" man="1"/>
    <brk id="543" max="16383" man="1"/>
    <brk id="552" max="16383" man="1"/>
    <brk id="561" max="16383" man="1"/>
    <brk id="570" max="16383" man="1"/>
    <brk id="579" max="16383" man="1"/>
    <brk id="588" max="16383" man="1"/>
    <brk id="597" max="16383" man="1"/>
    <brk id="606" max="16383" man="1"/>
    <brk id="615" max="16383" man="1"/>
    <brk id="624" max="16383" man="1"/>
    <brk id="633" max="16383" man="1"/>
    <brk id="642" max="16383" man="1"/>
    <brk id="651" max="16383" man="1"/>
    <brk id="660" max="16383" man="1"/>
    <brk id="669" max="16383" man="1"/>
    <brk id="678" max="16383" man="1"/>
    <brk id="687" max="16383" man="1"/>
    <brk id="696" max="16383" man="1"/>
    <brk id="705" max="16383" man="1"/>
    <brk id="714" max="16383" man="1"/>
    <brk id="723" max="16383" man="1"/>
    <brk id="732" max="16383" man="1"/>
    <brk id="741" max="16383" man="1"/>
    <brk id="75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5</vt:i4>
      </vt:variant>
    </vt:vector>
  </HeadingPairs>
  <TitlesOfParts>
    <vt:vector size="7" baseType="lpstr">
      <vt:lpstr>List1</vt:lpstr>
      <vt:lpstr>tisk</vt:lpstr>
      <vt:lpstr>DZACATEK</vt:lpstr>
      <vt:lpstr>FZACATEK</vt:lpstr>
      <vt:lpstr>LZACATEK</vt:lpstr>
      <vt:lpstr>List1!Názvy_tisku</vt:lpstr>
      <vt:lpstr>tisk!Názvy_tisku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Procházková Blanka</dc:creator>
  <cp:lastModifiedBy>Procházková Blanka</cp:lastModifiedBy>
  <cp:lastPrinted>2020-03-16T15:52:57Z</cp:lastPrinted>
  <dcterms:created xsi:type="dcterms:W3CDTF">2016-08-30T11:35:03Z</dcterms:created>
  <dcterms:modified xsi:type="dcterms:W3CDTF">2020-04-21T09:06:26Z</dcterms:modified>
</cp:coreProperties>
</file>