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" yWindow="60" windowWidth="9420" windowHeight="11565"/>
  </bookViews>
  <sheets>
    <sheet name="Harmonogram" sheetId="1" r:id="rId1"/>
    <sheet name="Analýza" sheetId="2" r:id="rId2"/>
  </sheets>
  <definedNames>
    <definedName name="_xlnm._FilterDatabase" localSheetId="0" hidden="1">Harmonogram!$A$2:$F$24</definedName>
  </definedNames>
  <calcPr calcId="145621"/>
</workbook>
</file>

<file path=xl/calcChain.xml><?xml version="1.0" encoding="utf-8"?>
<calcChain xmlns="http://schemas.openxmlformats.org/spreadsheetml/2006/main">
  <c r="N31" i="2" l="1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30" i="2"/>
  <c r="B78" i="2" l="1"/>
</calcChain>
</file>

<file path=xl/sharedStrings.xml><?xml version="1.0" encoding="utf-8"?>
<sst xmlns="http://schemas.openxmlformats.org/spreadsheetml/2006/main" count="322" uniqueCount="178">
  <si>
    <t>Název výzvy</t>
  </si>
  <si>
    <t>Plánované datum vyhlášení výzvy</t>
  </si>
  <si>
    <t>Plánované datum ukončení příjmu žádostí o podporu</t>
  </si>
  <si>
    <t>Podporované aktivity</t>
  </si>
  <si>
    <t>Cílové skupiny</t>
  </si>
  <si>
    <t>Typ příjemce</t>
  </si>
  <si>
    <t>Podpora zaměstnanosti cílových skupin</t>
  </si>
  <si>
    <t>03_15_123</t>
  </si>
  <si>
    <t>Zvýšení zaměstnatelnosti cílových skupin na trhu práce</t>
  </si>
  <si>
    <t>03_15_122</t>
  </si>
  <si>
    <t>03_15_121</t>
  </si>
  <si>
    <t>Nástroje APZ II</t>
  </si>
  <si>
    <t>03_15_042</t>
  </si>
  <si>
    <t>03_15_039</t>
  </si>
  <si>
    <t>Projekty realizované Ministerstvem zdravotnictví (systémové)</t>
  </si>
  <si>
    <t>03_15_038</t>
  </si>
  <si>
    <t>Projekty zaměřené na vzdělávací aktivity, na zvýšení kvality a řízení lidských zdrojů v úřadech územních samosprávných celků, na optimalizaci chodu úřadů a tzv. good Governance, na procesní a personální audity v úřadech územních samosprávných celků,  na projektové řízení a strategické plánování v úřadech územních samosprávných celků.</t>
  </si>
  <si>
    <t>Výzva pro ÚSC (obce, kraje, sdružení, asociace a svazy)</t>
  </si>
  <si>
    <t>03_15_030</t>
  </si>
  <si>
    <t>Úřad vlády ČR (systémové projekty)</t>
  </si>
  <si>
    <t>03_15_029</t>
  </si>
  <si>
    <t>03_15_028</t>
  </si>
  <si>
    <t>Implementace Vládní strategie pro rovnost žen a mužů v České republice na léta 2014 - 2020 Praha</t>
  </si>
  <si>
    <t>03_15_027</t>
  </si>
  <si>
    <t>Implementace Vládní strategie pro rovnost žen a mužů v České republice na léta 2014 - 2020 (méně rozvinuté regiony)</t>
  </si>
  <si>
    <t>03_15_026</t>
  </si>
  <si>
    <t>03_15_025</t>
  </si>
  <si>
    <t>Projekty organizačních složek státu zaměřené na podporu efektivní veřejné správy</t>
  </si>
  <si>
    <t>03_15_024</t>
  </si>
  <si>
    <t>03_15_021</t>
  </si>
  <si>
    <t>Další profesní vzdělávání zaměstnanců podporované zaměstnavateli</t>
  </si>
  <si>
    <t>03_15_020</t>
  </si>
  <si>
    <t>03_15_019</t>
  </si>
  <si>
    <t>Výzva pro projekty podporující implementaci Strategického rámce rozvoje veřejné správy ČR pro období 2014 - 2020</t>
  </si>
  <si>
    <t>03_15_018</t>
  </si>
  <si>
    <t>Projekty veřejné správy zaměřené na inovace v tematických oblastech OPZ</t>
  </si>
  <si>
    <t>03_15_017</t>
  </si>
  <si>
    <t>03_15_016</t>
  </si>
  <si>
    <t>Výzva pro systémové projekty realizované MPSV - sociální podnikání</t>
  </si>
  <si>
    <t>Podpora sociálního podnikání</t>
  </si>
  <si>
    <t>03_15_012</t>
  </si>
  <si>
    <t>Projekty technické pomoci</t>
  </si>
  <si>
    <t>03_15_011</t>
  </si>
  <si>
    <t>03_15_010</t>
  </si>
  <si>
    <t>Realizace projektů zaměřených na řešení specifických problémů na regionální úrovni pomocí kombinace nástrojů APZ</t>
  </si>
  <si>
    <t>03_15_009</t>
  </si>
  <si>
    <t>Systémové projekty na podporu rovnosti žen a mužů</t>
  </si>
  <si>
    <t>03_15_008</t>
  </si>
  <si>
    <t>Podpora procesů ve službách (průběžná výzva pro hlavní město Prahu)</t>
  </si>
  <si>
    <t>03_15_007</t>
  </si>
  <si>
    <t>Podpora procesů ve službách (průběžná výzva pro kraje)</t>
  </si>
  <si>
    <t>03_15_006</t>
  </si>
  <si>
    <t>Průběžná výzva pro hl. m. Prahu -  podpora vybraných sociálních služeb v návaznosti na střednědobé plány  rozvoje sociálních služeb</t>
  </si>
  <si>
    <t>03_15_005</t>
  </si>
  <si>
    <t>Průběžná výzva pro kraje - podpora vybraných sociálních služeb v návaznosti na krajské střednědobé strategie rozvoje sociálních služeb</t>
  </si>
  <si>
    <t>03_15_004</t>
  </si>
  <si>
    <t>Záruky pro mladé</t>
  </si>
  <si>
    <t>Finanční alokace plánované výzvy (CZK)</t>
  </si>
  <si>
    <t>Podpora procesů ve službách a podpora rozvoje sociální práce</t>
  </si>
  <si>
    <t>Podnikové vzdělávání zaměstnanců</t>
  </si>
  <si>
    <t>Další profesní vzdělávání zaměstnanců podporované zaměstnavateli, zaměřené na odborné i klíčové kompetence. Vzdělávání poskytované v oblasti IT, jazyků, softs skills a odborných dovedností.</t>
  </si>
  <si>
    <t>Podpora zaměstnanců ohrožených propouštěním</t>
  </si>
  <si>
    <t>Vzdělávání - společná cesta k rozvoji.</t>
  </si>
  <si>
    <t>Další profesní vzdělávání zaměstnanců sdružených subjektů (příp. OSVČ). Těmito institucemi mohou být např. profesní a podnikatelská sdružení, spolky apod.</t>
  </si>
  <si>
    <t>Zaměstnanci sdružených subjektů (právnických a fyzických osob, příp. OSVČ). Těmito sdruženími mohou být např. profesní a podnikatelská sdružení, spolky apod.</t>
  </si>
  <si>
    <t>instituce sdružující více subjektů - například profesní a podnikatelská sdružení.</t>
  </si>
  <si>
    <t>03_16_044</t>
  </si>
  <si>
    <t>03_16_054</t>
  </si>
  <si>
    <t>Rozvoj služeb zaměstnanosti</t>
  </si>
  <si>
    <t>03_16_047</t>
  </si>
  <si>
    <t>Výzva pro MAS na podporu strategií komunitně vedeného místního rozvoje</t>
  </si>
  <si>
    <t>03_16_045</t>
  </si>
  <si>
    <t>03_16_046</t>
  </si>
  <si>
    <t>Obce a kraje
Asociace a sdružení obcí a krajů
Složky IZS, které jsou zřizované obcemi a kraji</t>
  </si>
  <si>
    <t>zprostředkování zaměstnání; poradenské a informační činnosti a programy; bilanční a pracovní diagnostika; rekvalifikace; rozvoj základních kompetencí; podpora vytváření nových pracovních míst; podpora umístění na uvolněná pracovní místa; podpora aktivit k získání pracovních návyků a zkušeností; podpora flexibilních forem zaměstnání; doprovodná opatření umožňující začlenění na trh práce; motivační aktivity; realizace nových či inovativních nástrojů aktivní politiky zaměstnanosti</t>
  </si>
  <si>
    <t>03_15_124</t>
  </si>
  <si>
    <t>uchazeči o zaměstnání, zájemci o zaměstnání, ekonomicky neaktivní osoby, 
osoby sociálně vyloučené nebo ohrožené sociálním vyloučením a chudobou
Poskytovatelé a zadavatelé sociálních služeb, služeb pro rodiny a děti a dalších služeb na podporu sociálního začleňování; Poskytovatelé a zadavatelé zdravotních služeb
zaměstnanci NNO/VPO a sociálních podniků,
vzdělávací a poradenské instituce, 
orgány veřejné správy a jejich zaměstnanci.</t>
  </si>
  <si>
    <t>03_16_048</t>
  </si>
  <si>
    <t>03_16_049</t>
  </si>
  <si>
    <t>osoby sociálně vyloučené a osoby sociálním vyloučením ohrožené</t>
  </si>
  <si>
    <t>Zejména NNO, obce, příspěvkové organizace obcí, poskytovatelé soc. služeb a další</t>
  </si>
  <si>
    <t>03_16_053</t>
  </si>
  <si>
    <t>03_16_055</t>
  </si>
  <si>
    <t>03_16_065</t>
  </si>
  <si>
    <t>03_16_067</t>
  </si>
  <si>
    <t>Podpora procesu plánování sociálních služeb na obecní úrovni (1.průběžná výzva)</t>
  </si>
  <si>
    <t>Podpora aktivit a programů v rámci soc. začleňování (2. kolová výzva)</t>
  </si>
  <si>
    <t>Využití technologických inovací v oblasti zaměstnanosti, sociální integrace a veřejné správy</t>
  </si>
  <si>
    <t>Podpora procesů střednědobého plánování rozvoje sociálních služeb na úrovni obcí, podpora tvorby střednědobého plánu rozvoje sociálních služeb</t>
  </si>
  <si>
    <t>zejména obce</t>
  </si>
  <si>
    <t>zejména NNO, obce a svazky obcí</t>
  </si>
  <si>
    <t>Předpokládá se zacílení aktivit kolové výzvy vždy na konkrétní cílové skupiny osob vzhledem k aktuálním potřebám a prioritám (tj. mimo těch aktivit - soc. služeb, které bude pokrývat výzva pro kraje, a mimo obcí (sociálně vyloučených lokalit), na které se budou zaměřovat výzvy v rámci koordinovaného přístupu k SVL). Jedná se např. o aktivizační, asistenční a motivační programy,  aktivity na podporu neformálně pečujícících, propační a resocializační programy, programy pro osoby opouštějícící zařízení pro výkon trestu odnětí svobody, preventivní programy pro osoby ohrožené závislostmi nebo závislé na návykových látkách, aktivity v oblasti sociální politiky zaměřených na podporu sociálního  bydlení, programy, služby pro osoby s chronickým duševním onemocněním apod.</t>
  </si>
  <si>
    <t>Vznik a rozvoj podnikatelských aktivit v oblasti sociálního podnikání.</t>
  </si>
  <si>
    <t>uchazeči, zájemci o zaměstnání, neaktivní osoby - v členění na cílové skupiny vyžadující zvýšenou péči při zprostředkování zaměstnání z důvodu věku, péče, zdravotního stavu, nízké kvalifikace a jiných znevýhodnění</t>
  </si>
  <si>
    <t>Poradenské a vzdělávací instituce, NNO</t>
  </si>
  <si>
    <t>nestátní neziskové organizace,  školy, vysoké školy avýzkumné instituce, osoby samostatně výdělečně činné, obce, organizace zřizované kraji a obcemi, poskytovatelé sociálních služeb, obchodní korporace.</t>
  </si>
  <si>
    <t>Genderové audity u zaměstnavatelů mimo Prahu</t>
  </si>
  <si>
    <t>Realizace genderových auditů</t>
  </si>
  <si>
    <t>Soukromo právní subjekty vykonávající veřejně prospěšnou činnost, Ostatní včetně podnikatelských subjektů, ÚSC a jejich příspěv., právnické osoby-školy a školská zařízení + veřejné VŠ a výzkumné instituce, organizační složky státu</t>
  </si>
  <si>
    <t>Podpora podnikání mimo Prahu</t>
  </si>
  <si>
    <t>Výzva podpoří zaměstnanost žen ohrožených na trhu práce a mužů v obdobné situaci</t>
  </si>
  <si>
    <t>Ženy ohrožené na trhu práce</t>
  </si>
  <si>
    <t>Soukromo právní subjekty vykonávající veřejně prospěšnou činnost, Ostatní včetně podnikatelských subjektů,  právnické osoby-školy a školská zařízení + veřejné VŠ a výzkumné instituce</t>
  </si>
  <si>
    <t>Vzdělávání a pracovní uplatnění v individuální péči o děti a osoby blízké mimo Prahu</t>
  </si>
  <si>
    <t>Výzva je zaměřena na podporu zaměstnanosti žen ohrožených na trhu práce s dopadem na pozitivní slaďování rodinného a pracovního života rodičům-pracovníkům či klientům žadatele</t>
  </si>
  <si>
    <t>Organizační složky státu a jimi zřízené příspěvkové organizace, zaměstnavatelé  kraje, obce a jimi zřizované, Dobrovolné svazky obcí, poradenské a vzdělávací instituce, nestátní neziskové organizace</t>
  </si>
  <si>
    <t>Rodiče s malými dětmi</t>
  </si>
  <si>
    <t>03_16_127</t>
  </si>
  <si>
    <t>Pilotní ověření péče o nejmenší děti v mikrojeslích v Praze</t>
  </si>
  <si>
    <t>03_16_126</t>
  </si>
  <si>
    <t>Pilotní ověření péče o nejmenší děti v mikrojeslích v ČR (mimo hl. m. Prahu)</t>
  </si>
  <si>
    <t>Zaměstnavatelé (např. podnikatelské subjekty, státní podnik, osoby vykonávající podnikatelskou činnost zřízené zvláštním zákonem za předpokladu, že nejsou oprávněnými žadateli v rámci jiných prioritních os).</t>
  </si>
  <si>
    <t>Systémové projekty realizované MPSV a ÚMPOD</t>
  </si>
  <si>
    <t>Cílená výzva na regionální projekty paktů zaměstnanosti v partnerství s Úřadem práce ČR</t>
  </si>
  <si>
    <t>Cílové skupiny jednotlivců:
- Neaktivní osoby
-	Osoby pečující o jiné závislé osoby
-	Osoby vracející se na trh práce po návratu z mateřské/rodičovské dovolené
- Rodiče s malými dětmi
- Zaměstnanci
- Ženy ohrožené na trhu práce
Cílové skupiny organizací:
- Poskytovatelé služeb péče o děti
- Vzdělávací a poradenské instituce
- Zaměstnavatelé
- Orgány veřejné správy</t>
  </si>
  <si>
    <t>Podpora inovačního prostředí</t>
  </si>
  <si>
    <t>Integrovaný plán rozvoje území (IPRÚ)</t>
  </si>
  <si>
    <t>Integrované územní investice (ITI) - průběžná výzva</t>
  </si>
  <si>
    <t>Integrované plány rozvoje území - IPRÚ - průběžná výzva</t>
  </si>
  <si>
    <t>Podpora ohrožených dětí a rodin a procesů v sociálně -právní ochraně dětí</t>
  </si>
  <si>
    <t>- Poskytovatelé a zadavatelé sociálních služeb, služeb pro rodiny a děti a dalších služeb na podporu sociálního začleňování
- Poskytovatelé a zadavatelé zdravotních služeb 
- Sociální pracovníci 
- Zaměstnanci veřejné správy, kteří se věnují sociální nebo rodinné problematice
- Vysoké školy (v případě mezioborové spolupráce)</t>
  </si>
  <si>
    <t>Pilotní ověření koncepce MPSV v oblasti sociální práce a sociálního bydlení na úrovni obcí</t>
  </si>
  <si>
    <t>1) ověření modelu výkonu sociální práce a podpora sociální práce na úrovni obce s rozšířenou působností a obce s pověřeným obecním úřadem (klientská práce s důrazem na posílení preventivních aktivit včetně depistáže, zaměřená na práci s osobami v nepříznivé sociální situaci nebo ohroženými sociálním vyloučením) v souladu s metodickými postupy MPSV, vzdělávání a supervize sociálních pracovníků, tvorba podkladů a odborných textů, účast na zahraničních cestách, workshopech a konferenci                                                           
2) ověření modelů sociálního bydlení na úrovni obcí v návaznosti na Koncepci sociálního bydlení ČR 2015 - 2025: vytvoření lokální Koncepce sociálního bydlení na území obce, včetně potřebných analýz, implementace lokální koncepce soc. bydlení na úrovni obecního úřadu (obce), včetně spolupráce relevantních aktérů (odbory obecního úřadu, samosprávy a obecního úřadu, apod.)</t>
  </si>
  <si>
    <t>Zejména sociální pracovníci; zaměstnanci obcí/obecních úřadů, kteří působí v oblasti sociálního začleňování</t>
  </si>
  <si>
    <t>obce</t>
  </si>
  <si>
    <t>Specifická výzva na vybrané cílové skupiny</t>
  </si>
  <si>
    <t>Koordinovaný přístup k sociálně vyloučeným lokalitám (KPSVL) 2.výzva</t>
  </si>
  <si>
    <t>Průběžná výzva pro MAS</t>
  </si>
  <si>
    <t>Předpokládáme cca 2 výzvy, v rozdělení 75:25% z celkové alokace na investiční prioritu 2.3. Přesná částka na průběžnou výzvu pro projekty MAS bude známa až po schválení příslušných strategií MAS.</t>
  </si>
  <si>
    <t>MAS</t>
  </si>
  <si>
    <t>externí subjekty</t>
  </si>
  <si>
    <t>- Osoby dlouhodobě či opakovaně nezaměstnané
- Osoby se zdravotním postižením
- Osoby v nebo po výkonu trestu
- Osoby opouštějící institucionální zařízení
- Azylanti do 12 měsíců od získání azylu</t>
  </si>
  <si>
    <t>Využití / aplikace technologických řešení v oblasti sociální integrace a zaměstnanosti; a to zejména při kompenzování konkrétních handicapů u znevýhodněných cílových skupin</t>
  </si>
  <si>
    <t>Podpora procesu transformace pobytových služeb a podpora služeb komunitního typu vzniklých po transformaci (2. průběžná výzva)</t>
  </si>
  <si>
    <t>Podpora transformace a deinstitucionalizace pobytových sociálních služeb (zejména pro osoby se zdravotním postižením a seniory), zařízení ústavní péče pro děti a rozvoj nových služeb komunitního typu, ambulantních a terénních služeb a nových typů péče, včetně rozvoje a rozšiřování nástrojů pro identifikaci a odstraňování dopadů institucionalizace na uživatele pobytových sociálních služeb a rozvoje individuálního plánování podpory zaměřené na integraci uživatele ústavních služeb do běžného prostředí., řešení dopadů reformy psychiatrické péče na systém sociálních služeb a provázání s návaznými veřejně dostupnými službami.</t>
  </si>
  <si>
    <t>Poskytovatelé komunitních služeb, sociálních služeb a jejich pracovníci, osoby se zdravotním postižením, osoby s chronickým duševním onemocněním.</t>
  </si>
  <si>
    <t>zejména příspěvkové organizace, obce, nestátní neziskové organizace</t>
  </si>
  <si>
    <t>Podpora dětských skupin pro podniky i veřejnost - dotace na vybudování a provoz mimo Prahu</t>
  </si>
  <si>
    <t>Zavádění komplexních programů a vytváření podmínek přesahujících jednotlivé oblasti podpory sociálního začleňování osob, zavádění nástrojů mezioborové a meziresortní spolupráce při řešení situace osob na úrovni poskytovatele služeb nebo na úrovni obce.                                                                                                  Přenos dobré praxe a podpora pilotních projektů k posílení udržitelnosti a vyšší efektivnosti jednotlivých systémů (zapojování i soukromého sektoru); opatření k zefektivňování procesů v sociálních službách a ve službách pro rodiny a děti, rozvoj strategického řízení a managementu s cílem podpořit prevenci a včasnou intervenci;                                                                                       Vzdělávání v sociální oblasti.</t>
  </si>
  <si>
    <t>poskytovatelé služeb; pracovníci poskytovatelů služeb (sociální pracovníci, pracovníci v sociálních službách, vedoucí pracovníci)</t>
  </si>
  <si>
    <t>neziskové organizace, obce, svazky obcí, příspěvkové organizace, poskytovatelé služeb, vzdělávací instituce a další</t>
  </si>
  <si>
    <t>Pouze zjednodušené vykazování - vznik, transformace a provoz dětských skupin, otevřeno všem způsobilým žadatelům dle zákona o dětské skupině.</t>
  </si>
  <si>
    <t>provozovatelé dětských skupin</t>
  </si>
  <si>
    <t>Osoby sociálně vyloučené nebo ohrožené sociálním vyloučením, a to zejména osoby dlouhodobě či opakovaně nezaměstnané, osoby se zdravotním postižením, osoby v nebo po výkonu trestu a osoby opouštějící institucionální zařízení, azylanti.</t>
  </si>
  <si>
    <t>Zejména obchodní společnosti, OSVČ, NNO.</t>
  </si>
  <si>
    <t>Výzva zaměřená na poskytování služeb - procesy ve službě ve vazbě na kvalitu (zvyšování kvality služeb) a efektivitu, včetně profesního rozvoje zaměstnanců (vzdělávání), a na posílení výkonu sociální práce ve službách, včetně vzdělávání soc. pracovníků</t>
  </si>
  <si>
    <t>Podpora procesu plánování sociálních služeb na obecní úrovni (2.průběžná výzva)</t>
  </si>
  <si>
    <t>Podpora sociálního podnikání (2. průběžná výzva)</t>
  </si>
  <si>
    <t>poskytovatelé komunitních služeb, sociálních služeb a jejich pracovníci, osoby se zdravotním postižením, osoby s chronickým duševním onemocněním</t>
  </si>
  <si>
    <t>Zavádění komplexních programů a vytváření podmínek přesahujících jednotlivé oblasti podpory sociálního začleňování osob, zavádění nástrojů mezioborové a meziresortní spolupráce při řešení situace osob na úrovni poskytovatele služeb nebo na úrovni obce.                                                                                                  Přenos dobré praxe a podpora pilotních projektů k posílení udržitelnosti a vyšší efektivnosti jednotlivých systémů (zapojování i soukromého sektoru); opatření k zefektivňování procesů v sociálních službách a ve službách pro rodiny a děti, rozvoj strategického řízení a managementu s cílem podpořit prevenci a včasnou intervenci;                                                                           Vzdělávání v sociální oblasti.</t>
  </si>
  <si>
    <t>Podpora procesů střednědobého plánování rozvoje sociálních služeb na úrovni obcí, podpora tvorby střednědobého plánu rozvoje sociálních služeb.</t>
  </si>
  <si>
    <t>Byla posílena alokace na oblast soc. podnikání v návaznosti na výzvu č. 30 zaměřenou na SP v rámci OP LZZ (posílení o cca 25%; max. vidíme o 50% vzhledem k alokaci na realizované projekty z výzvy č. 30). První výzva bude vyhlášena jako kolová a bude navazovat na výzvu č. 30 OP LZZ (předpokládají se dílčí úpravy výzvy s ohledem na závěry evaluace a výstupy projektů zaměřených na uchopení konceptu SP, nikoliv tedy úpravy zásadní povahy). Další 2 výzvy předpokládáme po zkušenostech z kolové výzvy vyhlásit v režimu průběžných výzev (2 výzvy, přičemž každá bude vyhlášena po dobu cca 21 měsíců) a zároveň jejich nastavení tak, aby zohledňovalo i připravovanou novou právní úpravu sociálního podnikání (zákon o soc. podnikání má nabýt účinnosti od 1/2017). Následné průběžné výzvy byly zvoleny i s ohledem na zajištění určité "koordinace" s podporou SP v rámci IROP. S ohledem na podporu SP i v rámci OP Prahy předpokládáme cílení výzvy pouze na méně rozvinuté regiony.</t>
  </si>
  <si>
    <t>méně rozvinuté regiony</t>
  </si>
  <si>
    <t>měsíc</t>
  </si>
  <si>
    <t>Program</t>
  </si>
  <si>
    <t>Kód výzvy</t>
  </si>
  <si>
    <t>Datum vyhlášení</t>
  </si>
  <si>
    <t>Alokace</t>
  </si>
  <si>
    <t>Počet založených žádostí</t>
  </si>
  <si>
    <t>Finanční objem založených žádostí</t>
  </si>
  <si>
    <t>OP Z</t>
  </si>
  <si>
    <t>CZK</t>
  </si>
  <si>
    <t xml:space="preserve">Rozvoj služeb zaměstnanosti v rámci Úřadu práce ČR </t>
  </si>
  <si>
    <t xml:space="preserve">Rozvoj dalšího profesního vzdělávání </t>
  </si>
  <si>
    <t xml:space="preserve">Sociální inovace v oblasti sociálního začleňování a přístupu na trh práce pro nejohroženější skupiny </t>
  </si>
  <si>
    <t>Koordinovaný přístup k sociálně vyloučeným lokalitám (KPSVL ) 1. výzva</t>
  </si>
  <si>
    <t xml:space="preserve">Výzva na systémové projekty pro ostatní ministerstva </t>
  </si>
  <si>
    <t xml:space="preserve">Výzva pro zařízení sociálních služeb, zřizovaná MPSV </t>
  </si>
  <si>
    <t xml:space="preserve">Integrované územní investice (ITI) </t>
  </si>
  <si>
    <t>Výzva pro organizační složky státu a jimi řízené / zřízené příspěvkové organizace</t>
  </si>
  <si>
    <t>Rozdíl</t>
  </si>
  <si>
    <t>Celkem</t>
  </si>
  <si>
    <t>Alokace aktuálně vyhlášených výzev</t>
  </si>
  <si>
    <t>Alokace harmonogramu výzev</t>
  </si>
  <si>
    <t>Celková alokace OPZ</t>
  </si>
  <si>
    <t>Harmonogram výzev OPZ</t>
  </si>
  <si>
    <t>Celková alokace v CZK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</si>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</sst>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K_č_-;\-* #,##0.00\ _K_č_-;_-* &quot;-&quot;??\ _K_č_-;_-@_-"/>
    <numFmt numFmtId="164" formatCode="_-* #,##0\ _K_č_-;\-* #,##0\ _K_č_-;_-* &quot;-&quot;??\ _K_č_-;_-@_-"/>
    <numFmt numFmtId="165" formatCode="dd\.mm\.yyyy"/>
  </numFmts>
  <fonts count="9" x14ac:knownFonts="1">
    <font>
      <sz val="11"/>
      <name val="Calibri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name val="Calibri"/>
      <family val="2"/>
      <charset val="238"/>
    </font>
    <font>
      <sz val="11"/>
      <name val="Calibri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3"/>
      <name val="Arial"/>
      <family val="2"/>
      <charset val="238"/>
    </font>
    <font>
      <b/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E7F3FD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43" fontId="4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14" fontId="2" fillId="0" borderId="1" xfId="0" applyNumberFormat="1" applyFont="1" applyFill="1" applyBorder="1" applyAlignment="1">
      <alignment horizontal="left" vertical="top" wrapText="1"/>
    </xf>
    <xf numFmtId="22" fontId="2" fillId="0" borderId="1" xfId="0" applyNumberFormat="1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1" xfId="0" applyFont="1" applyFill="1" applyBorder="1" applyAlignment="1">
      <alignment vertical="top" wrapText="1"/>
    </xf>
    <xf numFmtId="14" fontId="2" fillId="0" borderId="1" xfId="0" applyNumberFormat="1" applyFont="1" applyFill="1" applyBorder="1" applyAlignment="1">
      <alignment horizontal="left" vertical="top"/>
    </xf>
    <xf numFmtId="22" fontId="2" fillId="0" borderId="1" xfId="0" applyNumberFormat="1" applyFont="1" applyFill="1" applyBorder="1" applyAlignment="1">
      <alignment horizontal="left" vertical="top"/>
    </xf>
    <xf numFmtId="164" fontId="2" fillId="0" borderId="1" xfId="3" applyNumberFormat="1" applyFont="1" applyFill="1" applyBorder="1" applyAlignment="1">
      <alignment horizontal="left" vertical="top"/>
    </xf>
    <xf numFmtId="164" fontId="2" fillId="0" borderId="1" xfId="3" applyNumberFormat="1" applyFont="1" applyFill="1" applyBorder="1" applyAlignment="1">
      <alignment horizontal="left" vertical="top" wrapText="1"/>
    </xf>
    <xf numFmtId="164" fontId="2" fillId="0" borderId="2" xfId="3" applyNumberFormat="1" applyFont="1" applyFill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165" fontId="6" fillId="0" borderId="3" xfId="0" applyNumberFormat="1" applyFont="1" applyBorder="1" applyAlignment="1">
      <alignment horizontal="right" vertical="top" wrapText="1"/>
    </xf>
    <xf numFmtId="4" fontId="6" fillId="0" borderId="7" xfId="0" applyNumberFormat="1" applyFont="1" applyBorder="1" applyAlignment="1">
      <alignment horizontal="right" vertical="top" wrapText="1"/>
    </xf>
    <xf numFmtId="0" fontId="6" fillId="0" borderId="8" xfId="0" applyFont="1" applyBorder="1" applyAlignment="1">
      <alignment horizontal="left" vertical="top" wrapText="1"/>
    </xf>
    <xf numFmtId="3" fontId="6" fillId="0" borderId="3" xfId="0" applyNumberFormat="1" applyFont="1" applyBorder="1" applyAlignment="1">
      <alignment horizontal="center" vertical="top" wrapText="1"/>
    </xf>
    <xf numFmtId="4" fontId="0" fillId="0" borderId="0" xfId="0" applyNumberFormat="1"/>
    <xf numFmtId="0" fontId="6" fillId="0" borderId="9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164" fontId="2" fillId="0" borderId="1" xfId="3" applyNumberFormat="1" applyFont="1" applyFill="1" applyBorder="1" applyAlignment="1">
      <alignment horizontal="right" vertical="top" wrapText="1"/>
    </xf>
    <xf numFmtId="0" fontId="8" fillId="2" borderId="1" xfId="0" applyFont="1" applyFill="1" applyBorder="1" applyAlignment="1">
      <alignment horizontal="center" vertical="center"/>
    </xf>
    <xf numFmtId="164" fontId="0" fillId="0" borderId="1" xfId="3" applyNumberFormat="1" applyFont="1" applyBorder="1"/>
    <xf numFmtId="0" fontId="3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164" fontId="0" fillId="0" borderId="1" xfId="0" applyNumberFormat="1" applyBorder="1"/>
    <xf numFmtId="0" fontId="3" fillId="0" borderId="0" xfId="0" applyFont="1" applyAlignment="1">
      <alignment horizontal="right"/>
    </xf>
    <xf numFmtId="4" fontId="3" fillId="0" borderId="0" xfId="0" applyNumberFormat="1" applyFont="1"/>
    <xf numFmtId="0" fontId="3" fillId="0" borderId="0" xfId="0" applyFont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wrapText="1"/>
    </xf>
    <xf numFmtId="0" fontId="7" fillId="0" borderId="11" xfId="2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</cellXfs>
  <cellStyles count="4">
    <cellStyle name="Čárka" xfId="3" builtinId="3"/>
    <cellStyle name="Normální" xfId="0" builtinId="0"/>
    <cellStyle name="Normální 2" xfId="2"/>
    <cellStyle name="Normální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cat>
            <c:numRef>
              <c:f>Analýza!$A$2:$A$26</c:f>
              <c:numCache>
                <c:formatCode>m/d/yyyy</c:formatCode>
                <c:ptCount val="25"/>
                <c:pt idx="0">
                  <c:v>42522</c:v>
                </c:pt>
                <c:pt idx="1">
                  <c:v>42552</c:v>
                </c:pt>
                <c:pt idx="2">
                  <c:v>42583</c:v>
                </c:pt>
                <c:pt idx="3">
                  <c:v>42614</c:v>
                </c:pt>
                <c:pt idx="4">
                  <c:v>42644</c:v>
                </c:pt>
                <c:pt idx="5">
                  <c:v>42675</c:v>
                </c:pt>
                <c:pt idx="6">
                  <c:v>42705</c:v>
                </c:pt>
                <c:pt idx="7">
                  <c:v>42736</c:v>
                </c:pt>
                <c:pt idx="8">
                  <c:v>42767</c:v>
                </c:pt>
                <c:pt idx="9">
                  <c:v>42795</c:v>
                </c:pt>
                <c:pt idx="10">
                  <c:v>42826</c:v>
                </c:pt>
                <c:pt idx="11">
                  <c:v>42856</c:v>
                </c:pt>
                <c:pt idx="12">
                  <c:v>42887</c:v>
                </c:pt>
                <c:pt idx="13">
                  <c:v>42917</c:v>
                </c:pt>
                <c:pt idx="14">
                  <c:v>42948</c:v>
                </c:pt>
                <c:pt idx="15">
                  <c:v>42979</c:v>
                </c:pt>
                <c:pt idx="16">
                  <c:v>43009</c:v>
                </c:pt>
                <c:pt idx="17">
                  <c:v>43040</c:v>
                </c:pt>
                <c:pt idx="18">
                  <c:v>43070</c:v>
                </c:pt>
                <c:pt idx="19">
                  <c:v>43160</c:v>
                </c:pt>
                <c:pt idx="20">
                  <c:v>43374</c:v>
                </c:pt>
                <c:pt idx="21">
                  <c:v>43497</c:v>
                </c:pt>
                <c:pt idx="22">
                  <c:v>43556</c:v>
                </c:pt>
                <c:pt idx="23">
                  <c:v>43709</c:v>
                </c:pt>
                <c:pt idx="24">
                  <c:v>43891</c:v>
                </c:pt>
              </c:numCache>
            </c:numRef>
          </c:cat>
          <c:val>
            <c:numRef>
              <c:f>Analýza!$B$2:$B$26</c:f>
              <c:numCache>
                <c:formatCode>_-* #,##0\ _K_č_-;\-* #,##0\ _K_č_-;_-* "-"??\ _K_č_-;_-@_-</c:formatCode>
                <c:ptCount val="25"/>
                <c:pt idx="0">
                  <c:v>1500000000</c:v>
                </c:pt>
                <c:pt idx="1">
                  <c:v>0</c:v>
                </c:pt>
                <c:pt idx="2">
                  <c:v>0</c:v>
                </c:pt>
                <c:pt idx="3">
                  <c:v>960000000</c:v>
                </c:pt>
                <c:pt idx="4">
                  <c:v>755000000</c:v>
                </c:pt>
                <c:pt idx="5">
                  <c:v>603000000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309000000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150000000</c:v>
                </c:pt>
                <c:pt idx="15">
                  <c:v>1100000000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100000000</c:v>
                </c:pt>
                <c:pt idx="20">
                  <c:v>209000000</c:v>
                </c:pt>
                <c:pt idx="21">
                  <c:v>100000000</c:v>
                </c:pt>
                <c:pt idx="22">
                  <c:v>80000000</c:v>
                </c:pt>
                <c:pt idx="23">
                  <c:v>1100000000</c:v>
                </c:pt>
                <c:pt idx="24">
                  <c:v>80000000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3646848"/>
        <c:axId val="93648384"/>
        <c:axId val="0"/>
      </c:bar3DChart>
      <c:dateAx>
        <c:axId val="93646848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cs-CZ"/>
          </a:p>
        </c:txPr>
        <c:crossAx val="93648384"/>
        <c:crosses val="autoZero"/>
        <c:auto val="1"/>
        <c:lblOffset val="100"/>
        <c:baseTimeUnit val="months"/>
      </c:dateAx>
      <c:valAx>
        <c:axId val="93648384"/>
        <c:scaling>
          <c:orientation val="minMax"/>
        </c:scaling>
        <c:delete val="0"/>
        <c:axPos val="l"/>
        <c:majorGridlines/>
        <c:numFmt formatCode="_-* #,##0\ _K_č_-;\-* #,##0\ _K_č_-;_-* &quot;-&quot;??\ _K_č_-;_-@_-" sourceLinked="1"/>
        <c:majorTickMark val="out"/>
        <c:minorTickMark val="none"/>
        <c:tickLblPos val="nextTo"/>
        <c:txPr>
          <a:bodyPr/>
          <a:lstStyle/>
          <a:p>
            <a:pPr>
              <a:defRPr>
                <a:latin typeface="Arial" panose="020B0604020202020204" pitchFamily="34" charset="0"/>
                <a:cs typeface="Arial" panose="020B0604020202020204" pitchFamily="34" charset="0"/>
              </a:defRPr>
            </a:pPr>
            <a:endParaRPr lang="cs-CZ"/>
          </a:p>
        </c:txPr>
        <c:crossAx val="9364684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cs-CZ"/>
              <a:t>Celková</a:t>
            </a:r>
            <a:r>
              <a:rPr lang="cs-CZ" baseline="0"/>
              <a:t> alokace OPZ</a:t>
            </a:r>
            <a:endParaRPr lang="cs-CZ"/>
          </a:p>
        </c:rich>
      </c:tx>
      <c:layout/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dLbl>
              <c:idx val="0"/>
              <c:layout>
                <c:manualLayout>
                  <c:x val="-0.24976057653810224"/>
                  <c:y val="-0.27094604713429987"/>
                </c:manualLayout>
              </c:layout>
              <c:showLegendKey val="0"/>
              <c:showVal val="0"/>
              <c:showCatName val="1"/>
              <c:showSerName val="0"/>
              <c:showPercent val="1"/>
              <c:showBubbleSize val="0"/>
            </c:dLbl>
            <c:txPr>
              <a:bodyPr/>
              <a:lstStyle/>
              <a:p>
                <a:pPr>
                  <a:defRPr sz="1100"/>
                </a:pPr>
                <a:endParaRPr lang="cs-CZ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Analýza!$A$76:$A$78</c:f>
              <c:strCache>
                <c:ptCount val="3"/>
                <c:pt idx="0">
                  <c:v>Alokace aktuálně vyhlášených výzev</c:v>
                </c:pt>
                <c:pt idx="1">
                  <c:v>Alokace harmonogramu výzev</c:v>
                </c:pt>
                <c:pt idx="2">
                  <c:v>Rozdíl</c:v>
                </c:pt>
              </c:strCache>
            </c:strRef>
          </c:cat>
          <c:val>
            <c:numRef>
              <c:f>Analýza!$B$76:$B$78</c:f>
              <c:numCache>
                <c:formatCode>_-* #,##0\ _K_č_-;\-* #,##0\ _K_č_-;_-* "-"??\ _K_č_-;_-@_-</c:formatCode>
                <c:ptCount val="3"/>
                <c:pt idx="0">
                  <c:v>44860610002</c:v>
                </c:pt>
                <c:pt idx="1">
                  <c:v>7046000000</c:v>
                </c:pt>
                <c:pt idx="2">
                  <c:v>7101171028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2</xdr:row>
      <xdr:rowOff>100012</xdr:rowOff>
    </xdr:from>
    <xdr:to>
      <xdr:col>13</xdr:col>
      <xdr:colOff>0</xdr:colOff>
      <xdr:row>16</xdr:row>
      <xdr:rowOff>176212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400050</xdr:colOff>
      <xdr:row>72</xdr:row>
      <xdr:rowOff>42861</xdr:rowOff>
    </xdr:from>
    <xdr:to>
      <xdr:col>9</xdr:col>
      <xdr:colOff>723900</xdr:colOff>
      <xdr:row>90</xdr:row>
      <xdr:rowOff>85724</xdr:rowOff>
    </xdr:to>
    <xdr:graphicFrame macro="">
      <xdr:nvGraphicFramePr>
        <xdr:cNvPr id="4" name="Graf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zoomScale="80" zoomScaleNormal="80" workbookViewId="0">
      <pane ySplit="2" topLeftCell="A3" activePane="bottomLeft" state="frozen"/>
      <selection pane="bottomLeft" activeCell="A3" sqref="A3"/>
    </sheetView>
  </sheetViews>
  <sheetFormatPr defaultColWidth="9.140625" defaultRowHeight="14.25" x14ac:dyDescent="0.25"/>
  <cols>
    <col min="1" max="1" width="25.42578125" style="2" customWidth="1"/>
    <col min="2" max="2" width="15.7109375" style="2" customWidth="1"/>
    <col min="3" max="3" width="22.42578125" style="2" customWidth="1"/>
    <col min="4" max="4" width="19.42578125" style="2" customWidth="1"/>
    <col min="5" max="5" width="94.7109375" style="2" customWidth="1"/>
    <col min="6" max="6" width="43.7109375" style="2" customWidth="1"/>
    <col min="7" max="7" width="36.28515625" style="2" customWidth="1"/>
    <col min="8" max="235" width="15" style="2" customWidth="1"/>
    <col min="236" max="16384" width="9.140625" style="2"/>
  </cols>
  <sheetData>
    <row r="1" spans="1:7" ht="23.25" customHeight="1" x14ac:dyDescent="0.25">
      <c r="A1" s="31" t="s">
        <v>175</v>
      </c>
      <c r="B1" s="32"/>
      <c r="C1" s="32"/>
      <c r="D1" s="32"/>
      <c r="E1" s="32"/>
      <c r="F1" s="32"/>
      <c r="G1" s="32"/>
    </row>
    <row r="2" spans="1:7" s="1" customFormat="1" ht="60" x14ac:dyDescent="0.2">
      <c r="A2" s="20" t="s">
        <v>0</v>
      </c>
      <c r="B2" s="20" t="s">
        <v>1</v>
      </c>
      <c r="C2" s="20" t="s">
        <v>2</v>
      </c>
      <c r="D2" s="20" t="s">
        <v>57</v>
      </c>
      <c r="E2" s="20" t="s">
        <v>3</v>
      </c>
      <c r="F2" s="20" t="s">
        <v>5</v>
      </c>
      <c r="G2" s="20" t="s">
        <v>4</v>
      </c>
    </row>
    <row r="3" spans="1:7" s="6" customFormat="1" ht="54.75" customHeight="1" x14ac:dyDescent="0.25">
      <c r="A3" s="3" t="s">
        <v>59</v>
      </c>
      <c r="B3" s="8">
        <v>42536</v>
      </c>
      <c r="C3" s="9">
        <v>42613</v>
      </c>
      <c r="D3" s="21">
        <v>1500000000</v>
      </c>
      <c r="E3" s="3" t="s">
        <v>60</v>
      </c>
      <c r="F3" s="3" t="s">
        <v>111</v>
      </c>
      <c r="G3" s="3" t="s">
        <v>64</v>
      </c>
    </row>
    <row r="4" spans="1:7" s="6" customFormat="1" ht="71.25" customHeight="1" x14ac:dyDescent="0.25">
      <c r="A4" s="7" t="s">
        <v>96</v>
      </c>
      <c r="B4" s="4">
        <v>42614</v>
      </c>
      <c r="C4" s="5">
        <v>43100</v>
      </c>
      <c r="D4" s="21">
        <v>30000000</v>
      </c>
      <c r="E4" s="7" t="s">
        <v>97</v>
      </c>
      <c r="F4" s="7" t="s">
        <v>98</v>
      </c>
      <c r="G4" s="3" t="s">
        <v>114</v>
      </c>
    </row>
    <row r="5" spans="1:7" s="6" customFormat="1" ht="28.5" x14ac:dyDescent="0.25">
      <c r="A5" s="3" t="s">
        <v>62</v>
      </c>
      <c r="B5" s="4">
        <v>42614</v>
      </c>
      <c r="C5" s="5">
        <v>42674</v>
      </c>
      <c r="D5" s="21">
        <v>420000000</v>
      </c>
      <c r="E5" s="3" t="s">
        <v>63</v>
      </c>
      <c r="F5" s="3" t="s">
        <v>65</v>
      </c>
      <c r="G5" s="3" t="s">
        <v>89</v>
      </c>
    </row>
    <row r="6" spans="1:7" s="6" customFormat="1" ht="94.5" customHeight="1" x14ac:dyDescent="0.25">
      <c r="A6" s="3" t="s">
        <v>121</v>
      </c>
      <c r="B6" s="4">
        <v>42622</v>
      </c>
      <c r="C6" s="5">
        <v>42674</v>
      </c>
      <c r="D6" s="21">
        <v>225000000</v>
      </c>
      <c r="E6" s="3" t="s">
        <v>122</v>
      </c>
      <c r="F6" s="3" t="s">
        <v>124</v>
      </c>
      <c r="G6" s="3" t="s">
        <v>79</v>
      </c>
    </row>
    <row r="7" spans="1:7" s="6" customFormat="1" ht="75" customHeight="1" x14ac:dyDescent="0.25">
      <c r="A7" s="3" t="s">
        <v>17</v>
      </c>
      <c r="B7" s="4">
        <v>42633</v>
      </c>
      <c r="C7" s="5">
        <v>42766</v>
      </c>
      <c r="D7" s="21">
        <v>285000000</v>
      </c>
      <c r="E7" s="3" t="s">
        <v>16</v>
      </c>
      <c r="F7" s="3" t="s">
        <v>73</v>
      </c>
      <c r="G7" s="3" t="s">
        <v>120</v>
      </c>
    </row>
    <row r="8" spans="1:7" s="6" customFormat="1" ht="71.25" x14ac:dyDescent="0.25">
      <c r="A8" s="3" t="s">
        <v>103</v>
      </c>
      <c r="B8" s="4">
        <v>42644</v>
      </c>
      <c r="C8" s="5">
        <v>42719</v>
      </c>
      <c r="D8" s="21">
        <v>265000000</v>
      </c>
      <c r="E8" s="3" t="s">
        <v>104</v>
      </c>
      <c r="F8" s="3" t="s">
        <v>105</v>
      </c>
      <c r="G8" s="3" t="s">
        <v>135</v>
      </c>
    </row>
    <row r="9" spans="1:7" s="6" customFormat="1" ht="128.25" x14ac:dyDescent="0.25">
      <c r="A9" s="3" t="s">
        <v>86</v>
      </c>
      <c r="B9" s="4">
        <v>42646</v>
      </c>
      <c r="C9" s="5">
        <v>42748</v>
      </c>
      <c r="D9" s="21">
        <v>300000000</v>
      </c>
      <c r="E9" s="3" t="s">
        <v>91</v>
      </c>
      <c r="F9" s="3" t="s">
        <v>80</v>
      </c>
      <c r="G9" s="3" t="s">
        <v>131</v>
      </c>
    </row>
    <row r="10" spans="1:7" s="6" customFormat="1" ht="99.75" x14ac:dyDescent="0.25">
      <c r="A10" s="3" t="s">
        <v>85</v>
      </c>
      <c r="B10" s="4">
        <v>42657</v>
      </c>
      <c r="C10" s="5">
        <v>42766</v>
      </c>
      <c r="D10" s="21">
        <v>150000000</v>
      </c>
      <c r="E10" s="3" t="s">
        <v>88</v>
      </c>
      <c r="F10" s="3" t="s">
        <v>90</v>
      </c>
      <c r="G10" s="3" t="s">
        <v>93</v>
      </c>
    </row>
    <row r="11" spans="1:7" s="6" customFormat="1" ht="85.5" x14ac:dyDescent="0.25">
      <c r="A11" s="3" t="s">
        <v>87</v>
      </c>
      <c r="B11" s="4">
        <v>42674</v>
      </c>
      <c r="C11" s="5">
        <v>42916.5</v>
      </c>
      <c r="D11" s="21">
        <v>40000000</v>
      </c>
      <c r="E11" s="3" t="s">
        <v>132</v>
      </c>
      <c r="F11" s="3" t="s">
        <v>95</v>
      </c>
      <c r="G11" s="3" t="s">
        <v>101</v>
      </c>
    </row>
    <row r="12" spans="1:7" s="6" customFormat="1" ht="88.5" customHeight="1" x14ac:dyDescent="0.25">
      <c r="A12" s="3" t="s">
        <v>99</v>
      </c>
      <c r="B12" s="4">
        <v>42675</v>
      </c>
      <c r="C12" s="5">
        <v>43100</v>
      </c>
      <c r="D12" s="21">
        <v>360000000</v>
      </c>
      <c r="E12" s="3" t="s">
        <v>100</v>
      </c>
      <c r="F12" s="3" t="s">
        <v>102</v>
      </c>
      <c r="G12" s="3" t="s">
        <v>76</v>
      </c>
    </row>
    <row r="13" spans="1:7" s="6" customFormat="1" ht="85.5" customHeight="1" x14ac:dyDescent="0.25">
      <c r="A13" s="3" t="s">
        <v>6</v>
      </c>
      <c r="B13" s="4">
        <v>42675</v>
      </c>
      <c r="C13" s="5">
        <v>42767</v>
      </c>
      <c r="D13" s="21">
        <v>243000000</v>
      </c>
      <c r="E13" s="3" t="s">
        <v>74</v>
      </c>
      <c r="F13" s="3" t="s">
        <v>94</v>
      </c>
      <c r="G13" s="3" t="s">
        <v>106</v>
      </c>
    </row>
    <row r="14" spans="1:7" ht="86.25" customHeight="1" x14ac:dyDescent="0.25">
      <c r="A14" s="3" t="s">
        <v>133</v>
      </c>
      <c r="B14" s="4">
        <v>42814</v>
      </c>
      <c r="C14" s="5">
        <v>42886</v>
      </c>
      <c r="D14" s="21">
        <v>100000000</v>
      </c>
      <c r="E14" s="3" t="s">
        <v>134</v>
      </c>
      <c r="F14" s="3" t="s">
        <v>136</v>
      </c>
      <c r="G14" s="3" t="s">
        <v>123</v>
      </c>
    </row>
    <row r="15" spans="1:7" ht="114" x14ac:dyDescent="0.25">
      <c r="A15" s="3" t="s">
        <v>58</v>
      </c>
      <c r="B15" s="4">
        <v>42814</v>
      </c>
      <c r="C15" s="5">
        <v>42886</v>
      </c>
      <c r="D15" s="21">
        <v>209000000</v>
      </c>
      <c r="E15" s="3" t="s">
        <v>138</v>
      </c>
      <c r="F15" s="3" t="s">
        <v>140</v>
      </c>
      <c r="G15" s="3" t="s">
        <v>139</v>
      </c>
    </row>
    <row r="16" spans="1:7" ht="28.5" x14ac:dyDescent="0.25">
      <c r="A16" s="3" t="s">
        <v>39</v>
      </c>
      <c r="B16" s="4">
        <v>42948</v>
      </c>
      <c r="C16" s="5">
        <v>43069</v>
      </c>
      <c r="D16" s="21">
        <v>150000000</v>
      </c>
      <c r="E16" s="3" t="s">
        <v>92</v>
      </c>
      <c r="F16" s="3" t="s">
        <v>144</v>
      </c>
      <c r="G16" s="3" t="s">
        <v>142</v>
      </c>
    </row>
    <row r="17" spans="1:7" ht="57" x14ac:dyDescent="0.25">
      <c r="A17" s="3" t="s">
        <v>137</v>
      </c>
      <c r="B17" s="4">
        <v>42979</v>
      </c>
      <c r="C17" s="5">
        <v>43344</v>
      </c>
      <c r="D17" s="21">
        <v>1100000000</v>
      </c>
      <c r="E17" s="3" t="s">
        <v>141</v>
      </c>
      <c r="F17" s="3" t="s">
        <v>130</v>
      </c>
      <c r="G17" s="3" t="s">
        <v>129</v>
      </c>
    </row>
    <row r="18" spans="1:7" ht="114" x14ac:dyDescent="0.25">
      <c r="A18" s="3" t="s">
        <v>127</v>
      </c>
      <c r="B18" s="4">
        <v>43070</v>
      </c>
      <c r="C18" s="5">
        <v>43983</v>
      </c>
      <c r="D18" s="21">
        <v>0</v>
      </c>
      <c r="E18" s="3" t="s">
        <v>128</v>
      </c>
      <c r="F18" s="3" t="s">
        <v>130</v>
      </c>
      <c r="G18" s="3" t="s">
        <v>143</v>
      </c>
    </row>
    <row r="19" spans="1:7" ht="99.75" x14ac:dyDescent="0.25">
      <c r="A19" s="3" t="s">
        <v>133</v>
      </c>
      <c r="B19" s="4">
        <v>43179</v>
      </c>
      <c r="C19" s="5">
        <v>43251</v>
      </c>
      <c r="D19" s="21">
        <v>100000000</v>
      </c>
      <c r="E19" s="3" t="s">
        <v>134</v>
      </c>
      <c r="F19" s="3" t="s">
        <v>136</v>
      </c>
      <c r="G19" s="3" t="s">
        <v>148</v>
      </c>
    </row>
    <row r="20" spans="1:7" ht="185.25" x14ac:dyDescent="0.25">
      <c r="A20" s="3" t="s">
        <v>145</v>
      </c>
      <c r="B20" s="4">
        <v>43374</v>
      </c>
      <c r="C20" s="5">
        <v>43434</v>
      </c>
      <c r="D20" s="21">
        <v>209000000</v>
      </c>
      <c r="E20" s="3" t="s">
        <v>149</v>
      </c>
      <c r="F20" s="3" t="s">
        <v>140</v>
      </c>
      <c r="G20" s="3" t="s">
        <v>139</v>
      </c>
    </row>
    <row r="21" spans="1:7" ht="156.75" x14ac:dyDescent="0.25">
      <c r="A21" s="3" t="s">
        <v>147</v>
      </c>
      <c r="B21" s="4">
        <v>43497</v>
      </c>
      <c r="C21" s="5">
        <v>43616</v>
      </c>
      <c r="D21" s="21">
        <v>100000000</v>
      </c>
      <c r="E21" s="3" t="s">
        <v>151</v>
      </c>
      <c r="F21" s="3" t="s">
        <v>130</v>
      </c>
      <c r="G21" s="3" t="s">
        <v>89</v>
      </c>
    </row>
    <row r="22" spans="1:7" ht="57" x14ac:dyDescent="0.25">
      <c r="A22" s="3" t="s">
        <v>146</v>
      </c>
      <c r="B22" s="4">
        <v>43556</v>
      </c>
      <c r="C22" s="5">
        <v>43661</v>
      </c>
      <c r="D22" s="21">
        <v>80000000</v>
      </c>
      <c r="E22" s="3" t="s">
        <v>150</v>
      </c>
      <c r="F22" s="3" t="s">
        <v>90</v>
      </c>
      <c r="G22" s="3" t="s">
        <v>152</v>
      </c>
    </row>
    <row r="23" spans="1:7" ht="57" x14ac:dyDescent="0.25">
      <c r="A23" s="3" t="s">
        <v>137</v>
      </c>
      <c r="B23" s="4">
        <v>43709</v>
      </c>
      <c r="C23" s="5">
        <v>44075</v>
      </c>
      <c r="D23" s="21">
        <v>1100000000</v>
      </c>
      <c r="E23" s="3" t="s">
        <v>141</v>
      </c>
      <c r="F23" s="3" t="s">
        <v>130</v>
      </c>
      <c r="G23" s="3" t="s">
        <v>142</v>
      </c>
    </row>
    <row r="24" spans="1:7" ht="114" x14ac:dyDescent="0.25">
      <c r="A24" s="3" t="s">
        <v>58</v>
      </c>
      <c r="B24" s="4">
        <v>43891</v>
      </c>
      <c r="C24" s="5">
        <v>43966</v>
      </c>
      <c r="D24" s="21">
        <v>80000000</v>
      </c>
      <c r="E24" s="3" t="s">
        <v>138</v>
      </c>
      <c r="F24" s="3" t="s">
        <v>140</v>
      </c>
      <c r="G24" s="3" t="s">
        <v>139</v>
      </c>
    </row>
  </sheetData>
  <mergeCells count="1">
    <mergeCell ref="A1:G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"/>
  <sheetViews>
    <sheetView workbookViewId="0">
      <selection activeCell="H24" sqref="H24"/>
    </sheetView>
  </sheetViews>
  <sheetFormatPr defaultRowHeight="15" x14ac:dyDescent="0.25"/>
  <cols>
    <col min="1" max="1" width="24.7109375" customWidth="1"/>
    <col min="2" max="2" width="26.7109375" customWidth="1"/>
    <col min="3" max="3" width="10" bestFit="1" customWidth="1"/>
    <col min="8" max="8" width="14.42578125" customWidth="1"/>
    <col min="9" max="9" width="18.42578125" customWidth="1"/>
    <col min="10" max="10" width="18.5703125" customWidth="1"/>
    <col min="12" max="12" width="17.28515625" customWidth="1"/>
    <col min="13" max="13" width="17.5703125" customWidth="1"/>
    <col min="14" max="14" width="14.28515625" bestFit="1" customWidth="1"/>
  </cols>
  <sheetData>
    <row r="1" spans="1:2" x14ac:dyDescent="0.25">
      <c r="A1" s="22" t="s">
        <v>153</v>
      </c>
      <c r="B1" s="22" t="s">
        <v>176</v>
      </c>
    </row>
    <row r="2" spans="1:2" x14ac:dyDescent="0.25">
      <c r="A2" s="8">
        <v>42522</v>
      </c>
      <c r="B2" s="10">
        <v>1500000000</v>
      </c>
    </row>
    <row r="3" spans="1:2" x14ac:dyDescent="0.25">
      <c r="A3" s="4">
        <v>42552</v>
      </c>
      <c r="B3" s="11">
        <v>0</v>
      </c>
    </row>
    <row r="4" spans="1:2" x14ac:dyDescent="0.25">
      <c r="A4" s="4">
        <v>42583</v>
      </c>
      <c r="B4" s="11">
        <v>0</v>
      </c>
    </row>
    <row r="5" spans="1:2" x14ac:dyDescent="0.25">
      <c r="A5" s="4">
        <v>42614</v>
      </c>
      <c r="B5" s="11">
        <v>960000000</v>
      </c>
    </row>
    <row r="6" spans="1:2" x14ac:dyDescent="0.25">
      <c r="A6" s="4">
        <v>42644</v>
      </c>
      <c r="B6" s="11">
        <v>755000000</v>
      </c>
    </row>
    <row r="7" spans="1:2" x14ac:dyDescent="0.25">
      <c r="A7" s="4">
        <v>42675</v>
      </c>
      <c r="B7" s="11">
        <v>603000000</v>
      </c>
    </row>
    <row r="8" spans="1:2" x14ac:dyDescent="0.25">
      <c r="A8" s="4">
        <v>42705</v>
      </c>
      <c r="B8" s="11">
        <v>0</v>
      </c>
    </row>
    <row r="9" spans="1:2" x14ac:dyDescent="0.25">
      <c r="A9" s="4">
        <v>42736</v>
      </c>
      <c r="B9" s="11">
        <v>0</v>
      </c>
    </row>
    <row r="10" spans="1:2" x14ac:dyDescent="0.25">
      <c r="A10" s="4">
        <v>42767</v>
      </c>
      <c r="B10" s="11">
        <v>0</v>
      </c>
    </row>
    <row r="11" spans="1:2" x14ac:dyDescent="0.25">
      <c r="A11" s="4">
        <v>42795</v>
      </c>
      <c r="B11" s="11">
        <v>309000000</v>
      </c>
    </row>
    <row r="12" spans="1:2" x14ac:dyDescent="0.25">
      <c r="A12" s="4">
        <v>42826</v>
      </c>
      <c r="B12" s="11">
        <v>0</v>
      </c>
    </row>
    <row r="13" spans="1:2" x14ac:dyDescent="0.25">
      <c r="A13" s="4">
        <v>42856</v>
      </c>
      <c r="B13" s="11">
        <v>0</v>
      </c>
    </row>
    <row r="14" spans="1:2" x14ac:dyDescent="0.25">
      <c r="A14" s="4">
        <v>42887</v>
      </c>
      <c r="B14" s="11">
        <v>0</v>
      </c>
    </row>
    <row r="15" spans="1:2" x14ac:dyDescent="0.25">
      <c r="A15" s="4">
        <v>42917</v>
      </c>
      <c r="B15" s="12">
        <v>0</v>
      </c>
    </row>
    <row r="16" spans="1:2" x14ac:dyDescent="0.25">
      <c r="A16" s="4">
        <v>42948</v>
      </c>
      <c r="B16" s="11">
        <v>150000000</v>
      </c>
    </row>
    <row r="17" spans="1:14" x14ac:dyDescent="0.25">
      <c r="A17" s="4">
        <v>42979</v>
      </c>
      <c r="B17" s="11">
        <v>1100000000</v>
      </c>
    </row>
    <row r="18" spans="1:14" x14ac:dyDescent="0.25">
      <c r="A18" s="4">
        <v>43009</v>
      </c>
      <c r="B18" s="11">
        <v>0</v>
      </c>
    </row>
    <row r="19" spans="1:14" x14ac:dyDescent="0.25">
      <c r="A19" s="4">
        <v>43040</v>
      </c>
      <c r="B19" s="11">
        <v>0</v>
      </c>
    </row>
    <row r="20" spans="1:14" x14ac:dyDescent="0.25">
      <c r="A20" s="4">
        <v>43070</v>
      </c>
      <c r="B20" s="11">
        <v>0</v>
      </c>
    </row>
    <row r="21" spans="1:14" x14ac:dyDescent="0.25">
      <c r="A21" s="4">
        <v>43160</v>
      </c>
      <c r="B21" s="11">
        <v>100000000</v>
      </c>
    </row>
    <row r="22" spans="1:14" x14ac:dyDescent="0.25">
      <c r="A22" s="4">
        <v>43374</v>
      </c>
      <c r="B22" s="11">
        <v>209000000</v>
      </c>
    </row>
    <row r="23" spans="1:14" x14ac:dyDescent="0.25">
      <c r="A23" s="4">
        <v>43497</v>
      </c>
      <c r="B23" s="11">
        <v>100000000</v>
      </c>
    </row>
    <row r="24" spans="1:14" x14ac:dyDescent="0.25">
      <c r="A24" s="4">
        <v>43556</v>
      </c>
      <c r="B24" s="11">
        <v>80000000</v>
      </c>
    </row>
    <row r="25" spans="1:14" x14ac:dyDescent="0.25">
      <c r="A25" s="4">
        <v>43709</v>
      </c>
      <c r="B25" s="11">
        <v>1100000000</v>
      </c>
    </row>
    <row r="26" spans="1:14" x14ac:dyDescent="0.25">
      <c r="A26" s="4">
        <v>43891</v>
      </c>
      <c r="B26" s="11">
        <v>80000000</v>
      </c>
    </row>
    <row r="29" spans="1:14" ht="48.75" customHeight="1" x14ac:dyDescent="0.25">
      <c r="A29" s="30" t="s">
        <v>154</v>
      </c>
      <c r="B29" s="36" t="s">
        <v>155</v>
      </c>
      <c r="C29" s="37"/>
      <c r="D29" s="36" t="s">
        <v>0</v>
      </c>
      <c r="E29" s="38"/>
      <c r="F29" s="38"/>
      <c r="G29" s="37"/>
      <c r="H29" s="30" t="s">
        <v>156</v>
      </c>
      <c r="I29" s="36" t="s">
        <v>157</v>
      </c>
      <c r="J29" s="37"/>
      <c r="K29" s="30" t="s">
        <v>158</v>
      </c>
      <c r="L29" s="36" t="s">
        <v>159</v>
      </c>
      <c r="M29" s="37"/>
      <c r="N29" s="29" t="s">
        <v>177</v>
      </c>
    </row>
    <row r="30" spans="1:14" x14ac:dyDescent="0.25">
      <c r="A30" s="13" t="s">
        <v>160</v>
      </c>
      <c r="B30" s="33" t="s">
        <v>55</v>
      </c>
      <c r="C30" s="35"/>
      <c r="D30" s="33" t="s">
        <v>56</v>
      </c>
      <c r="E30" s="34"/>
      <c r="F30" s="34"/>
      <c r="G30" s="35"/>
      <c r="H30" s="14">
        <v>42163</v>
      </c>
      <c r="I30" s="15">
        <v>1000000000</v>
      </c>
      <c r="J30" s="16" t="s">
        <v>161</v>
      </c>
      <c r="K30" s="17">
        <v>311</v>
      </c>
      <c r="L30" s="15">
        <v>1317348958</v>
      </c>
      <c r="M30" s="16" t="s">
        <v>161</v>
      </c>
      <c r="N30" s="18">
        <f>(L30/I30)*100</f>
        <v>131.7348958</v>
      </c>
    </row>
    <row r="31" spans="1:14" x14ac:dyDescent="0.25">
      <c r="A31" s="13" t="s">
        <v>160</v>
      </c>
      <c r="B31" s="33" t="s">
        <v>53</v>
      </c>
      <c r="C31" s="35"/>
      <c r="D31" s="33" t="s">
        <v>54</v>
      </c>
      <c r="E31" s="34"/>
      <c r="F31" s="34"/>
      <c r="G31" s="35"/>
      <c r="H31" s="14">
        <v>42181</v>
      </c>
      <c r="I31" s="15">
        <v>5974800000</v>
      </c>
      <c r="J31" s="16" t="s">
        <v>161</v>
      </c>
      <c r="K31" s="17">
        <v>51</v>
      </c>
      <c r="L31" s="15">
        <v>3615093825.7600002</v>
      </c>
      <c r="M31" s="16" t="s">
        <v>161</v>
      </c>
      <c r="N31" s="18">
        <f t="shared" ref="N31:N71" si="0">(L31/I31)*100</f>
        <v>60.505687650800034</v>
      </c>
    </row>
    <row r="32" spans="1:14" x14ac:dyDescent="0.25">
      <c r="A32" s="13" t="s">
        <v>160</v>
      </c>
      <c r="B32" s="33" t="s">
        <v>51</v>
      </c>
      <c r="C32" s="35"/>
      <c r="D32" s="33" t="s">
        <v>52</v>
      </c>
      <c r="E32" s="34"/>
      <c r="F32" s="34"/>
      <c r="G32" s="35"/>
      <c r="H32" s="14">
        <v>42181</v>
      </c>
      <c r="I32" s="15">
        <v>525200000</v>
      </c>
      <c r="J32" s="16" t="s">
        <v>161</v>
      </c>
      <c r="K32" s="17">
        <v>20</v>
      </c>
      <c r="L32" s="15">
        <v>3965000</v>
      </c>
      <c r="M32" s="16" t="s">
        <v>161</v>
      </c>
      <c r="N32" s="28">
        <f t="shared" si="0"/>
        <v>0.75495049504950495</v>
      </c>
    </row>
    <row r="33" spans="1:14" x14ac:dyDescent="0.25">
      <c r="A33" s="13" t="s">
        <v>160</v>
      </c>
      <c r="B33" s="33" t="s">
        <v>49</v>
      </c>
      <c r="C33" s="35"/>
      <c r="D33" s="33" t="s">
        <v>50</v>
      </c>
      <c r="E33" s="34"/>
      <c r="F33" s="34"/>
      <c r="G33" s="35"/>
      <c r="H33" s="14">
        <v>42181</v>
      </c>
      <c r="I33" s="15">
        <v>919200000</v>
      </c>
      <c r="J33" s="16" t="s">
        <v>161</v>
      </c>
      <c r="K33" s="17">
        <v>61</v>
      </c>
      <c r="L33" s="15">
        <v>224474021.33000001</v>
      </c>
      <c r="M33" s="16" t="s">
        <v>161</v>
      </c>
      <c r="N33" s="18">
        <f t="shared" si="0"/>
        <v>24.420585436248913</v>
      </c>
    </row>
    <row r="34" spans="1:14" x14ac:dyDescent="0.25">
      <c r="A34" s="13" t="s">
        <v>160</v>
      </c>
      <c r="B34" s="33" t="s">
        <v>47</v>
      </c>
      <c r="C34" s="35"/>
      <c r="D34" s="33" t="s">
        <v>48</v>
      </c>
      <c r="E34" s="34"/>
      <c r="F34" s="34"/>
      <c r="G34" s="35"/>
      <c r="H34" s="14">
        <v>42181</v>
      </c>
      <c r="I34" s="15">
        <v>80800000</v>
      </c>
      <c r="J34" s="16" t="s">
        <v>161</v>
      </c>
      <c r="K34" s="17">
        <v>19</v>
      </c>
      <c r="L34" s="15">
        <v>39714750</v>
      </c>
      <c r="M34" s="16" t="s">
        <v>161</v>
      </c>
      <c r="N34" s="18">
        <f t="shared" si="0"/>
        <v>49.151918316831683</v>
      </c>
    </row>
    <row r="35" spans="1:14" x14ac:dyDescent="0.25">
      <c r="A35" s="13" t="s">
        <v>160</v>
      </c>
      <c r="B35" s="33" t="s">
        <v>45</v>
      </c>
      <c r="C35" s="35"/>
      <c r="D35" s="33" t="s">
        <v>46</v>
      </c>
      <c r="E35" s="34"/>
      <c r="F35" s="34"/>
      <c r="G35" s="35"/>
      <c r="H35" s="14">
        <v>42186</v>
      </c>
      <c r="I35" s="15">
        <v>298100000</v>
      </c>
      <c r="J35" s="16" t="s">
        <v>161</v>
      </c>
      <c r="K35" s="17">
        <v>190</v>
      </c>
      <c r="L35" s="15">
        <v>361588100.64999998</v>
      </c>
      <c r="M35" s="16" t="s">
        <v>161</v>
      </c>
      <c r="N35" s="18">
        <f t="shared" si="0"/>
        <v>121.29758492116738</v>
      </c>
    </row>
    <row r="36" spans="1:14" x14ac:dyDescent="0.25">
      <c r="A36" s="13" t="s">
        <v>160</v>
      </c>
      <c r="B36" s="33" t="s">
        <v>43</v>
      </c>
      <c r="C36" s="35"/>
      <c r="D36" s="33" t="s">
        <v>44</v>
      </c>
      <c r="E36" s="34"/>
      <c r="F36" s="34"/>
      <c r="G36" s="35"/>
      <c r="H36" s="14">
        <v>42186</v>
      </c>
      <c r="I36" s="15">
        <v>1592000000</v>
      </c>
      <c r="J36" s="16" t="s">
        <v>161</v>
      </c>
      <c r="K36" s="17">
        <v>122</v>
      </c>
      <c r="L36" s="15">
        <v>1774999324.8800001</v>
      </c>
      <c r="M36" s="16" t="s">
        <v>161</v>
      </c>
      <c r="N36" s="18">
        <f t="shared" si="0"/>
        <v>111.49493246733668</v>
      </c>
    </row>
    <row r="37" spans="1:14" x14ac:dyDescent="0.25">
      <c r="A37" s="13" t="s">
        <v>160</v>
      </c>
      <c r="B37" s="33" t="s">
        <v>42</v>
      </c>
      <c r="C37" s="35"/>
      <c r="D37" s="33" t="s">
        <v>162</v>
      </c>
      <c r="E37" s="34"/>
      <c r="F37" s="34"/>
      <c r="G37" s="35"/>
      <c r="H37" s="14">
        <v>42242</v>
      </c>
      <c r="I37" s="15">
        <v>2622350000</v>
      </c>
      <c r="J37" s="16" t="s">
        <v>161</v>
      </c>
      <c r="K37" s="17">
        <v>22</v>
      </c>
      <c r="L37" s="15">
        <v>1157278877</v>
      </c>
      <c r="M37" s="16" t="s">
        <v>161</v>
      </c>
      <c r="N37" s="18">
        <f t="shared" si="0"/>
        <v>44.131366026655485</v>
      </c>
    </row>
    <row r="38" spans="1:14" x14ac:dyDescent="0.25">
      <c r="A38" s="13" t="s">
        <v>160</v>
      </c>
      <c r="B38" s="33" t="s">
        <v>40</v>
      </c>
      <c r="C38" s="35"/>
      <c r="D38" s="33" t="s">
        <v>41</v>
      </c>
      <c r="E38" s="34"/>
      <c r="F38" s="34"/>
      <c r="G38" s="35"/>
      <c r="H38" s="14">
        <v>42216</v>
      </c>
      <c r="I38" s="15">
        <v>2779392258</v>
      </c>
      <c r="J38" s="16" t="s">
        <v>161</v>
      </c>
      <c r="K38" s="17">
        <v>32</v>
      </c>
      <c r="L38" s="15">
        <v>2873637058</v>
      </c>
      <c r="M38" s="16" t="s">
        <v>161</v>
      </c>
      <c r="N38" s="18">
        <f t="shared" si="0"/>
        <v>103.39084199895616</v>
      </c>
    </row>
    <row r="39" spans="1:14" x14ac:dyDescent="0.25">
      <c r="A39" s="13" t="s">
        <v>160</v>
      </c>
      <c r="B39" s="33" t="s">
        <v>37</v>
      </c>
      <c r="C39" s="35"/>
      <c r="D39" s="33" t="s">
        <v>38</v>
      </c>
      <c r="E39" s="34"/>
      <c r="F39" s="34"/>
      <c r="G39" s="35"/>
      <c r="H39" s="14">
        <v>42243</v>
      </c>
      <c r="I39" s="15">
        <v>25000000</v>
      </c>
      <c r="J39" s="16" t="s">
        <v>161</v>
      </c>
      <c r="K39" s="17">
        <v>32</v>
      </c>
      <c r="L39" s="15">
        <v>37984600</v>
      </c>
      <c r="M39" s="16" t="s">
        <v>161</v>
      </c>
      <c r="N39" s="18">
        <f t="shared" si="0"/>
        <v>151.9384</v>
      </c>
    </row>
    <row r="40" spans="1:14" x14ac:dyDescent="0.25">
      <c r="A40" s="13" t="s">
        <v>160</v>
      </c>
      <c r="B40" s="33" t="s">
        <v>36</v>
      </c>
      <c r="C40" s="35"/>
      <c r="D40" s="33" t="s">
        <v>112</v>
      </c>
      <c r="E40" s="34"/>
      <c r="F40" s="34"/>
      <c r="G40" s="35"/>
      <c r="H40" s="14">
        <v>42243</v>
      </c>
      <c r="I40" s="15">
        <v>980000000</v>
      </c>
      <c r="J40" s="16" t="s">
        <v>161</v>
      </c>
      <c r="K40" s="17">
        <v>30</v>
      </c>
      <c r="L40" s="15">
        <v>1287793012.3499999</v>
      </c>
      <c r="M40" s="16" t="s">
        <v>161</v>
      </c>
      <c r="N40" s="18">
        <f t="shared" si="0"/>
        <v>131.40745023979591</v>
      </c>
    </row>
    <row r="41" spans="1:14" x14ac:dyDescent="0.25">
      <c r="A41" s="13" t="s">
        <v>160</v>
      </c>
      <c r="B41" s="33" t="s">
        <v>34</v>
      </c>
      <c r="C41" s="35"/>
      <c r="D41" s="33" t="s">
        <v>35</v>
      </c>
      <c r="E41" s="34"/>
      <c r="F41" s="34"/>
      <c r="G41" s="35"/>
      <c r="H41" s="14">
        <v>42310</v>
      </c>
      <c r="I41" s="15">
        <v>300000000</v>
      </c>
      <c r="J41" s="16" t="s">
        <v>161</v>
      </c>
      <c r="K41" s="17">
        <v>20</v>
      </c>
      <c r="L41" s="15">
        <v>107252129.59999999</v>
      </c>
      <c r="M41" s="16" t="s">
        <v>161</v>
      </c>
      <c r="N41" s="18">
        <f t="shared" si="0"/>
        <v>35.750709866666661</v>
      </c>
    </row>
    <row r="42" spans="1:14" x14ac:dyDescent="0.25">
      <c r="A42" s="13" t="s">
        <v>160</v>
      </c>
      <c r="B42" s="33" t="s">
        <v>32</v>
      </c>
      <c r="C42" s="35"/>
      <c r="D42" s="33" t="s">
        <v>33</v>
      </c>
      <c r="E42" s="34"/>
      <c r="F42" s="34"/>
      <c r="G42" s="35"/>
      <c r="H42" s="14">
        <v>42247</v>
      </c>
      <c r="I42" s="15">
        <v>2020000000</v>
      </c>
      <c r="J42" s="16" t="s">
        <v>161</v>
      </c>
      <c r="K42" s="17">
        <v>54</v>
      </c>
      <c r="L42" s="15">
        <v>1724945106.04</v>
      </c>
      <c r="M42" s="16" t="s">
        <v>161</v>
      </c>
      <c r="N42" s="18">
        <f t="shared" si="0"/>
        <v>85.393322081188117</v>
      </c>
    </row>
    <row r="43" spans="1:14" x14ac:dyDescent="0.25">
      <c r="A43" s="13" t="s">
        <v>160</v>
      </c>
      <c r="B43" s="33" t="s">
        <v>31</v>
      </c>
      <c r="C43" s="35"/>
      <c r="D43" s="33" t="s">
        <v>163</v>
      </c>
      <c r="E43" s="34"/>
      <c r="F43" s="34"/>
      <c r="G43" s="35"/>
      <c r="H43" s="14">
        <v>42489</v>
      </c>
      <c r="I43" s="15">
        <v>1986000000</v>
      </c>
      <c r="J43" s="16" t="s">
        <v>161</v>
      </c>
      <c r="K43" s="17">
        <v>17</v>
      </c>
      <c r="L43" s="15">
        <v>16800000</v>
      </c>
      <c r="M43" s="16" t="s">
        <v>161</v>
      </c>
      <c r="N43" s="18">
        <f t="shared" si="0"/>
        <v>0.84592145015105735</v>
      </c>
    </row>
    <row r="44" spans="1:14" x14ac:dyDescent="0.25">
      <c r="A44" s="13" t="s">
        <v>160</v>
      </c>
      <c r="B44" s="33" t="s">
        <v>29</v>
      </c>
      <c r="C44" s="35"/>
      <c r="D44" s="33" t="s">
        <v>30</v>
      </c>
      <c r="E44" s="34"/>
      <c r="F44" s="34"/>
      <c r="G44" s="35"/>
      <c r="H44" s="14">
        <v>42219</v>
      </c>
      <c r="I44" s="15">
        <v>3500000000</v>
      </c>
      <c r="J44" s="16" t="s">
        <v>161</v>
      </c>
      <c r="K44" s="17">
        <v>153</v>
      </c>
      <c r="L44" s="15">
        <v>3521815851.5</v>
      </c>
      <c r="M44" s="16" t="s">
        <v>161</v>
      </c>
      <c r="N44" s="18">
        <f t="shared" si="0"/>
        <v>100.62331004285714</v>
      </c>
    </row>
    <row r="45" spans="1:14" x14ac:dyDescent="0.25">
      <c r="A45" s="13" t="s">
        <v>160</v>
      </c>
      <c r="B45" s="33" t="s">
        <v>28</v>
      </c>
      <c r="C45" s="35"/>
      <c r="D45" s="33" t="s">
        <v>164</v>
      </c>
      <c r="E45" s="34"/>
      <c r="F45" s="34"/>
      <c r="G45" s="35"/>
      <c r="H45" s="14">
        <v>42310</v>
      </c>
      <c r="I45" s="15">
        <v>200000000</v>
      </c>
      <c r="J45" s="16" t="s">
        <v>161</v>
      </c>
      <c r="K45" s="17">
        <v>206</v>
      </c>
      <c r="L45" s="15">
        <v>255326831</v>
      </c>
      <c r="M45" s="16" t="s">
        <v>161</v>
      </c>
      <c r="N45" s="18">
        <f t="shared" si="0"/>
        <v>127.6634155</v>
      </c>
    </row>
    <row r="46" spans="1:14" x14ac:dyDescent="0.25">
      <c r="A46" s="13" t="s">
        <v>160</v>
      </c>
      <c r="B46" s="33" t="s">
        <v>26</v>
      </c>
      <c r="C46" s="35"/>
      <c r="D46" s="33" t="s">
        <v>27</v>
      </c>
      <c r="E46" s="34"/>
      <c r="F46" s="34"/>
      <c r="G46" s="35"/>
      <c r="H46" s="14">
        <v>42256</v>
      </c>
      <c r="I46" s="15">
        <v>1000000000</v>
      </c>
      <c r="J46" s="16" t="s">
        <v>161</v>
      </c>
      <c r="K46" s="17">
        <v>137</v>
      </c>
      <c r="L46" s="15">
        <v>735925795</v>
      </c>
      <c r="M46" s="16" t="s">
        <v>161</v>
      </c>
      <c r="N46" s="18">
        <f t="shared" si="0"/>
        <v>73.592579499999999</v>
      </c>
    </row>
    <row r="47" spans="1:14" x14ac:dyDescent="0.25">
      <c r="A47" s="13" t="s">
        <v>160</v>
      </c>
      <c r="B47" s="33" t="s">
        <v>25</v>
      </c>
      <c r="C47" s="35"/>
      <c r="D47" s="33" t="s">
        <v>165</v>
      </c>
      <c r="E47" s="34"/>
      <c r="F47" s="34"/>
      <c r="G47" s="35"/>
      <c r="H47" s="14">
        <v>42270</v>
      </c>
      <c r="I47" s="15">
        <v>609972200</v>
      </c>
      <c r="J47" s="16" t="s">
        <v>161</v>
      </c>
      <c r="K47" s="17">
        <v>203</v>
      </c>
      <c r="L47" s="15">
        <v>524580103.81999999</v>
      </c>
      <c r="M47" s="16" t="s">
        <v>161</v>
      </c>
      <c r="N47" s="18">
        <f t="shared" si="0"/>
        <v>86.000657705383958</v>
      </c>
    </row>
    <row r="48" spans="1:14" x14ac:dyDescent="0.25">
      <c r="A48" s="13" t="s">
        <v>160</v>
      </c>
      <c r="B48" s="33" t="s">
        <v>23</v>
      </c>
      <c r="C48" s="35"/>
      <c r="D48" s="33" t="s">
        <v>24</v>
      </c>
      <c r="E48" s="34"/>
      <c r="F48" s="34"/>
      <c r="G48" s="35"/>
      <c r="H48" s="14">
        <v>42248</v>
      </c>
      <c r="I48" s="15">
        <v>130000000</v>
      </c>
      <c r="J48" s="16" t="s">
        <v>161</v>
      </c>
      <c r="K48" s="17">
        <v>23</v>
      </c>
      <c r="L48" s="15">
        <v>38773499</v>
      </c>
      <c r="M48" s="16" t="s">
        <v>161</v>
      </c>
      <c r="N48" s="18">
        <f t="shared" si="0"/>
        <v>29.825768461538459</v>
      </c>
    </row>
    <row r="49" spans="1:14" x14ac:dyDescent="0.25">
      <c r="A49" s="13" t="s">
        <v>160</v>
      </c>
      <c r="B49" s="33" t="s">
        <v>21</v>
      </c>
      <c r="C49" s="35"/>
      <c r="D49" s="33" t="s">
        <v>22</v>
      </c>
      <c r="E49" s="34"/>
      <c r="F49" s="34"/>
      <c r="G49" s="35"/>
      <c r="H49" s="14">
        <v>42248</v>
      </c>
      <c r="I49" s="15">
        <v>170000000</v>
      </c>
      <c r="J49" s="16" t="s">
        <v>161</v>
      </c>
      <c r="K49" s="17">
        <v>29</v>
      </c>
      <c r="L49" s="15">
        <v>21370121.25</v>
      </c>
      <c r="M49" s="16" t="s">
        <v>161</v>
      </c>
      <c r="N49" s="18">
        <f t="shared" si="0"/>
        <v>12.570659558823531</v>
      </c>
    </row>
    <row r="50" spans="1:14" x14ac:dyDescent="0.25">
      <c r="A50" s="13" t="s">
        <v>160</v>
      </c>
      <c r="B50" s="33" t="s">
        <v>20</v>
      </c>
      <c r="C50" s="35"/>
      <c r="D50" s="33" t="s">
        <v>166</v>
      </c>
      <c r="E50" s="34"/>
      <c r="F50" s="34"/>
      <c r="G50" s="35"/>
      <c r="H50" s="14">
        <v>42272</v>
      </c>
      <c r="I50" s="15">
        <v>250000000</v>
      </c>
      <c r="J50" s="16" t="s">
        <v>161</v>
      </c>
      <c r="K50" s="17">
        <v>15</v>
      </c>
      <c r="L50" s="15">
        <v>394577076.56999999</v>
      </c>
      <c r="M50" s="16" t="s">
        <v>161</v>
      </c>
      <c r="N50" s="18">
        <f t="shared" si="0"/>
        <v>157.830830628</v>
      </c>
    </row>
    <row r="51" spans="1:14" x14ac:dyDescent="0.25">
      <c r="A51" s="13" t="s">
        <v>160</v>
      </c>
      <c r="B51" s="33" t="s">
        <v>18</v>
      </c>
      <c r="C51" s="35"/>
      <c r="D51" s="33" t="s">
        <v>19</v>
      </c>
      <c r="E51" s="34"/>
      <c r="F51" s="34"/>
      <c r="G51" s="35"/>
      <c r="H51" s="14">
        <v>42272</v>
      </c>
      <c r="I51" s="15">
        <v>315000000</v>
      </c>
      <c r="J51" s="16" t="s">
        <v>161</v>
      </c>
      <c r="K51" s="17">
        <v>7</v>
      </c>
      <c r="L51" s="15">
        <v>314998090</v>
      </c>
      <c r="M51" s="16" t="s">
        <v>161</v>
      </c>
      <c r="N51" s="18">
        <f t="shared" si="0"/>
        <v>99.99939365079365</v>
      </c>
    </row>
    <row r="52" spans="1:14" x14ac:dyDescent="0.25">
      <c r="A52" s="13" t="s">
        <v>160</v>
      </c>
      <c r="B52" s="33" t="s">
        <v>15</v>
      </c>
      <c r="C52" s="35"/>
      <c r="D52" s="33" t="s">
        <v>167</v>
      </c>
      <c r="E52" s="34"/>
      <c r="F52" s="34"/>
      <c r="G52" s="35"/>
      <c r="H52" s="14">
        <v>42307</v>
      </c>
      <c r="I52" s="15">
        <v>25000000</v>
      </c>
      <c r="J52" s="16" t="s">
        <v>161</v>
      </c>
      <c r="K52" s="17">
        <v>9</v>
      </c>
      <c r="L52" s="15">
        <v>0</v>
      </c>
      <c r="M52" s="16" t="s">
        <v>161</v>
      </c>
      <c r="N52" s="18">
        <f t="shared" si="0"/>
        <v>0</v>
      </c>
    </row>
    <row r="53" spans="1:14" x14ac:dyDescent="0.25">
      <c r="A53" s="13" t="s">
        <v>160</v>
      </c>
      <c r="B53" s="33" t="s">
        <v>13</v>
      </c>
      <c r="C53" s="35"/>
      <c r="D53" s="33" t="s">
        <v>14</v>
      </c>
      <c r="E53" s="34"/>
      <c r="F53" s="34"/>
      <c r="G53" s="35"/>
      <c r="H53" s="14">
        <v>42307</v>
      </c>
      <c r="I53" s="15">
        <v>2885400000</v>
      </c>
      <c r="J53" s="16" t="s">
        <v>161</v>
      </c>
      <c r="K53" s="17">
        <v>17</v>
      </c>
      <c r="L53" s="15">
        <v>195145281.12</v>
      </c>
      <c r="M53" s="16" t="s">
        <v>161</v>
      </c>
      <c r="N53" s="18">
        <f t="shared" si="0"/>
        <v>6.7631968226242467</v>
      </c>
    </row>
    <row r="54" spans="1:14" x14ac:dyDescent="0.25">
      <c r="A54" s="13" t="s">
        <v>160</v>
      </c>
      <c r="B54" s="33" t="s">
        <v>12</v>
      </c>
      <c r="C54" s="35"/>
      <c r="D54" s="33" t="s">
        <v>126</v>
      </c>
      <c r="E54" s="34"/>
      <c r="F54" s="34"/>
      <c r="G54" s="35"/>
      <c r="H54" s="14">
        <v>42354</v>
      </c>
      <c r="I54" s="15">
        <v>791751066</v>
      </c>
      <c r="J54" s="16" t="s">
        <v>161</v>
      </c>
      <c r="K54" s="17">
        <v>168</v>
      </c>
      <c r="L54" s="15">
        <v>373496067.49000001</v>
      </c>
      <c r="M54" s="16" t="s">
        <v>161</v>
      </c>
      <c r="N54" s="18">
        <f t="shared" si="0"/>
        <v>47.173421486747955</v>
      </c>
    </row>
    <row r="55" spans="1:14" x14ac:dyDescent="0.25">
      <c r="A55" s="13" t="s">
        <v>160</v>
      </c>
      <c r="B55" s="33" t="s">
        <v>10</v>
      </c>
      <c r="C55" s="35"/>
      <c r="D55" s="33" t="s">
        <v>11</v>
      </c>
      <c r="E55" s="34"/>
      <c r="F55" s="34"/>
      <c r="G55" s="35"/>
      <c r="H55" s="14">
        <v>42247</v>
      </c>
      <c r="I55" s="15">
        <v>7034000000</v>
      </c>
      <c r="J55" s="16" t="s">
        <v>161</v>
      </c>
      <c r="K55" s="17">
        <v>12</v>
      </c>
      <c r="L55" s="15">
        <v>6493000000</v>
      </c>
      <c r="M55" s="16" t="s">
        <v>161</v>
      </c>
      <c r="N55" s="18">
        <f t="shared" si="0"/>
        <v>92.30878589707136</v>
      </c>
    </row>
    <row r="56" spans="1:14" x14ac:dyDescent="0.25">
      <c r="A56" s="13" t="s">
        <v>160</v>
      </c>
      <c r="B56" s="33" t="s">
        <v>9</v>
      </c>
      <c r="C56" s="35"/>
      <c r="D56" s="33" t="s">
        <v>68</v>
      </c>
      <c r="E56" s="34"/>
      <c r="F56" s="34"/>
      <c r="G56" s="35"/>
      <c r="H56" s="14">
        <v>42296</v>
      </c>
      <c r="I56" s="15">
        <v>1057000000</v>
      </c>
      <c r="J56" s="16" t="s">
        <v>161</v>
      </c>
      <c r="K56" s="17">
        <v>40</v>
      </c>
      <c r="L56" s="15">
        <v>6036737.5</v>
      </c>
      <c r="M56" s="16" t="s">
        <v>161</v>
      </c>
      <c r="N56" s="18">
        <f t="shared" si="0"/>
        <v>0.57111991485335856</v>
      </c>
    </row>
    <row r="57" spans="1:14" x14ac:dyDescent="0.25">
      <c r="A57" s="13" t="s">
        <v>160</v>
      </c>
      <c r="B57" s="33" t="s">
        <v>7</v>
      </c>
      <c r="C57" s="35"/>
      <c r="D57" s="33" t="s">
        <v>8</v>
      </c>
      <c r="E57" s="34"/>
      <c r="F57" s="34"/>
      <c r="G57" s="35"/>
      <c r="H57" s="14">
        <v>42247</v>
      </c>
      <c r="I57" s="15">
        <v>880000000</v>
      </c>
      <c r="J57" s="16" t="s">
        <v>161</v>
      </c>
      <c r="K57" s="17">
        <v>145</v>
      </c>
      <c r="L57" s="15">
        <v>754345557.92999995</v>
      </c>
      <c r="M57" s="16" t="s">
        <v>161</v>
      </c>
      <c r="N57" s="18">
        <f t="shared" si="0"/>
        <v>85.721086128409084</v>
      </c>
    </row>
    <row r="58" spans="1:14" x14ac:dyDescent="0.25">
      <c r="A58" s="13" t="s">
        <v>160</v>
      </c>
      <c r="B58" s="33" t="s">
        <v>75</v>
      </c>
      <c r="C58" s="35"/>
      <c r="D58" s="33" t="s">
        <v>115</v>
      </c>
      <c r="E58" s="34"/>
      <c r="F58" s="34"/>
      <c r="G58" s="35"/>
      <c r="H58" s="14">
        <v>42460</v>
      </c>
      <c r="I58" s="15">
        <v>120000000</v>
      </c>
      <c r="J58" s="16" t="s">
        <v>161</v>
      </c>
      <c r="K58" s="17">
        <v>21</v>
      </c>
      <c r="L58" s="15">
        <v>6049998.75</v>
      </c>
      <c r="M58" s="16" t="s">
        <v>161</v>
      </c>
      <c r="N58" s="18">
        <f t="shared" si="0"/>
        <v>5.0416656249999994</v>
      </c>
    </row>
    <row r="59" spans="1:14" x14ac:dyDescent="0.25">
      <c r="A59" s="13" t="s">
        <v>160</v>
      </c>
      <c r="B59" s="33" t="s">
        <v>66</v>
      </c>
      <c r="C59" s="35"/>
      <c r="D59" s="33" t="s">
        <v>61</v>
      </c>
      <c r="E59" s="34"/>
      <c r="F59" s="34"/>
      <c r="G59" s="35"/>
      <c r="H59" s="14">
        <v>42430</v>
      </c>
      <c r="I59" s="15">
        <v>250000000</v>
      </c>
      <c r="J59" s="16" t="s">
        <v>161</v>
      </c>
      <c r="K59" s="17">
        <v>16</v>
      </c>
      <c r="L59" s="15">
        <v>22107900</v>
      </c>
      <c r="M59" s="16" t="s">
        <v>161</v>
      </c>
      <c r="N59" s="18">
        <f t="shared" si="0"/>
        <v>8.8431599999999992</v>
      </c>
    </row>
    <row r="60" spans="1:14" x14ac:dyDescent="0.25">
      <c r="A60" s="13" t="s">
        <v>160</v>
      </c>
      <c r="B60" s="33" t="s">
        <v>71</v>
      </c>
      <c r="C60" s="35"/>
      <c r="D60" s="33" t="s">
        <v>168</v>
      </c>
      <c r="E60" s="34"/>
      <c r="F60" s="34"/>
      <c r="G60" s="35"/>
      <c r="H60" s="14">
        <v>42460</v>
      </c>
      <c r="I60" s="15">
        <v>398000000</v>
      </c>
      <c r="J60" s="16" t="s">
        <v>161</v>
      </c>
      <c r="K60" s="17">
        <v>12</v>
      </c>
      <c r="L60" s="15">
        <v>0</v>
      </c>
      <c r="M60" s="16" t="s">
        <v>161</v>
      </c>
      <c r="N60" s="18">
        <f t="shared" si="0"/>
        <v>0</v>
      </c>
    </row>
    <row r="61" spans="1:14" x14ac:dyDescent="0.25">
      <c r="A61" s="13" t="s">
        <v>160</v>
      </c>
      <c r="B61" s="33" t="s">
        <v>72</v>
      </c>
      <c r="C61" s="35"/>
      <c r="D61" s="33" t="s">
        <v>116</v>
      </c>
      <c r="E61" s="34"/>
      <c r="F61" s="34"/>
      <c r="G61" s="35"/>
      <c r="H61" s="14">
        <v>42460</v>
      </c>
      <c r="I61" s="15">
        <v>320000000</v>
      </c>
      <c r="J61" s="16" t="s">
        <v>161</v>
      </c>
      <c r="K61" s="17">
        <v>6</v>
      </c>
      <c r="L61" s="15">
        <v>0</v>
      </c>
      <c r="M61" s="16" t="s">
        <v>161</v>
      </c>
      <c r="N61" s="18">
        <f t="shared" si="0"/>
        <v>0</v>
      </c>
    </row>
    <row r="62" spans="1:14" x14ac:dyDescent="0.25">
      <c r="A62" s="13" t="s">
        <v>160</v>
      </c>
      <c r="B62" s="33" t="s">
        <v>69</v>
      </c>
      <c r="C62" s="35"/>
      <c r="D62" s="33" t="s">
        <v>70</v>
      </c>
      <c r="E62" s="34"/>
      <c r="F62" s="34"/>
      <c r="G62" s="35"/>
      <c r="H62" s="14">
        <v>42489</v>
      </c>
      <c r="I62" s="15">
        <v>1816957478</v>
      </c>
      <c r="J62" s="16" t="s">
        <v>161</v>
      </c>
      <c r="K62" s="17">
        <v>14</v>
      </c>
      <c r="L62" s="15">
        <v>0</v>
      </c>
      <c r="M62" s="16" t="s">
        <v>161</v>
      </c>
      <c r="N62" s="18">
        <f t="shared" si="0"/>
        <v>0</v>
      </c>
    </row>
    <row r="63" spans="1:14" x14ac:dyDescent="0.25">
      <c r="A63" s="13" t="s">
        <v>160</v>
      </c>
      <c r="B63" s="33" t="s">
        <v>77</v>
      </c>
      <c r="C63" s="35"/>
      <c r="D63" s="33" t="s">
        <v>117</v>
      </c>
      <c r="E63" s="34"/>
      <c r="F63" s="34"/>
      <c r="G63" s="35"/>
      <c r="H63" s="14">
        <v>42460</v>
      </c>
      <c r="I63" s="15">
        <v>351000000</v>
      </c>
      <c r="J63" s="16" t="s">
        <v>161</v>
      </c>
      <c r="K63" s="17">
        <v>6</v>
      </c>
      <c r="L63" s="15">
        <v>6688640</v>
      </c>
      <c r="M63" s="16" t="s">
        <v>161</v>
      </c>
      <c r="N63" s="18">
        <f t="shared" si="0"/>
        <v>1.9055954415954417</v>
      </c>
    </row>
    <row r="64" spans="1:14" x14ac:dyDescent="0.25">
      <c r="A64" s="13" t="s">
        <v>160</v>
      </c>
      <c r="B64" s="33" t="s">
        <v>78</v>
      </c>
      <c r="C64" s="35"/>
      <c r="D64" s="33" t="s">
        <v>118</v>
      </c>
      <c r="E64" s="34"/>
      <c r="F64" s="34"/>
      <c r="G64" s="35"/>
      <c r="H64" s="14">
        <v>42460</v>
      </c>
      <c r="I64" s="15">
        <v>198300000</v>
      </c>
      <c r="J64" s="16" t="s">
        <v>161</v>
      </c>
      <c r="K64" s="17">
        <v>4</v>
      </c>
      <c r="L64" s="15">
        <v>0</v>
      </c>
      <c r="M64" s="16" t="s">
        <v>161</v>
      </c>
      <c r="N64" s="18">
        <f t="shared" si="0"/>
        <v>0</v>
      </c>
    </row>
    <row r="65" spans="1:14" x14ac:dyDescent="0.25">
      <c r="A65" s="13" t="s">
        <v>160</v>
      </c>
      <c r="B65" s="33" t="s">
        <v>81</v>
      </c>
      <c r="C65" s="35"/>
      <c r="D65" s="33" t="s">
        <v>125</v>
      </c>
      <c r="E65" s="34"/>
      <c r="F65" s="34"/>
      <c r="G65" s="35"/>
      <c r="H65" s="14">
        <v>42520</v>
      </c>
      <c r="I65" s="15">
        <v>189000000</v>
      </c>
      <c r="J65" s="16" t="s">
        <v>161</v>
      </c>
      <c r="K65" s="17">
        <v>10</v>
      </c>
      <c r="L65" s="15">
        <v>0</v>
      </c>
      <c r="M65" s="16" t="s">
        <v>161</v>
      </c>
      <c r="N65" s="18">
        <f t="shared" si="0"/>
        <v>0</v>
      </c>
    </row>
    <row r="66" spans="1:14" x14ac:dyDescent="0.25">
      <c r="A66" s="13" t="s">
        <v>160</v>
      </c>
      <c r="B66" s="33" t="s">
        <v>67</v>
      </c>
      <c r="C66" s="35"/>
      <c r="D66" s="33" t="s">
        <v>169</v>
      </c>
      <c r="E66" s="34"/>
      <c r="F66" s="34"/>
      <c r="G66" s="35"/>
      <c r="H66" s="14">
        <v>42522</v>
      </c>
      <c r="I66" s="15">
        <v>726387000</v>
      </c>
      <c r="J66" s="16" t="s">
        <v>161</v>
      </c>
      <c r="K66" s="17">
        <v>1</v>
      </c>
      <c r="L66" s="15">
        <v>0</v>
      </c>
      <c r="M66" s="16" t="s">
        <v>161</v>
      </c>
      <c r="N66" s="18">
        <f t="shared" si="0"/>
        <v>0</v>
      </c>
    </row>
    <row r="67" spans="1:14" x14ac:dyDescent="0.25">
      <c r="A67" s="13" t="s">
        <v>160</v>
      </c>
      <c r="B67" s="33" t="s">
        <v>82</v>
      </c>
      <c r="C67" s="35"/>
      <c r="D67" s="33" t="s">
        <v>113</v>
      </c>
      <c r="E67" s="34"/>
      <c r="F67" s="34"/>
      <c r="G67" s="35"/>
      <c r="H67" s="14">
        <v>42478</v>
      </c>
      <c r="I67" s="15">
        <v>100000000</v>
      </c>
      <c r="J67" s="16" t="s">
        <v>161</v>
      </c>
      <c r="K67" s="17">
        <v>10</v>
      </c>
      <c r="L67" s="15">
        <v>12500</v>
      </c>
      <c r="M67" s="16" t="s">
        <v>161</v>
      </c>
      <c r="N67" s="18">
        <f t="shared" si="0"/>
        <v>1.2500000000000001E-2</v>
      </c>
    </row>
    <row r="68" spans="1:14" x14ac:dyDescent="0.25">
      <c r="A68" s="13" t="s">
        <v>160</v>
      </c>
      <c r="B68" s="33" t="s">
        <v>83</v>
      </c>
      <c r="C68" s="35"/>
      <c r="D68" s="33" t="s">
        <v>119</v>
      </c>
      <c r="E68" s="34"/>
      <c r="F68" s="34"/>
      <c r="G68" s="35"/>
      <c r="H68" s="14">
        <v>42475</v>
      </c>
      <c r="I68" s="15">
        <v>200000000</v>
      </c>
      <c r="J68" s="16" t="s">
        <v>161</v>
      </c>
      <c r="K68" s="17">
        <v>23</v>
      </c>
      <c r="L68" s="15">
        <v>7078644</v>
      </c>
      <c r="M68" s="16" t="s">
        <v>161</v>
      </c>
      <c r="N68" s="18">
        <f t="shared" si="0"/>
        <v>3.5393220000000003</v>
      </c>
    </row>
    <row r="69" spans="1:14" x14ac:dyDescent="0.25">
      <c r="A69" s="13" t="s">
        <v>160</v>
      </c>
      <c r="B69" s="33" t="s">
        <v>84</v>
      </c>
      <c r="C69" s="35"/>
      <c r="D69" s="33" t="s">
        <v>39</v>
      </c>
      <c r="E69" s="34"/>
      <c r="F69" s="34"/>
      <c r="G69" s="35"/>
      <c r="H69" s="14">
        <v>42521</v>
      </c>
      <c r="I69" s="15">
        <v>100000000</v>
      </c>
      <c r="J69" s="16" t="s">
        <v>161</v>
      </c>
      <c r="K69" s="17">
        <v>5</v>
      </c>
      <c r="L69" s="15">
        <v>0</v>
      </c>
      <c r="M69" s="16" t="s">
        <v>161</v>
      </c>
      <c r="N69" s="18">
        <f t="shared" si="0"/>
        <v>0</v>
      </c>
    </row>
    <row r="70" spans="1:14" x14ac:dyDescent="0.25">
      <c r="A70" s="13" t="s">
        <v>160</v>
      </c>
      <c r="B70" s="33" t="s">
        <v>109</v>
      </c>
      <c r="C70" s="35"/>
      <c r="D70" s="33" t="s">
        <v>110</v>
      </c>
      <c r="E70" s="34"/>
      <c r="F70" s="34"/>
      <c r="G70" s="35"/>
      <c r="H70" s="14">
        <v>42374</v>
      </c>
      <c r="I70" s="15">
        <v>100000000</v>
      </c>
      <c r="J70" s="16" t="s">
        <v>161</v>
      </c>
      <c r="K70" s="17">
        <v>202</v>
      </c>
      <c r="L70" s="15">
        <v>107406937.13</v>
      </c>
      <c r="M70" s="16" t="s">
        <v>161</v>
      </c>
      <c r="N70" s="18">
        <f t="shared" si="0"/>
        <v>107.40693713</v>
      </c>
    </row>
    <row r="71" spans="1:14" x14ac:dyDescent="0.25">
      <c r="A71" s="13" t="s">
        <v>160</v>
      </c>
      <c r="B71" s="33" t="s">
        <v>107</v>
      </c>
      <c r="C71" s="35"/>
      <c r="D71" s="33" t="s">
        <v>108</v>
      </c>
      <c r="E71" s="34"/>
      <c r="F71" s="34"/>
      <c r="G71" s="35"/>
      <c r="H71" s="14">
        <v>42374</v>
      </c>
      <c r="I71" s="15">
        <v>40000000</v>
      </c>
      <c r="J71" s="16" t="s">
        <v>161</v>
      </c>
      <c r="K71" s="17">
        <v>28</v>
      </c>
      <c r="L71" s="15">
        <v>11245768.75</v>
      </c>
      <c r="M71" s="16" t="s">
        <v>161</v>
      </c>
      <c r="N71" s="18">
        <f t="shared" si="0"/>
        <v>28.114421875000001</v>
      </c>
    </row>
    <row r="72" spans="1:14" x14ac:dyDescent="0.25">
      <c r="A72" s="19" t="s">
        <v>171</v>
      </c>
      <c r="I72" s="18"/>
    </row>
    <row r="74" spans="1:14" x14ac:dyDescent="0.25">
      <c r="B74" s="27" t="s">
        <v>161</v>
      </c>
    </row>
    <row r="75" spans="1:14" x14ac:dyDescent="0.25">
      <c r="A75" s="24" t="s">
        <v>174</v>
      </c>
      <c r="B75" s="23">
        <v>59007781030</v>
      </c>
    </row>
    <row r="76" spans="1:14" ht="30" x14ac:dyDescent="0.25">
      <c r="A76" s="24" t="s">
        <v>172</v>
      </c>
      <c r="B76" s="23">
        <v>44860610002</v>
      </c>
    </row>
    <row r="77" spans="1:14" ht="30" x14ac:dyDescent="0.25">
      <c r="A77" s="24" t="s">
        <v>173</v>
      </c>
      <c r="B77" s="23">
        <v>7046000000</v>
      </c>
    </row>
    <row r="78" spans="1:14" x14ac:dyDescent="0.25">
      <c r="A78" s="25" t="s">
        <v>170</v>
      </c>
      <c r="B78" s="26">
        <f>B75-B76-B77</f>
        <v>7101171028</v>
      </c>
    </row>
  </sheetData>
  <mergeCells count="88">
    <mergeCell ref="B70:C70"/>
    <mergeCell ref="D70:G70"/>
    <mergeCell ref="B71:C71"/>
    <mergeCell ref="D71:G71"/>
    <mergeCell ref="B68:C68"/>
    <mergeCell ref="D68:G68"/>
    <mergeCell ref="B69:C69"/>
    <mergeCell ref="D69:G69"/>
    <mergeCell ref="B67:C67"/>
    <mergeCell ref="D67:G67"/>
    <mergeCell ref="B65:C65"/>
    <mergeCell ref="D65:G65"/>
    <mergeCell ref="B63:C63"/>
    <mergeCell ref="D63:G63"/>
    <mergeCell ref="D64:G64"/>
    <mergeCell ref="B64:C64"/>
    <mergeCell ref="B54:C54"/>
    <mergeCell ref="D54:G54"/>
    <mergeCell ref="B58:C58"/>
    <mergeCell ref="D58:G58"/>
    <mergeCell ref="B66:C66"/>
    <mergeCell ref="D66:G66"/>
    <mergeCell ref="B62:C62"/>
    <mergeCell ref="D62:G62"/>
    <mergeCell ref="B30:C30"/>
    <mergeCell ref="D30:G30"/>
    <mergeCell ref="D39:G39"/>
    <mergeCell ref="B39:C39"/>
    <mergeCell ref="B29:C29"/>
    <mergeCell ref="D29:G29"/>
    <mergeCell ref="I29:J29"/>
    <mergeCell ref="L29:M29"/>
    <mergeCell ref="B36:C36"/>
    <mergeCell ref="D36:G36"/>
    <mergeCell ref="B37:C37"/>
    <mergeCell ref="B31:C31"/>
    <mergeCell ref="D31:G31"/>
    <mergeCell ref="B61:C61"/>
    <mergeCell ref="D61:G61"/>
    <mergeCell ref="B51:C51"/>
    <mergeCell ref="D51:G51"/>
    <mergeCell ref="B52:C52"/>
    <mergeCell ref="D52:G52"/>
    <mergeCell ref="B59:C59"/>
    <mergeCell ref="D59:G59"/>
    <mergeCell ref="B60:C60"/>
    <mergeCell ref="D60:G60"/>
    <mergeCell ref="B57:C57"/>
    <mergeCell ref="D57:G57"/>
    <mergeCell ref="B56:C56"/>
    <mergeCell ref="D56:G56"/>
    <mergeCell ref="B55:C55"/>
    <mergeCell ref="D55:G55"/>
    <mergeCell ref="B44:C44"/>
    <mergeCell ref="D44:G44"/>
    <mergeCell ref="B45:C45"/>
    <mergeCell ref="D45:G45"/>
    <mergeCell ref="B53:C53"/>
    <mergeCell ref="D53:G53"/>
    <mergeCell ref="B49:C49"/>
    <mergeCell ref="D49:G49"/>
    <mergeCell ref="B50:C50"/>
    <mergeCell ref="D50:G50"/>
    <mergeCell ref="B47:C47"/>
    <mergeCell ref="D47:G47"/>
    <mergeCell ref="B48:C48"/>
    <mergeCell ref="D48:G48"/>
    <mergeCell ref="B46:C46"/>
    <mergeCell ref="D46:G46"/>
    <mergeCell ref="B43:C43"/>
    <mergeCell ref="D43:G43"/>
    <mergeCell ref="B40:C40"/>
    <mergeCell ref="D40:G40"/>
    <mergeCell ref="B41:C41"/>
    <mergeCell ref="D41:G41"/>
    <mergeCell ref="B32:C32"/>
    <mergeCell ref="D32:G32"/>
    <mergeCell ref="B33:C33"/>
    <mergeCell ref="D33:G33"/>
    <mergeCell ref="B42:C42"/>
    <mergeCell ref="D42:G42"/>
    <mergeCell ref="B38:C38"/>
    <mergeCell ref="D38:G38"/>
    <mergeCell ref="D37:G37"/>
    <mergeCell ref="B35:C35"/>
    <mergeCell ref="D35:G35"/>
    <mergeCell ref="B34:C34"/>
    <mergeCell ref="D34:G34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Harmonogram</vt:lpstr>
      <vt:lpstr>Analýza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Trličíková Michala (MPSV)</dc:creator>
  <cp:lastModifiedBy>Smička Petr</cp:lastModifiedBy>
  <dcterms:created xsi:type="dcterms:W3CDTF">2015-09-04T12:02:37Z</dcterms:created>
  <dcterms:modified xsi:type="dcterms:W3CDTF">2016-06-08T07:09:39Z</dcterms:modified>
</cp:coreProperties>
</file>