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5480" windowHeight="11250" activeTab="1"/>
  </bookViews>
  <sheets>
    <sheet name="rekapitulace" sheetId="2" r:id="rId1"/>
    <sheet name="dotace " sheetId="1" r:id="rId2"/>
  </sheets>
  <definedNames>
    <definedName name="_xlnm.Print_Area" localSheetId="1">'dotace '!$B$1:$E$3413</definedName>
  </definedNames>
  <calcPr calcId="145621"/>
</workbook>
</file>

<file path=xl/calcChain.xml><?xml version="1.0" encoding="utf-8"?>
<calcChain xmlns="http://schemas.openxmlformats.org/spreadsheetml/2006/main">
  <c r="C3378" i="1" l="1"/>
  <c r="E43" i="2"/>
  <c r="E41" i="2" l="1"/>
  <c r="E3373" i="1"/>
  <c r="E3321" i="1" l="1"/>
  <c r="E3360" i="1"/>
  <c r="E1258" i="1"/>
  <c r="E125" i="1"/>
  <c r="C1258" i="1"/>
  <c r="G2995" i="1" l="1"/>
  <c r="H3004" i="1"/>
  <c r="H1426" i="1"/>
  <c r="H1433" i="1"/>
  <c r="H3003" i="1" l="1"/>
  <c r="H2351" i="1" l="1"/>
  <c r="C1435" i="1"/>
  <c r="H1255" i="1" l="1"/>
  <c r="E2870" i="1" l="1"/>
  <c r="C2870" i="1"/>
  <c r="H2869" i="1" s="1"/>
  <c r="C2882" i="1"/>
  <c r="H2881" i="1" s="1"/>
  <c r="E2882" i="1"/>
  <c r="H1235" i="1"/>
  <c r="H1180" i="1"/>
  <c r="H1011" i="1"/>
  <c r="H1002" i="1"/>
  <c r="H749" i="1"/>
  <c r="H673" i="1"/>
  <c r="H320" i="1"/>
  <c r="H271" i="1" l="1"/>
  <c r="H80" i="1"/>
  <c r="E2460" i="1" l="1"/>
  <c r="C2460" i="1"/>
  <c r="H2459" i="1" s="1"/>
  <c r="E2449" i="1"/>
  <c r="C2409" i="1"/>
  <c r="H2408" i="1"/>
  <c r="C19" i="2" l="1"/>
  <c r="E2409" i="1"/>
  <c r="H1217" i="1"/>
  <c r="C2299" i="1"/>
  <c r="H2298" i="1" s="1"/>
  <c r="H1250" i="1"/>
  <c r="H95" i="1"/>
  <c r="H89" i="1"/>
  <c r="H124" i="1" l="1"/>
  <c r="C28" i="2" l="1"/>
  <c r="C2470" i="1"/>
  <c r="H2470" i="1" s="1"/>
  <c r="E2470" i="1"/>
  <c r="E2833" i="1"/>
  <c r="C2833" i="1"/>
  <c r="H121" i="1"/>
  <c r="H2832" i="1" l="1"/>
  <c r="C25" i="2"/>
  <c r="H3321" i="1"/>
  <c r="H3359" i="1"/>
  <c r="C3321" i="1"/>
  <c r="C38" i="2" s="1"/>
  <c r="H1253" i="1"/>
  <c r="H750" i="1"/>
  <c r="H1412" i="1"/>
  <c r="H3308" i="1"/>
  <c r="H3268" i="1"/>
  <c r="H3251" i="1"/>
  <c r="H3232" i="1"/>
  <c r="H1723" i="1"/>
  <c r="H1434" i="1"/>
  <c r="H273" i="1"/>
  <c r="H28" i="1"/>
  <c r="H16" i="1"/>
  <c r="H1216" i="1"/>
  <c r="H13" i="1"/>
  <c r="E3309" i="1"/>
  <c r="C3309" i="1"/>
  <c r="C37" i="2" s="1"/>
  <c r="E3013" i="1"/>
  <c r="C3013" i="1"/>
  <c r="C33" i="2" s="1"/>
  <c r="E1413" i="1"/>
  <c r="C3368" i="1"/>
  <c r="E3368" i="1"/>
  <c r="E3269" i="1"/>
  <c r="E36" i="2" s="1"/>
  <c r="E3252" i="1"/>
  <c r="E3233" i="1"/>
  <c r="E3005" i="1"/>
  <c r="E2956" i="1"/>
  <c r="E31" i="2" s="1"/>
  <c r="E2921" i="1"/>
  <c r="E2900" i="1"/>
  <c r="E2809" i="1"/>
  <c r="E24" i="2" s="1"/>
  <c r="E2299" i="1"/>
  <c r="E15" i="2" s="1"/>
  <c r="E1435" i="1"/>
  <c r="E12" i="2" s="1"/>
  <c r="E1012" i="1"/>
  <c r="E1181" i="1"/>
  <c r="E1191" i="1"/>
  <c r="E9" i="2" s="1"/>
  <c r="E2530" i="1"/>
  <c r="E2594" i="1"/>
  <c r="C3360" i="1"/>
  <c r="C39" i="2" s="1"/>
  <c r="C3269" i="1"/>
  <c r="C36" i="2" s="1"/>
  <c r="C3252" i="1"/>
  <c r="C35" i="2" s="1"/>
  <c r="C3233" i="1"/>
  <c r="C34" i="2" s="1"/>
  <c r="C3005" i="1"/>
  <c r="C32" i="2" s="1"/>
  <c r="C2956" i="1"/>
  <c r="H2955" i="1" s="1"/>
  <c r="C2921" i="1"/>
  <c r="H2920" i="1" s="1"/>
  <c r="C2900" i="1"/>
  <c r="H2899" i="1" s="1"/>
  <c r="C27" i="2"/>
  <c r="C2846" i="1"/>
  <c r="H2845" i="1" s="1"/>
  <c r="C2809" i="1"/>
  <c r="H2808" i="1" s="1"/>
  <c r="C2594" i="1"/>
  <c r="H2593" i="1" s="1"/>
  <c r="C2530" i="1"/>
  <c r="H2529" i="1" s="1"/>
  <c r="C2485" i="1"/>
  <c r="H2484" i="1" s="1"/>
  <c r="C20" i="2"/>
  <c r="C2449" i="1"/>
  <c r="H2448" i="1" s="1"/>
  <c r="C17" i="2"/>
  <c r="C2340" i="1"/>
  <c r="H2339" i="1" s="1"/>
  <c r="C15" i="2"/>
  <c r="C2173" i="1"/>
  <c r="H2172" i="1" s="1"/>
  <c r="C1724" i="1"/>
  <c r="C13" i="2" s="1"/>
  <c r="C12" i="2"/>
  <c r="C1413" i="1"/>
  <c r="C11" i="2" s="1"/>
  <c r="C10" i="2"/>
  <c r="C1191" i="1"/>
  <c r="C9" i="2" s="1"/>
  <c r="C1181" i="1"/>
  <c r="C8" i="2" s="1"/>
  <c r="C1012" i="1"/>
  <c r="C7" i="2" s="1"/>
  <c r="C125" i="1"/>
  <c r="C6" i="2" s="1"/>
  <c r="E1724" i="1"/>
  <c r="E2173" i="1"/>
  <c r="E2340" i="1"/>
  <c r="E2485" i="1"/>
  <c r="E2846" i="1"/>
  <c r="C26" i="2" l="1"/>
  <c r="C18" i="2"/>
  <c r="C31" i="2"/>
  <c r="C14" i="2"/>
  <c r="C21" i="2"/>
  <c r="C29" i="2"/>
  <c r="C23" i="2"/>
  <c r="C30" i="2"/>
  <c r="C16" i="2"/>
  <c r="C22" i="2"/>
  <c r="C24" i="2"/>
  <c r="C40" i="2"/>
  <c r="H3367" i="1"/>
  <c r="H3376" i="1" s="1"/>
  <c r="C43" i="2" l="1"/>
</calcChain>
</file>

<file path=xl/sharedStrings.xml><?xml version="1.0" encoding="utf-8"?>
<sst xmlns="http://schemas.openxmlformats.org/spreadsheetml/2006/main" count="3464" uniqueCount="2785">
  <si>
    <t>Příspěvky do 25 tis. Kč ( ÚZ 02 )</t>
  </si>
  <si>
    <t>Financování základních složek IZS  ( ÚZ 09 )- z rezervy hejtmana pro krizové řízení</t>
  </si>
  <si>
    <t>Ostatní příspěvky  ( ÚZ 16 )</t>
  </si>
  <si>
    <t>Program obnovy venkova  ( ÚZ 17 )</t>
  </si>
  <si>
    <t>Přebytek hospodaření Olomouckého kraje ( ÚZ 24 )</t>
  </si>
  <si>
    <t>Finanční příspěvky v oblasti sportu  ( ÚZ 105 )</t>
  </si>
  <si>
    <t>Stipendijní řád Olomouckého kraje  ( ÚZ 110 )</t>
  </si>
  <si>
    <t>Environmentální vzdělávání, výchova a osvěta (EVVO)  ( ÚZ 112 )</t>
  </si>
  <si>
    <t>Talent Olomouckého kraje ( ÚZ 114 )</t>
  </si>
  <si>
    <t>A. Dotační tituly</t>
  </si>
  <si>
    <t>B. Ostatní příspěvky</t>
  </si>
  <si>
    <t>3. Dotace na jednotky sborů dobrovolných hasičů-z rozpočtu kraje ( ÚZ 08 )</t>
  </si>
  <si>
    <t>Javorník</t>
  </si>
  <si>
    <t>Česká republika - Hasičský záchranný sbor Olomouckého kraje</t>
  </si>
  <si>
    <t>Sdružení hasičů Čech, Moravy a Slezska, Krajské sdružení hasičů Olomouckého kraje</t>
  </si>
  <si>
    <t>5. Ostatní příspěvky  ( ÚZ 16 )</t>
  </si>
  <si>
    <t>Paršovice</t>
  </si>
  <si>
    <t>Euroregion Praděd</t>
  </si>
  <si>
    <t>6. Program obnovy venkova  ( ÚZ 17 )</t>
  </si>
  <si>
    <t>Bělá pod Pradědem</t>
  </si>
  <si>
    <t>Vidnava</t>
  </si>
  <si>
    <t>Hvozd</t>
  </si>
  <si>
    <t>Pěnčín</t>
  </si>
  <si>
    <t>Suchdol</t>
  </si>
  <si>
    <t>Vitčice</t>
  </si>
  <si>
    <t>Chromeč</t>
  </si>
  <si>
    <t>Zborov</t>
  </si>
  <si>
    <t>Jívová</t>
  </si>
  <si>
    <t>Lužice</t>
  </si>
  <si>
    <t>Mladeč</t>
  </si>
  <si>
    <t>Věrovany</t>
  </si>
  <si>
    <t>Černotín</t>
  </si>
  <si>
    <t>Dolní Újezd</t>
  </si>
  <si>
    <t>Horní Újezd</t>
  </si>
  <si>
    <t>Hradčany</t>
  </si>
  <si>
    <t>Lhota</t>
  </si>
  <si>
    <t>Zatloukalová Marie</t>
  </si>
  <si>
    <t>Stavební bytové družstvo Olomouc</t>
  </si>
  <si>
    <t>Bartoš Jiří</t>
  </si>
  <si>
    <t>Mišunová Marie</t>
  </si>
  <si>
    <t>Hořínek Martin</t>
  </si>
  <si>
    <t>Zapletal Miroslav</t>
  </si>
  <si>
    <t>Koláčková Jana</t>
  </si>
  <si>
    <t xml:space="preserve">Hofschnaidr František </t>
  </si>
  <si>
    <t xml:space="preserve">1. Významné projekty ( ÚZ 01)  </t>
  </si>
  <si>
    <t>v Kč</t>
  </si>
  <si>
    <t>ORJ</t>
  </si>
  <si>
    <t>Příjemce</t>
  </si>
  <si>
    <t>Skutečnost</t>
  </si>
  <si>
    <t>Město Zlaté Hory</t>
  </si>
  <si>
    <t>Aeroklub Jeseník</t>
  </si>
  <si>
    <t>ORJ 10</t>
  </si>
  <si>
    <t>Celkem</t>
  </si>
  <si>
    <t>2. Příspěvky do 25 tis. Kč ( ÚZ 02 )</t>
  </si>
  <si>
    <t>Okresní sdružení hasičů ČMS Olomouc</t>
  </si>
  <si>
    <t>Obnova staveb drobné architektury místního významu v Olomouckém kraji ( ÚZ 211 )</t>
  </si>
  <si>
    <t>Podpora kulturních aktivit v Olomouckém kraji ( ÚZ 212 )</t>
  </si>
  <si>
    <t>Financování protidrogové prevence  ( ÚZ 254 )</t>
  </si>
  <si>
    <t>Viktor Kohout</t>
  </si>
  <si>
    <t>Stipendia pro žáky učebních oborů  ( ÚZ 115 )</t>
  </si>
  <si>
    <t>Příspěvky divadlům a filharmoniím  ( ÚZ 200 )</t>
  </si>
  <si>
    <t>Neinvestiční dotace pro knihovny  ( ÚZ 204 )</t>
  </si>
  <si>
    <t>Obnova kulturních památek v Olomouckém kraji ( ÚZ 210 )</t>
  </si>
  <si>
    <t>34. Příspěvek na bezpečnostní prvky na silnicích  ( ÚZ 608 )</t>
  </si>
  <si>
    <t>Dotace na jednotky sborů dobrovolných hasičů - 
z rozpočtu kraje ( ÚZ 08 )</t>
  </si>
  <si>
    <t>Plán OK na zmírnění dopadů hospodářské krize - příspěvek na zateplení, výměna otvorových výplní 
( ÚZ 29 )</t>
  </si>
  <si>
    <t>Regulační poplatky ve zdravotnických zařízení 
( ÚZ 257 )</t>
  </si>
  <si>
    <t>Strategie integrace příslušníků romských komunit 
( UZ 408 )</t>
  </si>
  <si>
    <t>Příspěvky na hospodaření v lesích na území OK  
( ÚZ 550 )</t>
  </si>
  <si>
    <t>Příspěvky obcím OK na řešení mimoř.událostí 
 ( ÚZ 552 )</t>
  </si>
  <si>
    <t>Příspěvek na bezpečnostní prvky na silnicích 
 ( ÚZ 608 )</t>
  </si>
  <si>
    <t>Jeseník</t>
  </si>
  <si>
    <t>Mikulovice</t>
  </si>
  <si>
    <t>Písečná</t>
  </si>
  <si>
    <t>Skorošice</t>
  </si>
  <si>
    <t>Velká Kraš</t>
  </si>
  <si>
    <t>Zlaté Hory</t>
  </si>
  <si>
    <t>Bohuslavice</t>
  </si>
  <si>
    <t>Drahany</t>
  </si>
  <si>
    <t>Klenovice na Hané</t>
  </si>
  <si>
    <t>Kostelec na Hané</t>
  </si>
  <si>
    <t>Laškov</t>
  </si>
  <si>
    <t>Mostkovice</t>
  </si>
  <si>
    <t>Němčice nad Hanou</t>
  </si>
  <si>
    <t>Plumlov</t>
  </si>
  <si>
    <t>Protivanov</t>
  </si>
  <si>
    <t>Ptení</t>
  </si>
  <si>
    <t>Rozstání</t>
  </si>
  <si>
    <t>Vrbátky</t>
  </si>
  <si>
    <t>Zdětín</t>
  </si>
  <si>
    <t>Bratrušov</t>
  </si>
  <si>
    <t>Jindřichov</t>
  </si>
  <si>
    <t>Leština</t>
  </si>
  <si>
    <t>Lukavice</t>
  </si>
  <si>
    <t>Nový Malín</t>
  </si>
  <si>
    <t>Ruda nad Moravou</t>
  </si>
  <si>
    <t>Sobotín</t>
  </si>
  <si>
    <t>Sudkov</t>
  </si>
  <si>
    <t>Hanušovice</t>
  </si>
  <si>
    <t>Libina</t>
  </si>
  <si>
    <t>Loštice</t>
  </si>
  <si>
    <t>Mohelnice</t>
  </si>
  <si>
    <t>Bílá Lhota</t>
  </si>
  <si>
    <t>Bohuňovice</t>
  </si>
  <si>
    <t>Dub nad Moravou</t>
  </si>
  <si>
    <t>Luká</t>
  </si>
  <si>
    <t>Lutín</t>
  </si>
  <si>
    <t>Náměšť na Hané</t>
  </si>
  <si>
    <t>Statutární město Olomouc</t>
  </si>
  <si>
    <t>Skrbeň</t>
  </si>
  <si>
    <t>Suchonice</t>
  </si>
  <si>
    <t>Tršice</t>
  </si>
  <si>
    <t>Velký Týnec</t>
  </si>
  <si>
    <t>Velký Újezd</t>
  </si>
  <si>
    <t>Lipník nad Bečvou</t>
  </si>
  <si>
    <t>Kojetín</t>
  </si>
  <si>
    <t>Tovačov</t>
  </si>
  <si>
    <t>Bělotín</t>
  </si>
  <si>
    <t>Dřevohostice</t>
  </si>
  <si>
    <t>Hustopeče nad Bečvou</t>
  </si>
  <si>
    <t>Oprostovice</t>
  </si>
  <si>
    <t>Partutovice</t>
  </si>
  <si>
    <t>Potštát</t>
  </si>
  <si>
    <t>Špičky</t>
  </si>
  <si>
    <t>Troubky</t>
  </si>
  <si>
    <t>Držovice</t>
  </si>
  <si>
    <t>4. Financování základních složek IZS  ( ÚZ 09 )- z rezervy hejtmana pro krizové řízení</t>
  </si>
  <si>
    <t>Opatovice</t>
  </si>
  <si>
    <t>Rakov</t>
  </si>
  <si>
    <t>Říkovice</t>
  </si>
  <si>
    <t>Stříbrnice</t>
  </si>
  <si>
    <t>Střítež nad Ludinou</t>
  </si>
  <si>
    <t>Brodek u Konice</t>
  </si>
  <si>
    <t>Nezamyslice</t>
  </si>
  <si>
    <t>Hlubočky</t>
  </si>
  <si>
    <t>Litovel</t>
  </si>
  <si>
    <t>Štěpánov</t>
  </si>
  <si>
    <t>Troubelice</t>
  </si>
  <si>
    <t>Buk</t>
  </si>
  <si>
    <t>Horní Moštěnice</t>
  </si>
  <si>
    <t>Osek nad Bečvou</t>
  </si>
  <si>
    <t>Přestavlky</t>
  </si>
  <si>
    <t>Horská služba ČR, o.p.s.</t>
  </si>
  <si>
    <t>Pospíšil Petr</t>
  </si>
  <si>
    <t>Střední Morava - Sdružení cestovního ruchu, čl. příspěvek</t>
  </si>
  <si>
    <t>Jeseníky - Sdružení cestovního ruchu, čl. příspěvek</t>
  </si>
  <si>
    <t>Městys Dřevohostice</t>
  </si>
  <si>
    <t>Město Vidnava</t>
  </si>
  <si>
    <t>Obec Sušice</t>
  </si>
  <si>
    <t>Město Jeseník</t>
  </si>
  <si>
    <t>Celkem k použití v rozpočtu na rok 2011</t>
  </si>
  <si>
    <t>Rekapitulace</t>
  </si>
  <si>
    <t>Významné projekty (ÚZ 01)</t>
  </si>
  <si>
    <t>Grygov</t>
  </si>
  <si>
    <t>Holbojová Štěpánka</t>
  </si>
  <si>
    <t>Dotační program prevence kriminality  ( ÚZ 407 )</t>
  </si>
  <si>
    <t>Podpora aktivit pro seniory a osoby se zdravotním postižením ( ÚZ 409 )</t>
  </si>
  <si>
    <t>Cestovní ruch ( ÚZ 500, 501,503,504,505 )</t>
  </si>
  <si>
    <t>Prostředky z Fondu na podporu výstavby a obnovy vodohosp. infrastruktury ( ÚZ 551 )</t>
  </si>
  <si>
    <t>Vráceno  v roce 2012</t>
  </si>
  <si>
    <t>Jeseníky - Sdružení cestovního ruchu</t>
  </si>
  <si>
    <t>Cyklostezka Bečva</t>
  </si>
  <si>
    <t>ORJ 02</t>
  </si>
  <si>
    <t>Správa jeskyní ČR</t>
  </si>
  <si>
    <t>ZO zahrádkářského svazu Beňov</t>
  </si>
  <si>
    <t>Sportovní klub policie Olomouc</t>
  </si>
  <si>
    <t>Sbor dobrovolných hasičů Koválovice - Osíčany</t>
  </si>
  <si>
    <t>KF Stomix Žulová</t>
  </si>
  <si>
    <t>Základní škola Mikulovice</t>
  </si>
  <si>
    <t>Mikroregion Litovelsko</t>
  </si>
  <si>
    <t>Městská knihovna Šumperk</t>
  </si>
  <si>
    <t>Paraklub Jeseník,  o. s.</t>
  </si>
  <si>
    <t>Gymnázium Šternberk + 2 subj. z OK</t>
  </si>
  <si>
    <t>Gymnázium Šternberk</t>
  </si>
  <si>
    <t>Junák - svaz skautek a skautů ČR</t>
  </si>
  <si>
    <t>Městská knihovna v Přerově</t>
  </si>
  <si>
    <t>Gymnázium Olomouc, Hejčín</t>
  </si>
  <si>
    <t>Dechový orchestr Sempre Zábřeh</t>
  </si>
  <si>
    <t>Město Staré Město</t>
  </si>
  <si>
    <t>Dům dětí a mládeže Krashled Zábřeh</t>
  </si>
  <si>
    <t>MAS - Partnerství Moštěnka</t>
  </si>
  <si>
    <t>Taneční klub QUICK Olomouc</t>
  </si>
  <si>
    <t>United Games of Nations</t>
  </si>
  <si>
    <t>Hist. archive Bela Crkva, AO Vojvodina (Srbsko)</t>
  </si>
  <si>
    <t xml:space="preserve">Jihomoravský kraj, IČ </t>
  </si>
  <si>
    <t>MAS Horní Pomoraví o.p.s., IČ 27777146</t>
  </si>
  <si>
    <t>Kulturní a informační služby města Přerova – Městské informační centrum</t>
  </si>
  <si>
    <t>Město Žulová</t>
  </si>
  <si>
    <t>Městská kulturní zařízení, příspěvková organizace</t>
  </si>
  <si>
    <t>Zábřežská kulturní, s.r.o., IČ 27762661</t>
  </si>
  <si>
    <t>Městská knihovna Lipník nad Bečvou</t>
  </si>
  <si>
    <t>Městské kulturní středisko Javorník</t>
  </si>
  <si>
    <t>Město Moravský Beroun</t>
  </si>
  <si>
    <t>Obec Velké Losiny – Inf. centrum Velké Losiny</t>
  </si>
  <si>
    <t>Rychlebské stezky, IČ 26559765</t>
  </si>
  <si>
    <t>Priessnittzovy léčebné lázně a. s.</t>
  </si>
  <si>
    <t>K3 SPORT, s. r. o.</t>
  </si>
  <si>
    <t>Městské kulturní zařízení Uničov</t>
  </si>
  <si>
    <t>Mikroregion Plumlovsko</t>
  </si>
  <si>
    <t>Městské kulturní středisko Konice</t>
  </si>
  <si>
    <t>Město Štíty – Turistické informační centrum</t>
  </si>
  <si>
    <t>Občanské sdružení BŘEH</t>
  </si>
  <si>
    <t>Libor Gašparovič</t>
  </si>
  <si>
    <t>Hanácká kyselka s. r. o.</t>
  </si>
  <si>
    <t>Jeseníky přes hranici, o. s.</t>
  </si>
  <si>
    <t>KELTSKÁ NOC, o. s.</t>
  </si>
  <si>
    <t>Kolor servis Team o.s.</t>
  </si>
  <si>
    <t>Město Loštice</t>
  </si>
  <si>
    <t>Rychlebské stezky, o.s.</t>
  </si>
  <si>
    <t>Městská kulturní zařízení Jeseník,  p. o.</t>
  </si>
  <si>
    <t>Muzeum Komenského v Přerově, p. o.</t>
  </si>
  <si>
    <t>KČT - oblast Olomoucký kraj, IČ 71193103</t>
  </si>
  <si>
    <t>Střední Morava - Sdružení cestovního ruchu-SM-tur. destinace II, příspěvek</t>
  </si>
  <si>
    <t>Jeseníky - Sdružení cestovního ruchu - Podpora zvyšování návštěvnosti... , příspěvek</t>
  </si>
  <si>
    <t>RNDr. Ivan Marek</t>
  </si>
  <si>
    <t xml:space="preserve">Sdružení hasičů Čech, Moravy a Slezska, Krajské Sdružení hasičů Olomouckého kraje, </t>
  </si>
  <si>
    <t>Sportovní klub při Hasičském záchranném sboru Olomouckého kraje</t>
  </si>
  <si>
    <t>RALLYE REJVÍZ, o. s.</t>
  </si>
  <si>
    <t>krizové řízení</t>
  </si>
  <si>
    <t>Asociace požárního sportu</t>
  </si>
  <si>
    <t>Jan Keprt</t>
  </si>
  <si>
    <t>Jaromír Barcuch</t>
  </si>
  <si>
    <t>Mgr. Vladimír Vysocký</t>
  </si>
  <si>
    <t>MHJ - hasičský sbor Císařov</t>
  </si>
  <si>
    <t>Michal Přecechtěl</t>
  </si>
  <si>
    <t>Moravská hasičská jednota-OV Přerov</t>
  </si>
  <si>
    <t>MS VTNP PTP o.s.</t>
  </si>
  <si>
    <t>Pavla Weidingerová</t>
  </si>
  <si>
    <t>Radka Štýbnarová</t>
  </si>
  <si>
    <t>SDH (Šišma)</t>
  </si>
  <si>
    <t>SDH (Velká Kraš)</t>
  </si>
  <si>
    <t>SDH Bělkovice-Lašťany</t>
  </si>
  <si>
    <t>SDH Benkov</t>
  </si>
  <si>
    <t>SDH Bludov</t>
  </si>
  <si>
    <t>SDH Bohdíkov</t>
  </si>
  <si>
    <t>SDH Bratrušov</t>
  </si>
  <si>
    <t>SDH Brníčko</t>
  </si>
  <si>
    <t>SDH Dolní Libina</t>
  </si>
  <si>
    <t>SDH Dub n. M.</t>
  </si>
  <si>
    <t>SDH Dubicko</t>
  </si>
  <si>
    <t>SDH Horní Újezd</t>
  </si>
  <si>
    <t>SDH Hostice</t>
  </si>
  <si>
    <t>SDH Hrabišín</t>
  </si>
  <si>
    <t>SDH Hrabová</t>
  </si>
  <si>
    <t>SDH Hvozdečko</t>
  </si>
  <si>
    <t>SDH Hynkov</t>
  </si>
  <si>
    <t>SDH Chválkovice</t>
  </si>
  <si>
    <t>SDH Ješov</t>
  </si>
  <si>
    <t>SDH Kobylničky</t>
  </si>
  <si>
    <t>SDH Kolšov</t>
  </si>
  <si>
    <t>SDH Konice</t>
  </si>
  <si>
    <t>SDH Kostelec na Hané</t>
  </si>
  <si>
    <t>SDH Lipová (PV)</t>
  </si>
  <si>
    <t>SDH Loštice</t>
  </si>
  <si>
    <t>SDH Loučná nad Desnou</t>
  </si>
  <si>
    <t>SDH Luká</t>
  </si>
  <si>
    <t>SDH Malhotice</t>
  </si>
  <si>
    <t>SDH Měrotín</t>
  </si>
  <si>
    <t>SDH Náměšť na Hané</t>
  </si>
  <si>
    <t>SDH Nemrlov</t>
  </si>
  <si>
    <t>SDH Nová Dědina (OL Uničov)</t>
  </si>
  <si>
    <t>SDH Olešnice</t>
  </si>
  <si>
    <t>SDH Olomouc-Černovír</t>
  </si>
  <si>
    <t>SDH Olomouc-Holice</t>
  </si>
  <si>
    <t>SDH Olšovec</t>
  </si>
  <si>
    <t>SDH Opatovice</t>
  </si>
  <si>
    <t>SDH Oprostovice</t>
  </si>
  <si>
    <t>SDH Paršovice</t>
  </si>
  <si>
    <t>SDH Postřelmůvek</t>
  </si>
  <si>
    <t>SDH Provodovice</t>
  </si>
  <si>
    <t>SDH Příkazy</t>
  </si>
  <si>
    <t>SDH Radíkov</t>
  </si>
  <si>
    <t>SDH Radkova Lhota</t>
  </si>
  <si>
    <t>SDH Radslavice</t>
  </si>
  <si>
    <t>SDH Raškov</t>
  </si>
  <si>
    <t>SDH Rouské</t>
  </si>
  <si>
    <t>SDH Skalička (SU- Zabřeh)</t>
  </si>
  <si>
    <t>SDH Skoky</t>
  </si>
  <si>
    <t>SDH Střítež nad Ludinou</t>
  </si>
  <si>
    <t>SDH Sudkov</t>
  </si>
  <si>
    <t>SDH Svébohov</t>
  </si>
  <si>
    <t>SDH Temenice</t>
  </si>
  <si>
    <t>SDH Troubky</t>
  </si>
  <si>
    <t>SDH Třeština</t>
  </si>
  <si>
    <t>SDH Újezd u Uničova</t>
  </si>
  <si>
    <t>SDH Ústí</t>
  </si>
  <si>
    <t>SDH v Bílé Vodě</t>
  </si>
  <si>
    <t>SDH v Blatci</t>
  </si>
  <si>
    <t>SDH v Břevenci</t>
  </si>
  <si>
    <t>SDH v Černé Vodě</t>
  </si>
  <si>
    <t>SDH v České Vsi</t>
  </si>
  <si>
    <t>SDH v Droždíně</t>
  </si>
  <si>
    <t>SDH v Horní Sukolomi</t>
  </si>
  <si>
    <t>SDH v Kobylé</t>
  </si>
  <si>
    <t>SDH v Kožušanech</t>
  </si>
  <si>
    <t>SDH v Lipové Lázni</t>
  </si>
  <si>
    <t>SDH v Loučanech</t>
  </si>
  <si>
    <t>SDH v Mezicích</t>
  </si>
  <si>
    <t>SDH v Mikulovicích</t>
  </si>
  <si>
    <t>SDH v Nasobůrkách</t>
  </si>
  <si>
    <t>SDH v Nenakonicích</t>
  </si>
  <si>
    <t>SDH v Nové Hradečné</t>
  </si>
  <si>
    <t>SDH v Ratajích</t>
  </si>
  <si>
    <t>SDH v Řídeči</t>
  </si>
  <si>
    <t>SDH v Šumvaldě</t>
  </si>
  <si>
    <t>SDH v Uhelné</t>
  </si>
  <si>
    <t>SDH ve Střelicích</t>
  </si>
  <si>
    <t>SDH ve Velkém Újezdě</t>
  </si>
  <si>
    <t>SDH ve Vidnavě</t>
  </si>
  <si>
    <t>SDH ve Vlčicích</t>
  </si>
  <si>
    <t>SDH Véska</t>
  </si>
  <si>
    <t>SH ČMS Držovice</t>
  </si>
  <si>
    <t>SH ČMS Hablov</t>
  </si>
  <si>
    <t>SH ČMS Hanácký okrsek</t>
  </si>
  <si>
    <t>SH ČMS Kelčice</t>
  </si>
  <si>
    <t>SH ČMS Nová Dědina (PV Konice)</t>
  </si>
  <si>
    <t>SH ČMS okres Přerov</t>
  </si>
  <si>
    <t>SH ČMS OSH Šumperk</t>
  </si>
  <si>
    <t>SH ČMS Otaslavice</t>
  </si>
  <si>
    <t>SH ČMS Polomí</t>
  </si>
  <si>
    <t>SH ČMS SDH Medlov</t>
  </si>
  <si>
    <t>SH ČMS SDH Zdětín</t>
  </si>
  <si>
    <t>SH ČMS Určice</t>
  </si>
  <si>
    <t>SH ČMS Vrahovice</t>
  </si>
  <si>
    <t>SH ČMS, SDH Senice na Hané</t>
  </si>
  <si>
    <t>SH ČMS, SDH Trusovice</t>
  </si>
  <si>
    <t>SH ČMS-Okrsek Příkazy</t>
  </si>
  <si>
    <t>SH ČMS-Okrsek Uničov</t>
  </si>
  <si>
    <t>SH ČMS-SDH v Tovačově</t>
  </si>
  <si>
    <t>Tomáš Zobaník</t>
  </si>
  <si>
    <t>Velká cena Prostějovska v požárním útoku</t>
  </si>
  <si>
    <t>Bernatice</t>
  </si>
  <si>
    <t xml:space="preserve">Bílá Voda </t>
  </si>
  <si>
    <t>Brodek u Prostějova</t>
  </si>
  <si>
    <t>Buková</t>
  </si>
  <si>
    <t>Čechy</t>
  </si>
  <si>
    <t>Čelechovice na Hané</t>
  </si>
  <si>
    <t>Červenka</t>
  </si>
  <si>
    <t>Daskabát</t>
  </si>
  <si>
    <t>Dobromilice</t>
  </si>
  <si>
    <t>Dolany</t>
  </si>
  <si>
    <t>Dolní Nětčice</t>
  </si>
  <si>
    <t>Doloplazy</t>
  </si>
  <si>
    <t xml:space="preserve">Domašov nad Bystřicí </t>
  </si>
  <si>
    <t>Drozdov</t>
  </si>
  <si>
    <t>Haňovice</t>
  </si>
  <si>
    <t>Hněvotín</t>
  </si>
  <si>
    <t>Horka nad Moravou</t>
  </si>
  <si>
    <t>Horní Štěpánov</t>
  </si>
  <si>
    <t>Hoštejn</t>
  </si>
  <si>
    <t>Hraničné Petrovice</t>
  </si>
  <si>
    <t>Hrubčice</t>
  </si>
  <si>
    <t xml:space="preserve">Huzová </t>
  </si>
  <si>
    <t>Kladníky</t>
  </si>
  <si>
    <t>Konice</t>
  </si>
  <si>
    <t>Lešany</t>
  </si>
  <si>
    <t>Lipová-lázně</t>
  </si>
  <si>
    <t>Lobodice</t>
  </si>
  <si>
    <t>Loučná nad Desnou</t>
  </si>
  <si>
    <t>Majetín</t>
  </si>
  <si>
    <t>Mladějovice</t>
  </si>
  <si>
    <t>Moravský Beroun</t>
  </si>
  <si>
    <t>Mořice</t>
  </si>
  <si>
    <t xml:space="preserve">Náklo </t>
  </si>
  <si>
    <t xml:space="preserve">Niva </t>
  </si>
  <si>
    <t>Nová Hradečná</t>
  </si>
  <si>
    <t>Olomouc</t>
  </si>
  <si>
    <t>Olšany u Prostějova</t>
  </si>
  <si>
    <t>Oskava</t>
  </si>
  <si>
    <t>Ostružná</t>
  </si>
  <si>
    <t>Pavlov</t>
  </si>
  <si>
    <t>Petrov nad Desnou</t>
  </si>
  <si>
    <t>Postřelmov</t>
  </si>
  <si>
    <t>Prosenice</t>
  </si>
  <si>
    <t>Prostějov</t>
  </si>
  <si>
    <t>Prostějovičky</t>
  </si>
  <si>
    <t>Přerov</t>
  </si>
  <si>
    <t>Příkazy</t>
  </si>
  <si>
    <t>Radslavice</t>
  </si>
  <si>
    <t>Raková u Konice</t>
  </si>
  <si>
    <t>Řídeč</t>
  </si>
  <si>
    <t>Senice na Hané</t>
  </si>
  <si>
    <t>Slatinice</t>
  </si>
  <si>
    <t>Slatinky</t>
  </si>
  <si>
    <t>Staré Město</t>
  </si>
  <si>
    <t>Svésedlice</t>
  </si>
  <si>
    <t>Štíty</t>
  </si>
  <si>
    <t>Šubířov</t>
  </si>
  <si>
    <t>Šumperk</t>
  </si>
  <si>
    <t>Tištín</t>
  </si>
  <si>
    <t>Uhelná</t>
  </si>
  <si>
    <t>Újezd</t>
  </si>
  <si>
    <t>Uničov</t>
  </si>
  <si>
    <t xml:space="preserve">Určice </t>
  </si>
  <si>
    <t xml:space="preserve">Velká Bystřice </t>
  </si>
  <si>
    <t>Veselíčko</t>
  </si>
  <si>
    <t>Víceměřice</t>
  </si>
  <si>
    <t>Zábřeh</t>
  </si>
  <si>
    <t>Žulová</t>
  </si>
  <si>
    <t>Oblastní spolek ČČK Olomouc</t>
  </si>
  <si>
    <t>Obec Oplocany</t>
  </si>
  <si>
    <t>Obec Všechovice</t>
  </si>
  <si>
    <t>MAS Moravská cesta (Litovelsko-Pomoraví),o.s.</t>
  </si>
  <si>
    <t>MAS Horní Pomoraví o.p.s.</t>
  </si>
  <si>
    <t>ORJ 08</t>
  </si>
  <si>
    <t>Mgr. Markéta Zaleská</t>
  </si>
  <si>
    <t>Okresní agrární komora Šumperk</t>
  </si>
  <si>
    <t>Obec Skalička</t>
  </si>
  <si>
    <t>Obec Horní Újezd</t>
  </si>
  <si>
    <t>Obec Hradčany</t>
  </si>
  <si>
    <t>Obec Nová Hradečná</t>
  </si>
  <si>
    <t>Městys Tištín</t>
  </si>
  <si>
    <t>Obec Libina</t>
  </si>
  <si>
    <t>Škola obnovy venkova OK,o.p.s.</t>
  </si>
  <si>
    <t>Moravský dřevařský klastr</t>
  </si>
  <si>
    <t>MedChemBio</t>
  </si>
  <si>
    <t>Euroregion Pomezí Čech, Moravy a Kladska - Euroregion Glacensis</t>
  </si>
  <si>
    <t xml:space="preserve">Krajská hospodářská komora </t>
  </si>
  <si>
    <t>Český nanotechnologický klastr</t>
  </si>
  <si>
    <t>Regionální letiště Přerov, a.s.</t>
  </si>
  <si>
    <t>Regionální agentura pro rozvoj Stř. Moravy</t>
  </si>
  <si>
    <t>POV- Bělá pod Pradědem</t>
  </si>
  <si>
    <t>POV- Bílá Voda</t>
  </si>
  <si>
    <t>POV- Hradec Nová Ves</t>
  </si>
  <si>
    <t>POV- Ostružná</t>
  </si>
  <si>
    <t>POV- Supíkovice</t>
  </si>
  <si>
    <t>POV- Uhelná</t>
  </si>
  <si>
    <t>POV - Vlčice</t>
  </si>
  <si>
    <t>POV - Žulová</t>
  </si>
  <si>
    <t>POV - Svazek mikroregionu Žulovska</t>
  </si>
  <si>
    <t>POV - Mikroregion Zlatohorsko</t>
  </si>
  <si>
    <t>POV - Sdružení mikroregionu Javornicko</t>
  </si>
  <si>
    <t>POV - Bedihošť</t>
  </si>
  <si>
    <t>POV - Bohuslavice</t>
  </si>
  <si>
    <t>POV - Brodek u Konice</t>
  </si>
  <si>
    <t>POV - Březsko</t>
  </si>
  <si>
    <t>POV - Budětsko</t>
  </si>
  <si>
    <t>POV -Čechy pod Kosířem</t>
  </si>
  <si>
    <t>POV - Čelechovice na Hané</t>
  </si>
  <si>
    <t>POV - Dobrochov</t>
  </si>
  <si>
    <t>POV - Dobromilice</t>
  </si>
  <si>
    <t>POV - Háčky</t>
  </si>
  <si>
    <t>POV - Horní Štěpánov</t>
  </si>
  <si>
    <t>POV - Ivaň</t>
  </si>
  <si>
    <t>POV - Jesenec</t>
  </si>
  <si>
    <t>POV - Klenovice na Hané</t>
  </si>
  <si>
    <t>POV - Klopotovice</t>
  </si>
  <si>
    <t>POV - Lešany</t>
  </si>
  <si>
    <t>POV - Lipová</t>
  </si>
  <si>
    <t>POV - Malé Hradisko</t>
  </si>
  <si>
    <t>POV - Ochoz</t>
  </si>
  <si>
    <t>POV - Olšany u Prostějova</t>
  </si>
  <si>
    <t>POV - Otaslavice</t>
  </si>
  <si>
    <t>POV - Otinoves</t>
  </si>
  <si>
    <t>POV - Pěnčín</t>
  </si>
  <si>
    <t>POV - Pivín</t>
  </si>
  <si>
    <t>POV - Přemyslovice</t>
  </si>
  <si>
    <t>POV - Ptení</t>
  </si>
  <si>
    <t>POV - Raková u Konice</t>
  </si>
  <si>
    <t>POV - Skalka</t>
  </si>
  <si>
    <t>POV - Stražisko</t>
  </si>
  <si>
    <t>POV - Suchdol</t>
  </si>
  <si>
    <t>POV - Tvorovice</t>
  </si>
  <si>
    <t>POV - Vitčice</t>
  </si>
  <si>
    <t>POV - Vranovice-Kelčice</t>
  </si>
  <si>
    <t>POV - Vrbátky</t>
  </si>
  <si>
    <t>POV - Vřesovice</t>
  </si>
  <si>
    <t>POV - Zdětín</t>
  </si>
  <si>
    <t>POV - Bušín</t>
  </si>
  <si>
    <t>POV - Dubicko</t>
  </si>
  <si>
    <t>POV - Hoštejn</t>
  </si>
  <si>
    <t>POV - Chromeč</t>
  </si>
  <si>
    <t>POV - Janoušov</t>
  </si>
  <si>
    <t>POV - Klopina</t>
  </si>
  <si>
    <t>POV - Kolšov</t>
  </si>
  <si>
    <t>POV - Kopřivná</t>
  </si>
  <si>
    <t>POV - Kosov</t>
  </si>
  <si>
    <t>POV - Lesnice</t>
  </si>
  <si>
    <t>POV - Malá Morava</t>
  </si>
  <si>
    <t>POV - Maletín</t>
  </si>
  <si>
    <t>POV - Moravičany</t>
  </si>
  <si>
    <t xml:space="preserve">POV - Olšany </t>
  </si>
  <si>
    <t>POV - Palonín</t>
  </si>
  <si>
    <t>POV - Pavlov</t>
  </si>
  <si>
    <t>POV - Rájec</t>
  </si>
  <si>
    <t>POV - Sudkov</t>
  </si>
  <si>
    <t>POV - Svébohov</t>
  </si>
  <si>
    <t>POV - Třeština</t>
  </si>
  <si>
    <t>POV - Zvole</t>
  </si>
  <si>
    <t>POV - Svazek obcí Regionu Ruda</t>
  </si>
  <si>
    <t>POV - Svazek obcí Mikroregionu Mohelnicko</t>
  </si>
  <si>
    <t>POV - Babice</t>
  </si>
  <si>
    <t>POV - Bílá Lhota</t>
  </si>
  <si>
    <t>POV - Bouzov</t>
  </si>
  <si>
    <t>POV - Červenka</t>
  </si>
  <si>
    <t>POV - Doloplazy</t>
  </si>
  <si>
    <t>POV - Drahanovice</t>
  </si>
  <si>
    <t>POV - Hlušovice</t>
  </si>
  <si>
    <t>POV - Hněvotín</t>
  </si>
  <si>
    <t>POV - Horní Loděnice</t>
  </si>
  <si>
    <t>POV - Hraničné Petrovice</t>
  </si>
  <si>
    <t>POV - Kožušany Tážaly</t>
  </si>
  <si>
    <t>POV - Krčmaň</t>
  </si>
  <si>
    <t>POV - Liboš</t>
  </si>
  <si>
    <t>POV - Luběnice</t>
  </si>
  <si>
    <t>POV - Luká</t>
  </si>
  <si>
    <t>POV - Majetín</t>
  </si>
  <si>
    <t>POV - Měrotín</t>
  </si>
  <si>
    <t>POV - Nová Hradečná</t>
  </si>
  <si>
    <t>POV - Pňovice</t>
  </si>
  <si>
    <t>POV - Příkazy</t>
  </si>
  <si>
    <t>POV - Skrbeň</t>
  </si>
  <si>
    <t>POV - Slatinice</t>
  </si>
  <si>
    <t>POV - Suchonice</t>
  </si>
  <si>
    <t>POV - Svésedlice</t>
  </si>
  <si>
    <t>POV - Sdržní obcí mikroregionu Království</t>
  </si>
  <si>
    <t>POV - Bezuchov</t>
  </si>
  <si>
    <t>POV- Bochoř</t>
  </si>
  <si>
    <t>POV - Císařov</t>
  </si>
  <si>
    <t>POV - Grymov</t>
  </si>
  <si>
    <t>POV - Hlinsko</t>
  </si>
  <si>
    <t>POV - Horní Nětčice</t>
  </si>
  <si>
    <t>POV - Horní Újezd</t>
  </si>
  <si>
    <t>POV - Jindřichov</t>
  </si>
  <si>
    <t>POV - Kokory</t>
  </si>
  <si>
    <t>POV - Lazníky</t>
  </si>
  <si>
    <t>POV - Lhota</t>
  </si>
  <si>
    <t>POV - Lhotka</t>
  </si>
  <si>
    <t>POV - Lobotice</t>
  </si>
  <si>
    <t>POV - Nahošovice</t>
  </si>
  <si>
    <t>POV - Oplocany</t>
  </si>
  <si>
    <t>POV - Radkova Lhota</t>
  </si>
  <si>
    <t>POV - Radotín</t>
  </si>
  <si>
    <t>POV - Radvanice</t>
  </si>
  <si>
    <t>POV - Rakov</t>
  </si>
  <si>
    <t>POV - Radslavice</t>
  </si>
  <si>
    <t>POV - Rouské</t>
  </si>
  <si>
    <t>POV - Skalička</t>
  </si>
  <si>
    <t>POV - Stříbrnice</t>
  </si>
  <si>
    <t>POV - Teplice nad Bečvou</t>
  </si>
  <si>
    <t>POV - Tučín</t>
  </si>
  <si>
    <t>POV - Týn nad Bečvou</t>
  </si>
  <si>
    <t>POV - Svazek obcí mikroreg. Stř. Haná</t>
  </si>
  <si>
    <t>POV - DSO Mikroregion Záhoří-Helfštýn</t>
  </si>
  <si>
    <t>POV - Svazek obcí mikroregionu Rozvodí</t>
  </si>
  <si>
    <t>POV - DSO mikroregion Moštěnka</t>
  </si>
  <si>
    <t>POV - DSO mikroregion Lipensko</t>
  </si>
  <si>
    <t>POV - Mikroregion Hranicko</t>
  </si>
  <si>
    <t>POV - Mikroregion Pobečví</t>
  </si>
  <si>
    <t>POV - DSO mikroregionu Záhoran</t>
  </si>
  <si>
    <t>POV - Mikroregion Litovelsko</t>
  </si>
  <si>
    <t>POV - Norberčany</t>
  </si>
  <si>
    <t>POV - Svazek obcí mikroregionu Uničovsko</t>
  </si>
  <si>
    <t>POV - Svazek obcí mikroreg. Moravskoberounsko</t>
  </si>
  <si>
    <t>POV - Svazek obcí Prostějov-venkov</t>
  </si>
  <si>
    <t>POV - Mikroregion Konicko</t>
  </si>
  <si>
    <t>POV - Mikroregion Předina</t>
  </si>
  <si>
    <t>POV - Mikroregion Plumlovsko</t>
  </si>
  <si>
    <t xml:space="preserve">Bystřička, o.p.s. </t>
  </si>
  <si>
    <t xml:space="preserve">MAS Šumperský venkov </t>
  </si>
  <si>
    <t>SVJ Albertova 785/11, 786/,13, 787/15</t>
  </si>
  <si>
    <t xml:space="preserve">Společenství vlastníků domu č.p. 1259 </t>
  </si>
  <si>
    <t xml:space="preserve">Společenství J.B.Pecky </t>
  </si>
  <si>
    <t xml:space="preserve">SVJ Vrlova </t>
  </si>
  <si>
    <t>Společenství Krasická</t>
  </si>
  <si>
    <t>SVJ č.p.450, 451 Šumperk Lidická 7a, 7b</t>
  </si>
  <si>
    <t>Holoubková Dana</t>
  </si>
  <si>
    <t>Holub Milan</t>
  </si>
  <si>
    <t>Sojáková Jana</t>
  </si>
  <si>
    <t>Jukl Roman</t>
  </si>
  <si>
    <t>Matyska Jan</t>
  </si>
  <si>
    <t xml:space="preserve">Kolář Jan </t>
  </si>
  <si>
    <t>Bajerová Dana</t>
  </si>
  <si>
    <t>Procházka Václav</t>
  </si>
  <si>
    <t>Vystavěl Petr</t>
  </si>
  <si>
    <t>Vičarová Ivana</t>
  </si>
  <si>
    <t>Franek Michal</t>
  </si>
  <si>
    <t>Voglová Ludmila</t>
  </si>
  <si>
    <t>Marek Martin</t>
  </si>
  <si>
    <t>Ruský Ivan</t>
  </si>
  <si>
    <t>Kravák  Vlastimil</t>
  </si>
  <si>
    <t>Šána Petr</t>
  </si>
  <si>
    <t>Čáslavská Erika</t>
  </si>
  <si>
    <t>Dočkal Jiří</t>
  </si>
  <si>
    <t>Svítek Ivo</t>
  </si>
  <si>
    <t>Večeřová Anna</t>
  </si>
  <si>
    <t>Pánek Antonín</t>
  </si>
  <si>
    <t>Leitman Jiří</t>
  </si>
  <si>
    <t>Škrabálek Pavel</t>
  </si>
  <si>
    <t>Čehovský Jiří</t>
  </si>
  <si>
    <t>Pastyříková Jana</t>
  </si>
  <si>
    <t>Kvasnicová Martina</t>
  </si>
  <si>
    <t>Řezáčová Olga</t>
  </si>
  <si>
    <t>Šustr Jiří</t>
  </si>
  <si>
    <t>Zatloukalová Dana</t>
  </si>
  <si>
    <t>Pospíšilová Eva</t>
  </si>
  <si>
    <t>Labounek Zdeněk</t>
  </si>
  <si>
    <t>Koutný Miroslav</t>
  </si>
  <si>
    <t>Klemsová Hana</t>
  </si>
  <si>
    <t>Nakládalová Libuše</t>
  </si>
  <si>
    <t>Pechová Milada</t>
  </si>
  <si>
    <t>Greplová Dagmar</t>
  </si>
  <si>
    <t>Juhasz Julius</t>
  </si>
  <si>
    <t>Chmelíková Libuše</t>
  </si>
  <si>
    <t>Hladký David</t>
  </si>
  <si>
    <t>Brožek Vladimír</t>
  </si>
  <si>
    <t>Zavadilová Helena</t>
  </si>
  <si>
    <t>Kratochvílová Božena</t>
  </si>
  <si>
    <t>Navrátil Milan</t>
  </si>
  <si>
    <t>Novotný Miloslav</t>
  </si>
  <si>
    <t>Kalábová Jitka</t>
  </si>
  <si>
    <t>Chytilová Iveta</t>
  </si>
  <si>
    <t>Drexa Michal</t>
  </si>
  <si>
    <t>Sojčák Jan</t>
  </si>
  <si>
    <t>Mazouchová Olga</t>
  </si>
  <si>
    <t xml:space="preserve">Petržela Lukáš </t>
  </si>
  <si>
    <t>Petržela Josef</t>
  </si>
  <si>
    <t>Hradečný Tomáš</t>
  </si>
  <si>
    <t>Hejdová Věra</t>
  </si>
  <si>
    <t>BIOMA plus s.r.o.</t>
  </si>
  <si>
    <t>Uričová Mária</t>
  </si>
  <si>
    <t>Říkovský Michal</t>
  </si>
  <si>
    <t>Zdráhal Zbyněk</t>
  </si>
  <si>
    <t>Ocelka Stanislav</t>
  </si>
  <si>
    <t>Bočán Luděk</t>
  </si>
  <si>
    <t>Simon Miroslav</t>
  </si>
  <si>
    <t>Hradil Jaroslav</t>
  </si>
  <si>
    <t>Šlosarová Šárka</t>
  </si>
  <si>
    <t>Gill Libor</t>
  </si>
  <si>
    <t>Sílešová Renata</t>
  </si>
  <si>
    <t>Lukášová Libuše</t>
  </si>
  <si>
    <t>Ullmann Marek</t>
  </si>
  <si>
    <t>Bělešová Helena</t>
  </si>
  <si>
    <t>Janíček Ladislav</t>
  </si>
  <si>
    <t>Polášek Miloslav</t>
  </si>
  <si>
    <t>Michalčák Vladimír</t>
  </si>
  <si>
    <t xml:space="preserve">Šinová Vlasta </t>
  </si>
  <si>
    <t>Stonawský Pavel</t>
  </si>
  <si>
    <t>Surala Jaromír</t>
  </si>
  <si>
    <t>Kučera Jindřich</t>
  </si>
  <si>
    <t>Pecher Martin</t>
  </si>
  <si>
    <t>Janštová Marie</t>
  </si>
  <si>
    <t>Piňos Vojtěch</t>
  </si>
  <si>
    <t>Zapletal Ladislav</t>
  </si>
  <si>
    <t xml:space="preserve">Pospíšil Zbyněk </t>
  </si>
  <si>
    <t>Špaková Alena</t>
  </si>
  <si>
    <t xml:space="preserve">SVJ pro dům Nádražní 48C </t>
  </si>
  <si>
    <t xml:space="preserve">Jarkuliš Luděk </t>
  </si>
  <si>
    <t>Hartl Robert</t>
  </si>
  <si>
    <t>Vybíralová Pavla</t>
  </si>
  <si>
    <t>Božek Bedřich</t>
  </si>
  <si>
    <t>Hladiš Miroslav</t>
  </si>
  <si>
    <t>Vepřek Oldřich</t>
  </si>
  <si>
    <t>Mifka Dušan</t>
  </si>
  <si>
    <t xml:space="preserve">Pluskotová Kamila </t>
  </si>
  <si>
    <t>Jurčíková Jana</t>
  </si>
  <si>
    <t>Srovnalík František</t>
  </si>
  <si>
    <t>Brzová Ludmila</t>
  </si>
  <si>
    <t>Dittrich Jaroslav</t>
  </si>
  <si>
    <t xml:space="preserve">Peškar Michal </t>
  </si>
  <si>
    <t>Bartušková Anna</t>
  </si>
  <si>
    <t xml:space="preserve">Vejchoda Michal </t>
  </si>
  <si>
    <t xml:space="preserve">Jáně Jarmil </t>
  </si>
  <si>
    <t>Mikulík Martin</t>
  </si>
  <si>
    <t>Kutal Vladimír</t>
  </si>
  <si>
    <t>Bartoněk Jan</t>
  </si>
  <si>
    <t>Nepožitková Helena</t>
  </si>
  <si>
    <t>Zapletal Zdeněk</t>
  </si>
  <si>
    <t>Pešát Jiří</t>
  </si>
  <si>
    <t>Jemelka František</t>
  </si>
  <si>
    <t xml:space="preserve">Eichlerová Kateřina </t>
  </si>
  <si>
    <t>Kovářová Zdeňka</t>
  </si>
  <si>
    <t>Trčková Helena</t>
  </si>
  <si>
    <t>Mádrová Lenka</t>
  </si>
  <si>
    <t>Šmirk Jiří</t>
  </si>
  <si>
    <t xml:space="preserve">Menšíková Markéta </t>
  </si>
  <si>
    <t>Körner Jan</t>
  </si>
  <si>
    <t>Schneider Petr</t>
  </si>
  <si>
    <t>Podbehlá Libuše</t>
  </si>
  <si>
    <t>Hlochová Alena</t>
  </si>
  <si>
    <t>Polínková Marie</t>
  </si>
  <si>
    <t>Zahálková Jana</t>
  </si>
  <si>
    <t>Zbořil Karel</t>
  </si>
  <si>
    <t>Vladimír Grmolenský</t>
  </si>
  <si>
    <t>Krzystek Bronislav</t>
  </si>
  <si>
    <t>Ševčíková Blanka</t>
  </si>
  <si>
    <t>Langerová Carmen</t>
  </si>
  <si>
    <t>Tichý Karel</t>
  </si>
  <si>
    <t>Hudák Josef</t>
  </si>
  <si>
    <t>Pavlíček Jakub</t>
  </si>
  <si>
    <t>Vetešníková Milada</t>
  </si>
  <si>
    <t>Bergerová Marie</t>
  </si>
  <si>
    <t>Březina Jaroslav</t>
  </si>
  <si>
    <t xml:space="preserve">Ambros Tomáš </t>
  </si>
  <si>
    <t xml:space="preserve">Knapčok Jan </t>
  </si>
  <si>
    <t xml:space="preserve">Kurfürst Jiří </t>
  </si>
  <si>
    <t xml:space="preserve">Pohůnek Antonín </t>
  </si>
  <si>
    <t xml:space="preserve">Remenec Emil </t>
  </si>
  <si>
    <t xml:space="preserve">Arnošt Antonín </t>
  </si>
  <si>
    <t xml:space="preserve">Tomek Karel </t>
  </si>
  <si>
    <t xml:space="preserve">Pobežal Josef </t>
  </si>
  <si>
    <t xml:space="preserve">Stýblová Anna </t>
  </si>
  <si>
    <t xml:space="preserve">Suchánková Ludmila </t>
  </si>
  <si>
    <t xml:space="preserve">Hönigschmied František </t>
  </si>
  <si>
    <t xml:space="preserve">Kutal Miroslav </t>
  </si>
  <si>
    <t xml:space="preserve">Habrluk Jindřich </t>
  </si>
  <si>
    <t xml:space="preserve">Urminská Růžena </t>
  </si>
  <si>
    <t xml:space="preserve">Voráč Milan </t>
  </si>
  <si>
    <t xml:space="preserve">Plutz Petr </t>
  </si>
  <si>
    <t>Hašová Hana</t>
  </si>
  <si>
    <t xml:space="preserve">Hrochová Zdenka </t>
  </si>
  <si>
    <t xml:space="preserve">Lysák Stanislav </t>
  </si>
  <si>
    <t xml:space="preserve">Kuťák Jiří </t>
  </si>
  <si>
    <t xml:space="preserve">Trčková Helena </t>
  </si>
  <si>
    <t xml:space="preserve">Šrajer Vratislav </t>
  </si>
  <si>
    <t xml:space="preserve">Balcárková Zdenka </t>
  </si>
  <si>
    <t xml:space="preserve">Vesecký Vladimír </t>
  </si>
  <si>
    <t xml:space="preserve">Matoušek Radim </t>
  </si>
  <si>
    <t xml:space="preserve">Šima Petr </t>
  </si>
  <si>
    <t xml:space="preserve">Dolák Miroslav </t>
  </si>
  <si>
    <t xml:space="preserve">Koloušek František </t>
  </si>
  <si>
    <t xml:space="preserve">Grulichová Dana </t>
  </si>
  <si>
    <t xml:space="preserve">Vesecká Eva </t>
  </si>
  <si>
    <t xml:space="preserve">Wolfová Eva </t>
  </si>
  <si>
    <t xml:space="preserve">Filipčíková Eva </t>
  </si>
  <si>
    <t xml:space="preserve">Mikiska Miroslav </t>
  </si>
  <si>
    <t>obec Řídeč</t>
  </si>
  <si>
    <t xml:space="preserve">Minaříková Jaroslava </t>
  </si>
  <si>
    <t xml:space="preserve">Divišová Marie </t>
  </si>
  <si>
    <t xml:space="preserve">Svozilová Marie </t>
  </si>
  <si>
    <t xml:space="preserve">Viktorin Boleslav </t>
  </si>
  <si>
    <t>Vrtělka Vlastimil</t>
  </si>
  <si>
    <t>Zdeněk Hodulík</t>
  </si>
  <si>
    <t>Ovčačík Miroslav</t>
  </si>
  <si>
    <t>Kouřilová Olga</t>
  </si>
  <si>
    <t>Krátký Michal</t>
  </si>
  <si>
    <t xml:space="preserve">Hildebrandt Ivo </t>
  </si>
  <si>
    <t xml:space="preserve">BD Belgická </t>
  </si>
  <si>
    <t>Němec Petr</t>
  </si>
  <si>
    <t xml:space="preserve">Dohnalová Eva </t>
  </si>
  <si>
    <t xml:space="preserve">Lónová Anna </t>
  </si>
  <si>
    <t xml:space="preserve">Majer Ivo </t>
  </si>
  <si>
    <t xml:space="preserve">Stránělová Eva </t>
  </si>
  <si>
    <t>Gradwohl Jiří</t>
  </si>
  <si>
    <t>Henebergová Mária</t>
  </si>
  <si>
    <t xml:space="preserve">Mucha Lukáš </t>
  </si>
  <si>
    <t>Běhal Petr</t>
  </si>
  <si>
    <t>Herníková Danuše</t>
  </si>
  <si>
    <t>Kühnová Bohumila</t>
  </si>
  <si>
    <t xml:space="preserve">Chlupáčová Eva </t>
  </si>
  <si>
    <t xml:space="preserve">Bombáčová Martina </t>
  </si>
  <si>
    <t xml:space="preserve">Kuča Zdeněk </t>
  </si>
  <si>
    <t xml:space="preserve">Šich Miroslav </t>
  </si>
  <si>
    <t xml:space="preserve">Řezníčková Věra </t>
  </si>
  <si>
    <t xml:space="preserve">Josefíková Božena </t>
  </si>
  <si>
    <t>Daříčková Marie</t>
  </si>
  <si>
    <t xml:space="preserve">Kvapil Alois </t>
  </si>
  <si>
    <t xml:space="preserve">Fiala Miroslav </t>
  </si>
  <si>
    <t xml:space="preserve">Václavek Zdeněk </t>
  </si>
  <si>
    <t>Adam Pavel</t>
  </si>
  <si>
    <t xml:space="preserve">Venháčová Radana </t>
  </si>
  <si>
    <t xml:space="preserve">Slezáčková Eliška </t>
  </si>
  <si>
    <t xml:space="preserve">Šuba Petr </t>
  </si>
  <si>
    <t xml:space="preserve">Buchmann Václav </t>
  </si>
  <si>
    <t xml:space="preserve">Kouřil Miloslav </t>
  </si>
  <si>
    <t>Kozík Karel</t>
  </si>
  <si>
    <t xml:space="preserve">Kofroň Zdeněk </t>
  </si>
  <si>
    <t xml:space="preserve">Uhrin Milan </t>
  </si>
  <si>
    <t xml:space="preserve">Kofroňová Marcela </t>
  </si>
  <si>
    <t xml:space="preserve">Nikl Jindřich </t>
  </si>
  <si>
    <t xml:space="preserve">Rozman Vojtěch </t>
  </si>
  <si>
    <t xml:space="preserve">Masná Alena </t>
  </si>
  <si>
    <t xml:space="preserve">Hausknecht Petr </t>
  </si>
  <si>
    <t xml:space="preserve">Krbeček Jiří </t>
  </si>
  <si>
    <t xml:space="preserve">Bartoňová Petra </t>
  </si>
  <si>
    <t xml:space="preserve">Bürglová Stanislava </t>
  </si>
  <si>
    <t>Radimská Miluška</t>
  </si>
  <si>
    <t>Martiníková Marta</t>
  </si>
  <si>
    <t xml:space="preserve">Remeš Vladimír </t>
  </si>
  <si>
    <t>Köhlerová Olga</t>
  </si>
  <si>
    <t xml:space="preserve">Bulková Anna </t>
  </si>
  <si>
    <t xml:space="preserve">Bulko Ladislav </t>
  </si>
  <si>
    <t xml:space="preserve">Helfer Jiří </t>
  </si>
  <si>
    <t xml:space="preserve">Brzobohatý Antonín </t>
  </si>
  <si>
    <t xml:space="preserve">Albrechtová Irena </t>
  </si>
  <si>
    <t>Michálková Veronika</t>
  </si>
  <si>
    <t>Vodárek Milan</t>
  </si>
  <si>
    <t>Korduliak Antonín</t>
  </si>
  <si>
    <t>Kremzer Lubomír</t>
  </si>
  <si>
    <t>Hlavinka Jiří</t>
  </si>
  <si>
    <t>Hurta Zdeněk</t>
  </si>
  <si>
    <t>Němec Jan</t>
  </si>
  <si>
    <t>Čiklová Lada</t>
  </si>
  <si>
    <t>Andrušíková Růžena</t>
  </si>
  <si>
    <t xml:space="preserve">Oravcová Margita </t>
  </si>
  <si>
    <t xml:space="preserve">Hedl Lubomír </t>
  </si>
  <si>
    <t>Martinka Rostislav</t>
  </si>
  <si>
    <t>Diviš Zdeněk</t>
  </si>
  <si>
    <t>Šurýn Jan</t>
  </si>
  <si>
    <t>Kubínová Kateřina</t>
  </si>
  <si>
    <t xml:space="preserve">Zábranská Růžena </t>
  </si>
  <si>
    <t xml:space="preserve">Galda Jiří </t>
  </si>
  <si>
    <t xml:space="preserve">Kučera Petr </t>
  </si>
  <si>
    <t>Švubová Milena</t>
  </si>
  <si>
    <t xml:space="preserve">Jaroš Štefan </t>
  </si>
  <si>
    <t>Petřeková Alena</t>
  </si>
  <si>
    <t>Škodík Robert</t>
  </si>
  <si>
    <t>Pučok Filip</t>
  </si>
  <si>
    <t>Bytové družstvo Joštovo</t>
  </si>
  <si>
    <t>Kaksová Naděžda</t>
  </si>
  <si>
    <t xml:space="preserve">Romanovský Stanislav </t>
  </si>
  <si>
    <t xml:space="preserve">Skřipcová Marcela </t>
  </si>
  <si>
    <t xml:space="preserve">Nováková Alžběta </t>
  </si>
  <si>
    <t xml:space="preserve">Pospíšil Jan </t>
  </si>
  <si>
    <t xml:space="preserve">Soušek Pavel </t>
  </si>
  <si>
    <t xml:space="preserve">Janečková Věra </t>
  </si>
  <si>
    <t>Nováková Jaroslava</t>
  </si>
  <si>
    <t xml:space="preserve">Mikšík Vlastimil </t>
  </si>
  <si>
    <t xml:space="preserve">Freibergová Pavlína </t>
  </si>
  <si>
    <t>Foukalová Vlasta</t>
  </si>
  <si>
    <t>Dvořák Josef</t>
  </si>
  <si>
    <t>Engliš Petr</t>
  </si>
  <si>
    <t>Večerka Jan</t>
  </si>
  <si>
    <t>Krajská hospodářská komora OK</t>
  </si>
  <si>
    <t>Zájmové sdružení OK4EU</t>
  </si>
  <si>
    <t>Obchodní společ. Signul</t>
  </si>
  <si>
    <t>ÚSOVSKO a.s.</t>
  </si>
  <si>
    <t>Lesní statek Třemešek v.o.s.</t>
  </si>
  <si>
    <t>Obecní lesy Lipová - lázně s.r.o.</t>
  </si>
  <si>
    <t>Doubrava les, s.r.o.</t>
  </si>
  <si>
    <t>Obecní lesy Bludov, s.r.o.</t>
  </si>
  <si>
    <t>Lesy města Mohelnice,s.r.o.</t>
  </si>
  <si>
    <t>Bělecký Mlýn s.r.o.</t>
  </si>
  <si>
    <t>Lesy Jedlí,s.r.o.</t>
  </si>
  <si>
    <t>Marwood, s.r.o.</t>
  </si>
  <si>
    <t>Opatov.lesní sing.družs.</t>
  </si>
  <si>
    <t>Petr Němec, Jevíčko</t>
  </si>
  <si>
    <t>Lošťáková Helena</t>
  </si>
  <si>
    <t>Služby obce Sobotín,s.r.o.</t>
  </si>
  <si>
    <t>Suchánek Josef, Loučka, Lipník nad Bečvou</t>
  </si>
  <si>
    <t>Mgr. Buchta Petr, Jeseník</t>
  </si>
  <si>
    <t>Ing. Davidová Marcela, Praha</t>
  </si>
  <si>
    <t>Kletzl Theodor, Brno</t>
  </si>
  <si>
    <t>Lipavská Anna, Zábřeh</t>
  </si>
  <si>
    <t>Faltýnková Dagmar, Budětsko</t>
  </si>
  <si>
    <t>Hroch František, Zábřeh</t>
  </si>
  <si>
    <t>Urbanová Marie, Jindřichov</t>
  </si>
  <si>
    <t>Havlena Josef, Štíty</t>
  </si>
  <si>
    <t>Váňová Pavla, Podhoří</t>
  </si>
  <si>
    <t>Ing. Stojan Jakub, Vlkoš u Přerova</t>
  </si>
  <si>
    <t>Ing. Berčík Martin, Kojetín</t>
  </si>
  <si>
    <t>Ing. Kuttich Karel</t>
  </si>
  <si>
    <t>Ing. Bayerová Marie - Magdalena, Olomouc</t>
  </si>
  <si>
    <t>Mrázek František, Zábřeh</t>
  </si>
  <si>
    <t>Filipová Marie, Zábřeh</t>
  </si>
  <si>
    <t>Němec Alois, Zábřeh</t>
  </si>
  <si>
    <t>PROGLES s.r.o.</t>
  </si>
  <si>
    <t>Loštická lesní, s.r.o.</t>
  </si>
  <si>
    <t>Obec Hačky</t>
  </si>
  <si>
    <t>Obec Dlouhomilov</t>
  </si>
  <si>
    <t>Obec Vápenná</t>
  </si>
  <si>
    <t>Obec Lukavice</t>
  </si>
  <si>
    <t>Obec Citov</t>
  </si>
  <si>
    <t>Město Štíty</t>
  </si>
  <si>
    <t>Obec Uhelná</t>
  </si>
  <si>
    <t>Obec Dětřichov nad Bystřicí</t>
  </si>
  <si>
    <t>Obec Norberčany</t>
  </si>
  <si>
    <t>Lesy města Prostějov, s.r.o.</t>
  </si>
  <si>
    <t>Obec Jestřebí</t>
  </si>
  <si>
    <t>Obec Krchleby</t>
  </si>
  <si>
    <t>Obec Maletín</t>
  </si>
  <si>
    <t>Obec Domašov u Šternberka</t>
  </si>
  <si>
    <t>Obec Huzová</t>
  </si>
  <si>
    <t>Obec Myslejovice</t>
  </si>
  <si>
    <t>Obec Beňov</t>
  </si>
  <si>
    <t>Obec Vincencov</t>
  </si>
  <si>
    <t>Městys Hustopeče nad Bečvou</t>
  </si>
  <si>
    <t>Obec Střítež nad Ludinou</t>
  </si>
  <si>
    <t>Město Šternberk</t>
  </si>
  <si>
    <t>Obec Radíkov</t>
  </si>
  <si>
    <t>Obec Paršovice</t>
  </si>
  <si>
    <t>Nadace Dr. L. Prečana</t>
  </si>
  <si>
    <t>Obec Pavlov</t>
  </si>
  <si>
    <t>Obec Bělá pod Pradědem</t>
  </si>
  <si>
    <t>Obec Buk</t>
  </si>
  <si>
    <t>Obec Jívová</t>
  </si>
  <si>
    <t>Pinkavová Jana</t>
  </si>
  <si>
    <t>Pinkava Lubomír, Ing.</t>
  </si>
  <si>
    <t>Ing. Pop Václav</t>
  </si>
  <si>
    <t>Konrád František, Přestavlky</t>
  </si>
  <si>
    <t>Sklenář Jaroslav,Olomouc</t>
  </si>
  <si>
    <t>Bc. Vingrálková Simona, Olomouc</t>
  </si>
  <si>
    <t>Sýkora Jaroslav, Chotusice</t>
  </si>
  <si>
    <t>Deutscher Petr, Opatovice u Hranic</t>
  </si>
  <si>
    <t>RNDr. Bosák Jaroslav, Plomí</t>
  </si>
  <si>
    <t>Družstvo lesních singularistů v Paloníně</t>
  </si>
  <si>
    <t>Lesní družstvo Skalička</t>
  </si>
  <si>
    <t>Antonín Janásek, Loučka</t>
  </si>
  <si>
    <t>Těšický Zdeněk, Hustpeče nad Bečvou</t>
  </si>
  <si>
    <t>Grepl Vladimír,Suchdol u Prostějova</t>
  </si>
  <si>
    <t>Malá Lada, Toveř</t>
  </si>
  <si>
    <t>Rašková Magdalena,Lipník nad Bečvou</t>
  </si>
  <si>
    <t>Elefant Pavel, Střítež nad Ludinou</t>
  </si>
  <si>
    <t>Lescus Cetkovice, s.r.o.</t>
  </si>
  <si>
    <t>EKOLTES Hranice, a.s.</t>
  </si>
  <si>
    <t>Spojené lesy s.r.o.</t>
  </si>
  <si>
    <t>Natur a Forest s.r.o.</t>
  </si>
  <si>
    <t>Lesy města Olomouce,a.s.</t>
  </si>
  <si>
    <t>MP Lesy, s.r.o.</t>
  </si>
  <si>
    <t>Šumšala Radek, Ústí</t>
  </si>
  <si>
    <t>Šatánek Hynek, Střítež nad Ludinou</t>
  </si>
  <si>
    <t>Švecová Irena, Pavlov</t>
  </si>
  <si>
    <t>Malý Pavel, Hranice</t>
  </si>
  <si>
    <t>Petr Voldán, Partutovice</t>
  </si>
  <si>
    <t>Smolná Hana, Chodov</t>
  </si>
  <si>
    <t>Horáková Olga, Hustopeče nad Bečvou</t>
  </si>
  <si>
    <t>Ing. Najman Josef, Zábřeh</t>
  </si>
  <si>
    <t>Bishof Hubert, Olomouc</t>
  </si>
  <si>
    <t>Maitner Pavel, Ostrava</t>
  </si>
  <si>
    <t>Navrátil Petr, Šubířov</t>
  </si>
  <si>
    <t>Mlčochová Libuše, Konice</t>
  </si>
  <si>
    <t>Město Litovel</t>
  </si>
  <si>
    <t>Střední lesnická škola Hranice</t>
  </si>
  <si>
    <t>Obec Luká</t>
  </si>
  <si>
    <t>Obec Partutovice</t>
  </si>
  <si>
    <t>Obec Pavlovice u Přerova</t>
  </si>
  <si>
    <t>Dudík Karel, Oprostovice</t>
  </si>
  <si>
    <t>Obec Loučná nad Desnou</t>
  </si>
  <si>
    <t>Obec Pňovice</t>
  </si>
  <si>
    <t>Olbramovice</t>
  </si>
  <si>
    <t>Obec Stařechovice</t>
  </si>
  <si>
    <t>Obec Malhotice</t>
  </si>
  <si>
    <t>Obec Horní Těšice</t>
  </si>
  <si>
    <t>Město Zábřeh</t>
  </si>
  <si>
    <t>Obec Sobíšky</t>
  </si>
  <si>
    <t>Obec Opatovice</t>
  </si>
  <si>
    <t>Obec Skřípov</t>
  </si>
  <si>
    <t>Obec Velké Losiny</t>
  </si>
  <si>
    <t>Obec Skorošice</t>
  </si>
  <si>
    <t>Obec Jindřichov</t>
  </si>
  <si>
    <t>Obec Dolní Těšice</t>
  </si>
  <si>
    <t>Obec Polom</t>
  </si>
  <si>
    <t>Hraběšice</t>
  </si>
  <si>
    <t>Obec Klokočí</t>
  </si>
  <si>
    <t>Popelková Radomíra, Dzbel</t>
  </si>
  <si>
    <t>Tyl Ivan, Přemyslovice</t>
  </si>
  <si>
    <t>Obec Stará Červená Voda</t>
  </si>
  <si>
    <t>Obec Dolany</t>
  </si>
  <si>
    <t>Obec Hrabišín</t>
  </si>
  <si>
    <t>Obec Brodek u Konice</t>
  </si>
  <si>
    <t>Obec Rájec</t>
  </si>
  <si>
    <t>Obec Ústí</t>
  </si>
  <si>
    <t>Obec Doloplazy</t>
  </si>
  <si>
    <t>Obec Mutkov</t>
  </si>
  <si>
    <t>Obec Nový Malín</t>
  </si>
  <si>
    <t>Město Němčice nad Hanou</t>
  </si>
  <si>
    <t>Vodovod Pomoraví</t>
  </si>
  <si>
    <t>Obec Věrovany</t>
  </si>
  <si>
    <t>Obec Slatinice</t>
  </si>
  <si>
    <t>Mikroregion Hranicko</t>
  </si>
  <si>
    <t>Obec Olšany u Prostějova</t>
  </si>
  <si>
    <t>Obec Lhota</t>
  </si>
  <si>
    <t>Obec Horní Moštěnice</t>
  </si>
  <si>
    <t>Obec Prosenice</t>
  </si>
  <si>
    <t>Obec Horní Štěpánov</t>
  </si>
  <si>
    <t>Obec Šišma</t>
  </si>
  <si>
    <t>ORJ 09</t>
  </si>
  <si>
    <t>Český rybářský svaz,místní organizace Domašov nad Bystřicí</t>
  </si>
  <si>
    <t>Český svaz chovatelů Okresní organizace Prostějov</t>
  </si>
  <si>
    <t>MORAVSKOSLEZSKÝ KYNOLOGICKÝ SVAZ</t>
  </si>
  <si>
    <t>Český rybářský svaz místní organizace Loštice</t>
  </si>
  <si>
    <t>Rychlebské stezky</t>
  </si>
  <si>
    <t>Agrární komora OK</t>
  </si>
  <si>
    <t>Český svaz chovatelů , Základní organizace chovatelů okrasného ptactva</t>
  </si>
  <si>
    <t>Energie z obnovitelných zdrojů o.s., Jeseník</t>
  </si>
  <si>
    <t>Zelinářská unie Čech a Moravy, o.s.</t>
  </si>
  <si>
    <t>Obec Smržice</t>
  </si>
  <si>
    <t>Občanské sdružení Ester</t>
  </si>
  <si>
    <t>Hipocentrum Fortel, o.s.</t>
  </si>
  <si>
    <t>JK ŠTARNOV</t>
  </si>
  <si>
    <t>Český rybářský svaz, místní organizace Olomouc</t>
  </si>
  <si>
    <t>Kynologický klub Hvězda Šternberk o.s.</t>
  </si>
  <si>
    <t>Jezdecký klub o.s. Radkova Lhota</t>
  </si>
  <si>
    <t>Občanské sdružení SENIOR - ACTIVITY</t>
  </si>
  <si>
    <t>MVDr.Miloslav Zajíček</t>
  </si>
  <si>
    <t>Ing. Heidenraich Jan,Loštice</t>
  </si>
  <si>
    <t>MORAVSKOSLEZSKÝ KYNOLOGICKÝ SVAZ z.o. 20506 Šternberk</t>
  </si>
  <si>
    <t>Luterová Veronika</t>
  </si>
  <si>
    <t>Zákl. kynologická org. Uničov</t>
  </si>
  <si>
    <t>RANČ MUSTANG Veselíčko</t>
  </si>
  <si>
    <t>Pobočka České lesnické společnosti při SLŠ v Hranicích</t>
  </si>
  <si>
    <t>Sdružení lesních pedagogů ČR</t>
  </si>
  <si>
    <t>Čs.svaz chovatelů</t>
  </si>
  <si>
    <t>Český svaz chovatelů,Základní organizace 3 Lipník nad Bečvou</t>
  </si>
  <si>
    <t>PROTĚŽ, klub přátel skalek a bonsají</t>
  </si>
  <si>
    <t>ZVR GRYGOV, o.s.</t>
  </si>
  <si>
    <t>Český svaz chovatelů Základní organizace Štěpánov</t>
  </si>
  <si>
    <t>Český zahrádkářský svaz, územní rada Olomouc</t>
  </si>
  <si>
    <t>"Návrat koní do přirozeného prostředí" o.s.</t>
  </si>
  <si>
    <t>Myslivecké sdružení Opatovice- Rakov</t>
  </si>
  <si>
    <t>KRASOHLED,o.p.s.</t>
  </si>
  <si>
    <t>Golík David, Pňovice</t>
  </si>
  <si>
    <t>Sochůrek Jan, Tršice</t>
  </si>
  <si>
    <t>TJ Omega Sobotín,o.s.</t>
  </si>
  <si>
    <t>Kaláb Antonín, Loučná  nad Desnou</t>
  </si>
  <si>
    <t>Základní kynologická organizace - 526, Moravičany</t>
  </si>
  <si>
    <t>Hnutí Brontosaurus Jeseníky</t>
  </si>
  <si>
    <t>Územní sdružení Českého zahrádkářského svazu</t>
  </si>
  <si>
    <t>Český svaz chovatelů základní organizace Loštice</t>
  </si>
  <si>
    <t>HELIOS Mostkovice o.s.</t>
  </si>
  <si>
    <t>JEZDECKÝ ODDÍL MĚSTA PROSTĚJOV o.s.</t>
  </si>
  <si>
    <t>Český svaz včelařů,o.s.,základní organizace Olomouc</t>
  </si>
  <si>
    <t>Český rybářský svaz,místní organizace Hustopeče nad Bečvou</t>
  </si>
  <si>
    <t>Hanácký jezdecký klub Litovel</t>
  </si>
  <si>
    <t xml:space="preserve">Českomoravský kaprařský spolek o.s., </t>
  </si>
  <si>
    <t>Český svaz chovatelů, ZO Malhotice</t>
  </si>
  <si>
    <t>Nadační fond Střední zemědělské školy v Přerově</t>
  </si>
  <si>
    <t>Český rybářský svaz, MO Zábřeh na Moravě</t>
  </si>
  <si>
    <t>APA VČAS</t>
  </si>
  <si>
    <t>Pony klub Olešnice</t>
  </si>
  <si>
    <t>Mgr. Dušana Mužíková, Hranice</t>
  </si>
  <si>
    <t>MOS - středomoravská pobočka České lesnické společnosti ornitologické</t>
  </si>
  <si>
    <t>Vodovody a kanalizace Prostějov a.s.</t>
  </si>
  <si>
    <t>32. Program na podporu začínajících včelařů na území OK ( ÚZ 553 )</t>
  </si>
  <si>
    <t>Melichar Vratislav, Šternberk</t>
  </si>
  <si>
    <t>Czabeová Jana, Hvězdné údolí, Šternberk</t>
  </si>
  <si>
    <t>Czabe Leo, Hvězdné údolí</t>
  </si>
  <si>
    <t>Muller Martin, Horní Loděnice</t>
  </si>
  <si>
    <t>Juránková Renata, Horní Loděnice</t>
  </si>
  <si>
    <t>Hetcl Zdeněk, Mohelnice</t>
  </si>
  <si>
    <t>Plšek Ladislav, Šumvald u Uničova</t>
  </si>
  <si>
    <t>Pakr Ladislav, Sobotín</t>
  </si>
  <si>
    <t>Kobza Jan, Troubelice</t>
  </si>
  <si>
    <t>Kollman Jiří, Olomouc</t>
  </si>
  <si>
    <t>Půža Bedřich, Zlaté Hory v Jeseníkách</t>
  </si>
  <si>
    <t>Křížová Hana, Olomouc</t>
  </si>
  <si>
    <t>Hanák František, Baldovec</t>
  </si>
  <si>
    <t>Kozák Eduard, Bělotín</t>
  </si>
  <si>
    <t>Kratochvíl Ladislav, Rozstání</t>
  </si>
  <si>
    <t>Smékal Miroslav, Šumvald u Uničova</t>
  </si>
  <si>
    <t>Hejný Zdeněk, Šumvald u Uničova</t>
  </si>
  <si>
    <t>Dopita Radek, Olomouc</t>
  </si>
  <si>
    <t>Janota Vladimír, Velký Újezd</t>
  </si>
  <si>
    <t>Naswetter Milan, Velký Újezd</t>
  </si>
  <si>
    <t>Hejný Květoslav, Šumvald u Uničova</t>
  </si>
  <si>
    <t>Dedek Jaromír, Čunín</t>
  </si>
  <si>
    <t>Matlas Pavel, Bohuňovice</t>
  </si>
  <si>
    <t>Plch Ladislav,Rozstání</t>
  </si>
  <si>
    <t>Špiřík Zdeněk, Hranice</t>
  </si>
  <si>
    <t>Tomášek Jiří, Mikulovice u Jeseníku</t>
  </si>
  <si>
    <t>Sušeň Jan,Šumvald u Uničova</t>
  </si>
  <si>
    <t>Sušeň Tomáš, Šumvald u Uničova</t>
  </si>
  <si>
    <t>Koláček Tomáš, Střítež nad Ludinou</t>
  </si>
  <si>
    <t>Vlček František,Dubicko</t>
  </si>
  <si>
    <t>Caletka Jaromír, Přerov</t>
  </si>
  <si>
    <t>Štefurák Jiří,Týn nad Bečvou</t>
  </si>
  <si>
    <t>krizové řízení 02</t>
  </si>
  <si>
    <t>Poskytnutí peněžitého daru na pomoc území zasaženému přírodní katastrofou prostřednictvím účtu Velvyslanectví Japonska v České republice.</t>
  </si>
  <si>
    <t>ORJ 07</t>
  </si>
  <si>
    <t>ORJ 99</t>
  </si>
  <si>
    <t>Poskytnuto</t>
  </si>
  <si>
    <t>krizové řízení ORJ 02</t>
  </si>
  <si>
    <t>ORJ 02 505</t>
  </si>
  <si>
    <t>Romže, o.p.s. Ptení</t>
  </si>
  <si>
    <t>Obec Dřevnovice</t>
  </si>
  <si>
    <t>Obec Koválovice-Osíčany</t>
  </si>
  <si>
    <t>Městys Nezamyslice</t>
  </si>
  <si>
    <t>Městy Tištín</t>
  </si>
  <si>
    <t>Obec Želatovice</t>
  </si>
  <si>
    <t>ORJ 12</t>
  </si>
  <si>
    <t>Kroměřížská dráha, o.s.</t>
  </si>
  <si>
    <t>Obec Červenka</t>
  </si>
  <si>
    <t>St. město Přerov</t>
  </si>
  <si>
    <t>Obec Želechovice</t>
  </si>
  <si>
    <t>Město Prostějov</t>
  </si>
  <si>
    <t>St. město Olomouc-Studentská</t>
  </si>
  <si>
    <t>St. město Olomouc-Týneček</t>
  </si>
  <si>
    <t>Město Uničov</t>
  </si>
  <si>
    <t>Město Šternberk-ul. Věžní</t>
  </si>
  <si>
    <t>Město Šternberk-radar</t>
  </si>
  <si>
    <t>Obec Bohuňovice</t>
  </si>
  <si>
    <t>Obec Drahanovice</t>
  </si>
  <si>
    <t>Obec Hněvotín</t>
  </si>
  <si>
    <t>Obec Střeň</t>
  </si>
  <si>
    <t>Obec Příkazy</t>
  </si>
  <si>
    <t>Obec Paseka</t>
  </si>
  <si>
    <t xml:space="preserve">Obec Náklo </t>
  </si>
  <si>
    <t>Město Prostějov-ul. Na Hrázi</t>
  </si>
  <si>
    <t>Město Prostějov-ul. Kostelecká</t>
  </si>
  <si>
    <t>Obec Dobromilice</t>
  </si>
  <si>
    <t>Obec Rakůvka</t>
  </si>
  <si>
    <t>Obec Jesenec</t>
  </si>
  <si>
    <t>Obec Raková u Konice</t>
  </si>
  <si>
    <t>Město Lipník nad Bečvou</t>
  </si>
  <si>
    <t>Město Hanušovice</t>
  </si>
  <si>
    <t>Obec Mírov</t>
  </si>
  <si>
    <t>Obec Postřelmov</t>
  </si>
  <si>
    <t>Obec Lipová - lázně</t>
  </si>
  <si>
    <t xml:space="preserve">Obec Písečná </t>
  </si>
  <si>
    <t>Správa žel.doprav.cesty,s.o.</t>
  </si>
  <si>
    <t>Celkem vratky v roce 2012</t>
  </si>
  <si>
    <t>Nadace Malý Noe</t>
  </si>
  <si>
    <t>OLiVy o.s.</t>
  </si>
  <si>
    <t>Nadační ústav regionální spolupráce, o.p.s.</t>
  </si>
  <si>
    <t>NIPI bezbariérové prostředí, o. p. s.</t>
  </si>
  <si>
    <t>Občanské sdružení Ryzáček</t>
  </si>
  <si>
    <t>Eva Kacanu</t>
  </si>
  <si>
    <t>Český tenisový svaz vozíčkářů</t>
  </si>
  <si>
    <t>Vladimír Marčan</t>
  </si>
  <si>
    <t>Společnost pro podporu lidí s mentálním postižením v České republice, o. s. Okresní organizace Šumperk</t>
  </si>
  <si>
    <t>ORJ 11</t>
  </si>
  <si>
    <t>Deltaklub Stichovice, o. s.</t>
  </si>
  <si>
    <t>SK SKIVELO neslyšících Olomouc</t>
  </si>
  <si>
    <t xml:space="preserve">Národní rada osob se zdravotním postižením České Republiky  </t>
  </si>
  <si>
    <t>Občanské sdružení "Pomocná ruka" na pomoc starým, chronicky nemocným, zdravotně postiženým a handicapovaným občanům</t>
  </si>
  <si>
    <t>ISIS-občanské sdružení pro pomoc náhradním rodinám</t>
  </si>
  <si>
    <t>CYKLOTEAM PROXIMA</t>
  </si>
  <si>
    <t>"Klub seniorů Loučná nad Desnou"</t>
  </si>
  <si>
    <t>OKČT Senior 2000</t>
  </si>
  <si>
    <t>Klub osadníků v osadě Karlov</t>
  </si>
  <si>
    <t>LUKA</t>
  </si>
  <si>
    <t>Svaz tělesně postižených v ČR, o. s. - okresní organizace</t>
  </si>
  <si>
    <t>AURA CANIS</t>
  </si>
  <si>
    <t>ROKYMO o. s.</t>
  </si>
  <si>
    <t>Střední škola, základní škola a mateřská škola JISTOTA, o. p. s.</t>
  </si>
  <si>
    <t>Svaz tělesně postižených v České republice, o. s., místní organizace</t>
  </si>
  <si>
    <t>ROSKA Přerov regionální org. Unie Roska v ČR</t>
  </si>
  <si>
    <t>Občanské sdružení ADRA</t>
  </si>
  <si>
    <t>Občanské sdružení OMEGA plus</t>
  </si>
  <si>
    <t>"Sportovní kluby strážníků města Přerova"</t>
  </si>
  <si>
    <t>JITRO - Sdružení rodičů a přátel postižených dětí</t>
  </si>
  <si>
    <t>Svaz tělesně postižených v České republice, o. s., okresní organizace Prostějov</t>
  </si>
  <si>
    <t>Lázně Slatinice a. s.</t>
  </si>
  <si>
    <t>Sportovní klub tělesně postižených turistů</t>
  </si>
  <si>
    <t>Oblastní unie neslyšících Olomouc</t>
  </si>
  <si>
    <t>Ing. Roman Gronský</t>
  </si>
  <si>
    <t>"Studio Experiment o. s."</t>
  </si>
  <si>
    <t>Společnost pro podporu lidí s mentálním postižením v České republice, o. s. Okresní organizace SPMP ČR Olomouc</t>
  </si>
  <si>
    <t>Fotbalový klub KOZLOVICE</t>
  </si>
  <si>
    <t>FIDCON, o.s.</t>
  </si>
  <si>
    <t>SK Olomouc Sigma MŽ, oddíl zrakově postižených sportovců</t>
  </si>
  <si>
    <t>Klub Stačeva, o. s.</t>
  </si>
  <si>
    <t>TyfloCentrum Olomouc, o. p. s.</t>
  </si>
  <si>
    <t>Klub seniorů, Rouské - Všechovice</t>
  </si>
  <si>
    <t>Svaz tělesně postižených v České republice, o. s., místní organizace Prostějov</t>
  </si>
  <si>
    <t>DĚTSKÝ KLÍČ Šumperk, o. p. s.</t>
  </si>
  <si>
    <t>CARITAS - Vyšší odborná škola sociální Olomouc</t>
  </si>
  <si>
    <t>Klíč - centrum sociálních služeb, příspěvková organizace</t>
  </si>
  <si>
    <t>Nadační fond školy pro sluchově postižené v Olomouci</t>
  </si>
  <si>
    <t>Klub seniorů, o. s.</t>
  </si>
  <si>
    <t>Česko - ruská společnost, o. s.</t>
  </si>
  <si>
    <t>o. s. InternetPoradna.cz</t>
  </si>
  <si>
    <t>KLUB STOMIKŮ O. S. PŘEROV</t>
  </si>
  <si>
    <t>Regionální unie seniorů</t>
  </si>
  <si>
    <t>Tělocvičná jednota SOKOL Litovel</t>
  </si>
  <si>
    <t>Český esperantský svaz</t>
  </si>
  <si>
    <t>Občanské sdružení Patříme k sobě</t>
  </si>
  <si>
    <t>ALFA HANDICAP - Sdružení občanů se zdravotním postižením přerovského regionu</t>
  </si>
  <si>
    <t xml:space="preserve">Klub stomiků Prostějov, o. s. </t>
  </si>
  <si>
    <t xml:space="preserve">Občanské sdružení Kiwanis Klub Hranice </t>
  </si>
  <si>
    <t xml:space="preserve">Senior klub Moravský Beroun </t>
  </si>
  <si>
    <t xml:space="preserve">Armáda spásy v ČR </t>
  </si>
  <si>
    <t>Psychiatrická léčebna Šternberk</t>
  </si>
  <si>
    <t>o. s. Inspiro</t>
  </si>
  <si>
    <t>Demokratická aliance Romů ČR</t>
  </si>
  <si>
    <t xml:space="preserve">Bc. Blanka Orságová </t>
  </si>
  <si>
    <t xml:space="preserve">Maltézská pomoc, o. p. s. </t>
  </si>
  <si>
    <t xml:space="preserve">Oblastní charita Přerov </t>
  </si>
  <si>
    <t>Centrum pro rodinu Šumperk o. s.</t>
  </si>
  <si>
    <t>Sjednocená organizace nevidomých a slabozrakých Oblastní pobočka Přerov</t>
  </si>
  <si>
    <t>"DC 90 o. s."</t>
  </si>
  <si>
    <t>Oblastní spolek ČČK Prostějov</t>
  </si>
  <si>
    <t>Oblastní charita Červený Kostelec</t>
  </si>
  <si>
    <t>Občanské sdružení "VINCENTINUM"</t>
  </si>
  <si>
    <t>Věra Kočí</t>
  </si>
  <si>
    <t>Asociace rodičů a přátel zdravotně postižených dětí v ČR, Klub Radost</t>
  </si>
  <si>
    <t>Sdružení Linka bezpečí</t>
  </si>
  <si>
    <t>Hospic na Svatém Kopečku</t>
  </si>
  <si>
    <t>Občanské sdružení AMANS</t>
  </si>
  <si>
    <t>GoKoBo Humanitas</t>
  </si>
  <si>
    <t>občanské sdružení Heřmánci</t>
  </si>
  <si>
    <t>Klub dvojčat a vícerčat Morava, o. s.</t>
  </si>
  <si>
    <t>Občanské sdružení "HELP &amp; HELP"</t>
  </si>
  <si>
    <t>Charita Zábřeh</t>
  </si>
  <si>
    <t>Darmoděj o.s.</t>
  </si>
  <si>
    <t xml:space="preserve">ECCE HOMO Šternberk        </t>
  </si>
  <si>
    <t>Maltézská pomoc, o. p. s.</t>
  </si>
  <si>
    <t>Dětský svět Zábřeh</t>
  </si>
  <si>
    <t>Sdružení SPES</t>
  </si>
  <si>
    <t>Sdružení Podané ruce, o.s.</t>
  </si>
  <si>
    <t>Charita Hranice</t>
  </si>
  <si>
    <t xml:space="preserve">PONTIS Šumperk </t>
  </si>
  <si>
    <t>RES-SEF, o. s.</t>
  </si>
  <si>
    <t>Charita Olomouc</t>
  </si>
  <si>
    <t>Statutární město Přerov</t>
  </si>
  <si>
    <t>Město Kojetín</t>
  </si>
  <si>
    <t>Charita Kojetín</t>
  </si>
  <si>
    <t>o.s. KAPPA-HELP</t>
  </si>
  <si>
    <t>Oblastní charita Přerov</t>
  </si>
  <si>
    <t>Armáda spásy v ČR</t>
  </si>
  <si>
    <t>Charita Šternberk</t>
  </si>
  <si>
    <t>Společenství Romů na Moravě Romano Jekhetaniben pre Morava</t>
  </si>
  <si>
    <t>SPOLEČNĚ - JEKHETANE, o.s.</t>
  </si>
  <si>
    <t>Spolek trend vozíčkářů Olomouc</t>
  </si>
  <si>
    <t>Centrum pro rodinný život</t>
  </si>
  <si>
    <t>Centrum pro rodinu Ráj o.s.</t>
  </si>
  <si>
    <t>Mateřské centrum SLUNÍČKO v Přerově</t>
  </si>
  <si>
    <t>Občanské sdružemí Mateřské centrum Prostějov</t>
  </si>
  <si>
    <t>Přátelé KOPRETIN o.s. Vikýřovice</t>
  </si>
  <si>
    <t>Žebřík, o. s.</t>
  </si>
  <si>
    <t>Mateřské centrum Dráček</t>
  </si>
  <si>
    <t>Mana, o. s.</t>
  </si>
  <si>
    <t>Občanské sdružení na pomoc zdravotně postiženým LIPKA</t>
  </si>
  <si>
    <t>TyfloCentrum Olomouc, o.p.s.</t>
  </si>
  <si>
    <t>VIRTUS o. s. Centrum sebepoznání a tvořivosti</t>
  </si>
  <si>
    <t>Jsme tady, o.s.</t>
  </si>
  <si>
    <t>Občanské sdružení ONŽ - pomoc a poradenství pro ženy a dívky</t>
  </si>
  <si>
    <t>JITRO - sdružení rodičů a přátel postižených dětí</t>
  </si>
  <si>
    <t xml:space="preserve"> OLiVy o. s. </t>
  </si>
  <si>
    <t>SPOLU Olomouc</t>
  </si>
  <si>
    <t>Svaz tělesně postižených v ČR, o. s., místní organizace Přerov</t>
  </si>
  <si>
    <t>TRIADA - Poradenské centrum, o.s.</t>
  </si>
  <si>
    <t>Historické kočáry MYLORD,  nám. Svobody 377/,  79858 Čechy pod Kosířem</t>
  </si>
  <si>
    <t>Městys Hustopeče nad Bečvou,  náměstí Míru 21/,  75366 Hustopeče nad Bečvou</t>
  </si>
  <si>
    <t>Farní sbor Českobratrské  církve evangelické v Olomouci,  Blahoslavova 916/1,  77900 Olomouc 9</t>
  </si>
  <si>
    <t>Obec Bělá pod Pradědem,  Domašov 381/,  79085 Bělá pod Pradědem</t>
  </si>
  <si>
    <t>Baletní studio pro MDO Olomouc,  tř. Svobody 432/33,  77200 Olomouc 2</t>
  </si>
  <si>
    <t>Unie výtvarných umělců Olomoucka, o.s.,  Dolní náměstí 194/7,  77200 Olomouc</t>
  </si>
  <si>
    <t>ČSŹ, o. s. - Krajské středisko Olomouc,  třída Svobody 31/,  77900 Olomouc 9</t>
  </si>
  <si>
    <t>Římskokatolická farnost svatého Mořice Olomouc,  Opletalova 477/10,  77900 Olomouc 9</t>
  </si>
  <si>
    <t>Arcibiskupství olomoucké,  Wurmova 562/9,  77200 Olomouc 2</t>
  </si>
  <si>
    <t>město Zlaté Hory,  náměstí Svobody 80/,  79376 Zlaté Hory</t>
  </si>
  <si>
    <t>Lázně Slatinice a.s.,  Slatinice 29/,  78342 Slatinice</t>
  </si>
  <si>
    <t>město Lipník nad Bečvou,  náměstí T. G. Masaryka /89,  75131 Lipník nad Bečvou</t>
  </si>
  <si>
    <t>Jiří Doležel,  Poupětova 69/3,  77200 Olomouc 2</t>
  </si>
  <si>
    <t>ARKS Plus s.r.o.,  Dolní Hejčínská 350/31,  77900 Olomouc</t>
  </si>
  <si>
    <t>Vojenská nemocnice Olomouc,  Sušilovo náměstí 5/1,  77200 Olomouc</t>
  </si>
  <si>
    <t>Leo Friedl,  Hodolanská 152/13,  77200 Olomouc</t>
  </si>
  <si>
    <t>Agentura Lafayette, o.s.,  Valdenská 52/,  77900 Olomouc</t>
  </si>
  <si>
    <t>TK Precolor Plus Přerov o.s. ,  U Tenisu 158/16,  75002 Přerov I - Město</t>
  </si>
  <si>
    <t>T.S.BOHEMIA a.s.,  Sladovní 103/3,  77900 Olomouc</t>
  </si>
  <si>
    <t>Obec Tršice,  Tršice 50/,  78357 Tršice</t>
  </si>
  <si>
    <t>město Šternberk,  Horní náměstí 78/16,  78501 Šternberk 1</t>
  </si>
  <si>
    <t>Matice svatokopecká,  Sadové náměstí 1,  77200 Olomouc</t>
  </si>
  <si>
    <t>Lébr  Josef, Ing., Hynaisova 11/, 77200 Olomouc 2</t>
  </si>
  <si>
    <t>Město Prostějov,  nám. T. G. Masaryka 130/14,  79601 Prostějov</t>
  </si>
  <si>
    <t>Muzeum Olomoucké pevnosti, o.s., Olomouc,  Michalská 1141/8,  77200 Olomouc 2</t>
  </si>
  <si>
    <t>Dokumenty, mládež,  Havelská 511/3/,  11000 Praha 1</t>
  </si>
  <si>
    <t>Friendly &amp; Loyal s.r.o.,  Ondřejova 489/13,  77200 Olomouc 2</t>
  </si>
  <si>
    <t>ORJ 13</t>
  </si>
  <si>
    <t>Pěvecký sbor Šternberk,  Jesenická 1936/20,  78501 Šternberk 1</t>
  </si>
  <si>
    <t>Jedlička  Jaromír, Ing, Dolní Lipová 652/, 79063 Lipová-lázně 3</t>
  </si>
  <si>
    <t>Cetkovský  Jan, Ing., S.K.Neumanna 827/1, 77900 Olomouc 9</t>
  </si>
  <si>
    <t>SASANKA,  Dzbel 53/,  79853 Jesenec</t>
  </si>
  <si>
    <t>Dům dětí a mládeže,  Komenského 719/6,  78401 Litovel</t>
  </si>
  <si>
    <t>Kirri o. s.,  Pňovice 50/,  78401 Litovel</t>
  </si>
  <si>
    <t>Renata Kaslová,  třída Tomáše Bati 3768/64,  76001 Zlín 1</t>
  </si>
  <si>
    <t>Bílý  Václav, Zvolenov 574/, 75101 Tovačov</t>
  </si>
  <si>
    <t>Mohelnický spolek ručních řemesel,  Kosmonautů 8/,  78985 Mohelnice</t>
  </si>
  <si>
    <t>Záhoří, o.s.,  Veselíčko 196/,  75125 Veselíčko u Lipníka nad Bečvou</t>
  </si>
  <si>
    <t>Fišara  Dušan, Werichova 31/, 77900 Olomouc</t>
  </si>
  <si>
    <t>Waldhof o. s.,  Zdětín 71/,  79843 Ptení</t>
  </si>
  <si>
    <t>KRÁTkÝ FILM PRAHA a. s.,  Šemberova 66/9,  77200 Olomouc 2</t>
  </si>
  <si>
    <t>Pohl Richard,  Nábřežní 539/4,  79001 Jeseník 1</t>
  </si>
  <si>
    <t>Schola od sv. Jana Křtitele, o. s.,  Myslbekova 22/,  78701 Šumperk</t>
  </si>
  <si>
    <t>Mužský pěvecký spolek HANÁ,  Varšavské náměstí 1093/1,  77900 Olomouc</t>
  </si>
  <si>
    <t>Kamenické muzeum a obrazová galerie Rychlebských hor a Žulovské pahorkatiny,  Starost 310/,  79065 Žulová</t>
  </si>
  <si>
    <t>Polák  Ondřej, 8. května 971/59, 78701 Šumperk 1</t>
  </si>
  <si>
    <t>Svazek obcí regionu Ruda,  9.května /40,  78963 Ruda nad Moravou</t>
  </si>
  <si>
    <t>Sbor dobrovolných hasičů,  Rohle /,  78974 Rohle</t>
  </si>
  <si>
    <t>Klub vojenské historie Olomouc - LO37,  Norská /25,  77900 Olomouc</t>
  </si>
  <si>
    <t>Výhled, o. s., Šumperk,  Lidická 51/,  78701 Šumperk 1</t>
  </si>
  <si>
    <t>OLD TIME JAZZBAND,  Sládkova 2117/64,  78701 Šumperk 1</t>
  </si>
  <si>
    <t>Vránová Emilie,  Křenovice /53,  75201 Kojetín</t>
  </si>
  <si>
    <t>Smejkal Bohuslav,  Samotišky 368/4,  77900 Olomouc 9</t>
  </si>
  <si>
    <t>Hudební sdružení Codex,  Dr. E. Beneše 1936/16,  75002 Přerov 2</t>
  </si>
  <si>
    <t>Dechový orchestr Haná Uničov,  Moravské náměstí /1143,  78391 Uničov 1</t>
  </si>
  <si>
    <t>Sobota Ivo,  Králová /39,  78391 Uničov 1</t>
  </si>
  <si>
    <t>Město Štíty,  náměstí Míru /55,  78991 Štíty</t>
  </si>
  <si>
    <t>Popelková Hana,  Sochova /455,  78401 Litovel</t>
  </si>
  <si>
    <t>Myslivecký spolek ČMMJ,  Wellnerova 20,  77900 Olomouc</t>
  </si>
  <si>
    <t>Kňávová Hana,  Preslova 889/90a,  60200 Brno 2</t>
  </si>
  <si>
    <t>Moudrý Bohumil,  Císařská /26,  79807 Brodek u Prostějova</t>
  </si>
  <si>
    <t>Zámek Skalička, o.p.s.,  Lužická 1893/9,  12000 Praha 2</t>
  </si>
  <si>
    <t>Myslivecké sdružení Háj Malhotice - Rouské,  Malhotice 55/,  75353 Všechovice</t>
  </si>
  <si>
    <t>Sdružení rodičů a přátel  ZUŠ K. Ditterse Vidnava,  Kostelní 1/,  79055 Vidnava</t>
  </si>
  <si>
    <t>MÍSTNÍ AKČNÍ SKUPINA ZÁHOŘÍ-BEČVA, o.s.,    141/141,  75354 Soběchleby</t>
  </si>
  <si>
    <t>Studenti UP, o. s.,  Wurmova /7,  77900 Olomouc 9</t>
  </si>
  <si>
    <t>VETERAN VEHICLE CLUB KONICE v AČR,  Za nádražím 662/,  79852 Konice</t>
  </si>
  <si>
    <t>SDH Dzbel,  Dzbel /23,  79853 Jesenec</t>
  </si>
  <si>
    <t>Římskokatol. farnost,  Soběchleby 38/,  75354 Soběchleby</t>
  </si>
  <si>
    <t>Vojenské sdružení rehabilitovaných AČR,  Křižíkova 20/,  18000 Praha 8</t>
  </si>
  <si>
    <t>Dechová hudba Bludověnka,  Hrabenovská 401/,  78961 Bludov</t>
  </si>
  <si>
    <t>SENIOR Sobotín,,  Sobotín 200/,  78816 Sobotín</t>
  </si>
  <si>
    <t>Nop  Miroslav, Karla Boreckého 287/6/, 77200 Olomouc</t>
  </si>
  <si>
    <t>KOLEM o.s.,  U Cukrovaru 615/30,  77900 Olomouc</t>
  </si>
  <si>
    <t>Mgr. Radomila Kašparová,  U Cukrovaru 24/,  77200 Olomouc 2</t>
  </si>
  <si>
    <t>Divadlo Tramtarie, o.s., Olomouc,  Hynaisova /11,  77200 Olomouc</t>
  </si>
  <si>
    <t>Sbor dobrovolných hasičů Řimice,  Řimice /,  78321 Řimice</t>
  </si>
  <si>
    <t>Obec Čechy pod Kosířem,  náměstí Svobody 289/,  79858 Čechy pod Kosířem</t>
  </si>
  <si>
    <t>Švancara  Karel, Na Nivách 6/129/, 77200 Olomouc</t>
  </si>
  <si>
    <t>Český klub historických vozidel - Veteran klub Severního Pomoraví,  Olšany u Šumperka 130/,  78962 Olšany</t>
  </si>
  <si>
    <t>Chytil Aleš,  Žerotínovo náměstí /41,  75002 Přerov 2</t>
  </si>
  <si>
    <t>Iniciativa pro podporu vypálených obcí,  Tokajická 152/,  27354 Lidice</t>
  </si>
  <si>
    <t>Literární klub Olomouc,  Foesterova 1134/61/,  77900 Olomouc</t>
  </si>
  <si>
    <t>Ing. Martin Strouhal,  Cihlářská 1715/11,  78901 Zábřeh</t>
  </si>
  <si>
    <t>Spolek řemesel ručních,  Horní 50/69,  78313 Štěpánov u Olomouce</t>
  </si>
  <si>
    <t>Červenka  Jakub, Na Sídlišti 285/, 78349 Lutín</t>
  </si>
  <si>
    <t>Aleš Sigmund,  Sadová 422/,  75114 Dřevohostice</t>
  </si>
  <si>
    <t>Český zahrádkářský svaz, základní organizace Velký Újezd,  Přerovská 27/,  78355 Velký Újezd</t>
  </si>
  <si>
    <t>Bělecký Mlýn s.r.o.,  Šemberova 66/9,  77200 Olomouc</t>
  </si>
  <si>
    <t>Národopisný soubor Cholinka,  Dubčany 6/,  78322 Cholina</t>
  </si>
  <si>
    <t>ČESKÁ ARCHEOLOGICKÁ SPOLEČNOST - SDRUŽENÍ ARCHEOLOGU ČECH, MORAVY a SLEZSKA,  Letenská 4/,  11800 Praha 1</t>
  </si>
  <si>
    <t>Bohumír Němec,  Vlastimila Rady 1445/10,  37008 České Budějovice 8</t>
  </si>
  <si>
    <t>Rotary Club Olomouc- City,  Reslova 206/12,  77200 Olomouc 2</t>
  </si>
  <si>
    <t>Čapková  Jaroslava, Mgr., Foerstrova 1117/40, 77900 Olomouc</t>
  </si>
  <si>
    <t>Mohelnické kino amatérských filmů,  Wolkerova 740/9,  78985 Mohelnice</t>
  </si>
  <si>
    <t>Rodičovské sdružení při Gymnasiu Jana Opletala,  Opletalova 189/,  78401 Litovel</t>
  </si>
  <si>
    <t>Sdružení Arietta,  náměstí Svobody 15/,  78985 Mohelnice</t>
  </si>
  <si>
    <t xml:space="preserve"> Sv. Barbora ZÁBŘEH, o. s.,  Sušilova 38/,  78901 Zábřeh</t>
  </si>
  <si>
    <t>Musilová  Anna, Jurikova 16/636, 75301 Hranice</t>
  </si>
  <si>
    <t>Svaz českých divadelních ochotníků, o. s.,  Nad Primaskou 15/,  10000 Praha 10</t>
  </si>
  <si>
    <t>Čermáková  Marie, Švermova 7/, 77200 Olomouc</t>
  </si>
  <si>
    <t>Židovská obec Olomouc,  Komenského 862/7,  77900 Olomouc 9</t>
  </si>
  <si>
    <t>Moravskoslezská křesťanská akademie,  Divišova 77/19,  61200 Brno 12</t>
  </si>
  <si>
    <t>DECHOVÁ HUDBA "VŘESOVANKA",  Vřesovice 41/,  79809 Vřesovice</t>
  </si>
  <si>
    <t>Moravská Veselka - občanské sdružení,  Sušice 38/,  75111 Radslavice</t>
  </si>
  <si>
    <t>Jonáš Vacek,  Tyršova 971/,  75131 Lipník nad Bečvou</t>
  </si>
  <si>
    <t>MOŘICKÉ CENTRUM MLÁDEŽE,  Opletalova 447/10,  77900 Olomouc</t>
  </si>
  <si>
    <t>Římskokatolická farnost Želeč u Prostějova,  Želeč 19/,  79807 Brodek u Prostějova</t>
  </si>
  <si>
    <t>Handkeho občanské sdružení,  Těšíkov 31/9,  78501 Šternberk</t>
  </si>
  <si>
    <t>Muzejní společnost Litovelska,  Smyčkova 795/,  78401 Litovel</t>
  </si>
  <si>
    <t>Hořínková Gabriela,  Máchova 230/36,  77200 Olomouc 2</t>
  </si>
  <si>
    <t>MgA. Roman Janků,  V Polích 147/,  28171 Rostoklaty</t>
  </si>
  <si>
    <t>Národní památkový ústav, územní odborné pracoviště v Olomouci,  Horní náměstí 25/,  77111 Olomouc</t>
  </si>
  <si>
    <t>Základní umělecká škola "Žerotín" Olomouc, Kavaleristů 6,  Kavaleristů 880/6,  77200 Olomouc 2</t>
  </si>
  <si>
    <t>Musica Florea,  U Cihelny 108/,  25065 Líbeznice</t>
  </si>
  <si>
    <t>J.O.S.,  U Morávky /4,  77900 Olomouc 9</t>
  </si>
  <si>
    <t>Občanské sdružení KOLUMBUS, Ústí nad Labem,  Keplerova 712/32,  40007 Ústí nad Labem 7</t>
  </si>
  <si>
    <t>SPOLU Olomouc,  Dolní nám. 38/,  77900 Olomouc 9</t>
  </si>
  <si>
    <t>Fitřík  Martin, Ing., Na Vinici 628/18, 78335 Horka nad Moravou</t>
  </si>
  <si>
    <t>Obč. sdružení Ospělov,  Ludmírov-Ospělov 35/,  79855 Hvozd</t>
  </si>
  <si>
    <t>Město Lipník nad Bečvou,  nám. T.G.Masaryka /89,  75131 Lipník nad Bečvou</t>
  </si>
  <si>
    <t>Obec Soběchleby,    141/,  75354 Soběchleby 2</t>
  </si>
  <si>
    <t>KLOVEL, občané Klopiny a Veleboře pro volný čas,  Klopina /16,  78973 Úsov</t>
  </si>
  <si>
    <t>Ing. Petr Baštan,  Na Vozovce 812/20,  77900 Olomouc</t>
  </si>
  <si>
    <t>TĚLOCVIČNÁ JEDNOTA SOKOL OLŠANY U PROSTÉJOVA,  Olšany u Prostějova 218/,  79814 Olšany u Prostějova</t>
  </si>
  <si>
    <t>Historický spolek Liechtenstein,  Budovatelů 436/,  28002 Kolín 2</t>
  </si>
  <si>
    <t>Pěvecký sbor Canzonetta Bludov,  Husova 461/,  78961 Bludov</t>
  </si>
  <si>
    <t>obec Újezd,  Újezd /83,  78396 Újezd u Uničova</t>
  </si>
  <si>
    <t>Univerzita Palackého v Olomouci,  Křížkovského 511/8,  77200 Olomouc 2</t>
  </si>
  <si>
    <t>Sbor dobrovolných hasičů Vilémov,  Vilémov 63/,  78323 Vilémov</t>
  </si>
  <si>
    <t>První dámský klub historických vozidel ČR v AČR,  Nádražní 398/17,  78985 Mohelnice</t>
  </si>
  <si>
    <t>Respekt a tolerance,  Radnice 4/,  78985 Mohelnice</t>
  </si>
  <si>
    <t>Trampské sdružení Skalička,  Skalička 34/,  75352 Skalička</t>
  </si>
  <si>
    <t>Český svaz žen o.s., Spolek žen Rouské,  Rouské 55/,  75353 Rouské</t>
  </si>
  <si>
    <t>Klub českých turistů Šumperk ,  Sládkova 2117/64,  78701 Šumperk 1</t>
  </si>
  <si>
    <t>Taneční skupina RYTMUS Olomouc ,  Rooseveltova 80/,  77900 Olomouc</t>
  </si>
  <si>
    <t>JISPOL o.s.,  Jindřichov 81/,  78823 Jindřichov u Šumperka</t>
  </si>
  <si>
    <t>OS Rodiče dětem při ZŠ Loučná nad Desnou,  Loučná nad Desnou 58/,  78811 Loučná nad Desnou</t>
  </si>
  <si>
    <t>Občanské sdružení Bestfes,  Rouské /43,  75353 Všechovice</t>
  </si>
  <si>
    <t>AMK OLDTIMER CLUB Helfštýn,  Radvanice 87/,  75121 Radvanice</t>
  </si>
  <si>
    <t>Staroveská  Eva, Bohdíkov /54, 78964 Bohdíkov</t>
  </si>
  <si>
    <t>Mgr. David Nováček,  Hněvotínská 673/38,  77900 Olomouc</t>
  </si>
  <si>
    <t>Viktor Kohout,  Bezručova 923/11,  78401 Litovel</t>
  </si>
  <si>
    <t>Dechová kapela Věrovanka,  Drahlov 127/,  78374 Charváty</t>
  </si>
  <si>
    <t>obec Velké Losiny,  Rudé Armády 321/,  78815 Velké Losiny</t>
  </si>
  <si>
    <t>Velkobystřická kulturní společnost,  8. května 396/,  78353 Velká Bystřice</t>
  </si>
  <si>
    <t>Cyrilometodějské gymnázium a mateřská škola v Prostějově,  Komenského 1592/17,  79601 Prostějov</t>
  </si>
  <si>
    <t>ŠOK aneb Šternberští ochotničtí komedianti,  Vinný Vrch 2505/6,  78501 Šternberk 1</t>
  </si>
  <si>
    <t>Tělocvičná jednota Sokol Přerov,  Brabansko 566/2,  75002 Přerov I - Město</t>
  </si>
  <si>
    <t>Sbor dobrovolných hasičů Plinkout,  Plinkout /39,  78386 Dlouhá Loučka</t>
  </si>
  <si>
    <t>Hittrade s.r.o., Prostějov,  Svatoplukova 2439/46,  79601 Prostějov</t>
  </si>
  <si>
    <t>Český svaz žen Býškovice,    71/,  75353 Býškovice</t>
  </si>
  <si>
    <t>Kynčlová Aneta,  Smrčkova 1016/2,  77200 Olomouc 2</t>
  </si>
  <si>
    <t>Jemelka Tomáš,  Horní nám. /12,  77200 Olomouc 2</t>
  </si>
  <si>
    <t>Javor. dělostřelec. garda,  Smetanova 202/,  79070 Javorník</t>
  </si>
  <si>
    <t>Sbor dobrovol. hasičů,  Dolní Nětčice 9,  75354 Soběchleby</t>
  </si>
  <si>
    <t>Exler Petr,  Masarykova /22,  77200 Olomouc 2</t>
  </si>
  <si>
    <t>Ostřanský Tomáš,  Cholina 37/,  78322 Cholina</t>
  </si>
  <si>
    <t>Občanské sdružení MULTIART - umění bez hranic,  Nádražní 160/,  79070 Javorník u Jeseníku</t>
  </si>
  <si>
    <t>Kratochvílová Adéla,  U Kapličky 525/24,  75117 Horní Moštěnice</t>
  </si>
  <si>
    <t>Art Production K1 Olomouc,  Tř. Svobody 646/4,  77100 Olomouc 1</t>
  </si>
  <si>
    <t>Odbočka Svazu letců České republiky číslo 22 - generála JANOUŠKA - PŘEROV,  Velká Dlážka 336/2,  75002 Přerov I - Město</t>
  </si>
  <si>
    <t>Adamovská Sylva,  Loučky /113,  78314 Bohuňovice</t>
  </si>
  <si>
    <t>TEENS JAZZBAND VELKÉ LOSINY,  M. R. Štefánika 1213/21,  78701 Šumperk</t>
  </si>
  <si>
    <t>Libor Gašparovič,  Opletalova 364/1,  77200 Olomouc 2</t>
  </si>
  <si>
    <t>Dobeš Ladislav,  Skupova /23,  77900 Olomouc</t>
  </si>
  <si>
    <t>Kruh rodičů a přátel základní umělecké školy v Šumperku,  Žerotínova 11/,  78701 Šumperk 1</t>
  </si>
  <si>
    <t>SK Červenka,  Jižní 24/,  78401 Litovel</t>
  </si>
  <si>
    <t>Muzeum Slatinice o. s.,  Slatinice 2/,  78342 Slatinice</t>
  </si>
  <si>
    <t>Druhá pionýrská skupina Olomouc,  Beneše Třebízského 104/4,  77900 Olomouc</t>
  </si>
  <si>
    <t>o.s. Californie,  Rouské 13/,  75353 Všechovice</t>
  </si>
  <si>
    <t>Univerzita Palackého v Olomouci,  Křižkovského 511/8,  77100 Olomouc 1</t>
  </si>
  <si>
    <t>obec Hlásnice,    28/,  78501 Šternberk 1</t>
  </si>
  <si>
    <t>Horka Žárovice, o. s.,  Soběsuky 72/,  79803 Plumlov</t>
  </si>
  <si>
    <t>město Plumlov,  Rudé Armády 302/,  79803 Plumlov</t>
  </si>
  <si>
    <t>Asociace středoškolských klubů České fepubliky, o. s., při GJO Litovel,  Opletalova 189/,  78401 Litovel</t>
  </si>
  <si>
    <t>Žůrek František,  Bohuslávky 48/,  75131 Lipník nad Bečvou</t>
  </si>
  <si>
    <t>Zábřežská kulturní, s.r.o.,  Československé armády 835/1,  78901 Zábřeh</t>
  </si>
  <si>
    <t>Mičková Věra,  Masarykova 21/,  77200 Olomouc</t>
  </si>
  <si>
    <t>Občanské sdružení "Chvála dřeva",  Podlesí 308/,  79858 Čechy pod Kosířem</t>
  </si>
  <si>
    <t>Školoudík  Jaromír, Mgr., Ph.D., Pavlovice u Přerova /171, 75112 Pavlovice u Přerova</t>
  </si>
  <si>
    <t>Fortový věnec,  Na Fortu 392/1,  78336 Křelov-Břuchotín</t>
  </si>
  <si>
    <t>Fotbalový oddíl Rovensko,  Rovensko 266/,  78901 Zábřeh</t>
  </si>
  <si>
    <t>Divadlo Konvikt, o. s.,  Foestrova 1047/49,  77900 Olomouc</t>
  </si>
  <si>
    <t>Taneční škola PIROUETTE,  Husovo nám. 2202/9,  79601 Prostějov 1</t>
  </si>
  <si>
    <t>Kultura na dosah ruky, o. s.,  Císařská 36/,  79807 Brodek u Prostějova</t>
  </si>
  <si>
    <t>PRO - BIO, s.r.o.,  Lipová 40/,  78832 Staré Město</t>
  </si>
  <si>
    <t>Zatloukalová Jitka,  Bezručova 446/3,  78983 Loštice</t>
  </si>
  <si>
    <t>MAS Horní Pomoraví o.p.s.,  Hlavní 137/137,  78833 Hanušovice</t>
  </si>
  <si>
    <t>Máj,  Vřesovice 31/,  79809 Vřesovice</t>
  </si>
  <si>
    <t>Jezdecký klub Loštice, o.s.,  Malé náměstí 430/,  78983 Loštice</t>
  </si>
  <si>
    <t>PermaLot,  Svojanov 3/,  78325 Bouzov</t>
  </si>
  <si>
    <t>ZO ČZS Vranovice Kelčice,  Vranovice-Kelčice /79,  79808 Kelčice</t>
  </si>
  <si>
    <t>SCARON Production, s.r.o.,  Generála Svobody 37/6,  78701 Šumperk</t>
  </si>
  <si>
    <t>Spolek příznivců bluegrassu a country Zbořec,  Školní /695,  78961 Bludov</t>
  </si>
  <si>
    <t>Přátelé obce Želechovice,  Želechovice /81,  78391 Uničov 1</t>
  </si>
  <si>
    <t>Odborové sdružení železničářů, ZO ČD Depo kolejových vozidel Olomouc ,  U Podjezdu 1/,  77300 Olomouc 3</t>
  </si>
  <si>
    <t>Vlčice,  Vlčice /162,  79067 Vlčice u Jeseníku</t>
  </si>
  <si>
    <t>SDH Dlouhá Loučka,  Pionýrská /176,  78386 Dlouhá Loučka</t>
  </si>
  <si>
    <t>Sdružení rodičů Gymnázia,  Tomkova 45,  77900 Olomouc</t>
  </si>
  <si>
    <t>K2 Hynčice, o.s. ,  Hynčice nad Moravou 38/,  78833 Hanušovice</t>
  </si>
  <si>
    <t>Římskokatolická farnost Cholina,  Cholina 34/,  78322 Cholina</t>
  </si>
  <si>
    <t>Klub seniorů Újezd,  Újezd /212,  78396 Újezd u Uničova</t>
  </si>
  <si>
    <t>Občanské sdružení ZA DVEŘMI,  Jiráskova 435/,  78344 Náměšť na Hané</t>
  </si>
  <si>
    <t>Chytilová  Dana, Mgr., Boční 439/, 78372 Velký Týnec 1</t>
  </si>
  <si>
    <t>Jatar, o. s.,  Rataje 60/,  78346 Těšetice</t>
  </si>
  <si>
    <t>Junák -  svaz skautů a skautek ČR, středisko Velký Týnec,  Týnecká 76/,  78372 Velký Týnec 1</t>
  </si>
  <si>
    <t>Big band Žerotín Olomouc,  Foerstrova 1087/14,  77900 Olomouc</t>
  </si>
  <si>
    <t>Římskokatolická farnost Olomouc-Hodolany,  Purkyňova 658/5,  77900 Olomouc 9</t>
  </si>
  <si>
    <t>VIRTUS o. s. Centrum sebepoznání a tvořivosti,  Tovární 234/234,  79001 Jeseník</t>
  </si>
  <si>
    <t>Omnis Olomouc, a.s.,  Horní Lán /10a,  77900 Olomouc 9</t>
  </si>
  <si>
    <t>Římskokatolická farnost Hoštejn,  Hoštejn 42/,  78901 Zábřeh</t>
  </si>
  <si>
    <t>Látal  Martin, Ing., Jiráskova 2232/42, 78501 Šternberk</t>
  </si>
  <si>
    <t>Dechový orchestr mladých ZUŠ Němčice nad Hanou,  Komenského náměstí 168/,  79827 Němčice nad Hanou</t>
  </si>
  <si>
    <t>Klub přátel Základní umělecké školy Němčice nad  Hanou,  Komenského náměstí 168/,  79827 Němčice nad Hanou</t>
  </si>
  <si>
    <t>Občanské sdružení pěstitelé a chovatelé,  Vernířovice 215/78815,  78815 Velké Losiny</t>
  </si>
  <si>
    <t>Jesenický smíšený pěvecký sbor,  Čechova 4/1246,  79001 Jeseník</t>
  </si>
  <si>
    <t>Ivan Němeček,  Pod Lipami 25/201,  75124 Přerov 4</t>
  </si>
  <si>
    <t>Zifčáková  Zuzana, Mgr., Tyršova 1228/, 75201 Kojetín</t>
  </si>
  <si>
    <t>obec Ptení,  Ptení 36/,  79843 Ptení</t>
  </si>
  <si>
    <t>Kálik, o. s.,  Havlíčkova 40a/2314,  78901 Zábřeh</t>
  </si>
  <si>
    <t>Klub osadníků Třemešek u Oskavy,  Obecní úřad Oskava 112/,  78801 Oskava</t>
  </si>
  <si>
    <t>Spolek přátel olomouckého jazzu, o.s.,  Sokolská 48/,  77100 Olomouc 1</t>
  </si>
  <si>
    <t>Dobromila Hamplová,  Lužická 10/391,  77900 Olomouc 9</t>
  </si>
  <si>
    <t>Zajíček Kamil,  Masarykova 810/39,  77200 Olomouc 2</t>
  </si>
  <si>
    <t>Zemědělské družstvo Jeseník,  Šumperská 118/,  79001 Jeseník</t>
  </si>
  <si>
    <t>ŘECKÁ OBEC ŠUMPERK,  8. května 444/22,  78701 Šumperk 1</t>
  </si>
  <si>
    <t>Občanské sdružení Bousín a Repechy,  Bousín 40/,  79861 Bousín</t>
  </si>
  <si>
    <t>Mára  Jiří, Ing., Vsadsko 821/3/, 75002 Přerov 2</t>
  </si>
  <si>
    <t>Trizuljak Marek,  Senička 16/,  78345 Senice na Hané</t>
  </si>
  <si>
    <t>Rodičovské sdružení při ZŠ Jungmannova ul. v Litovli,  Jungmannova 655/2,  78401 Litovel</t>
  </si>
  <si>
    <t>Sdružení hasičů ČMS Raková,  Raková u Konice 34/,  79857 Laškov</t>
  </si>
  <si>
    <t>Cekl Jaroslav,  Krausova 265/5,  77900 Olomouc 9</t>
  </si>
  <si>
    <t>o. s. "Klubko Malhotice",  Malhotice 1/,  75353 Všechovice</t>
  </si>
  <si>
    <t>Český svaz bojovníků za svobodu, okresní výbor Olomouc,  tř. 1. Máje 803/1,  77900 Olomouc 9</t>
  </si>
  <si>
    <t>Řeháková Drahomíra,  Na Zelince 1308/,  75131 Lipník nad Bečvou</t>
  </si>
  <si>
    <t>Obec Sudkov,  Sudkov 96/,  78821 Sudkov</t>
  </si>
  <si>
    <t>Fiach bán-skupina irských tanců, o.s.,  Jungmannova 435/15,  77900 Olomouc</t>
  </si>
  <si>
    <t>Divadel.spolek  Na Štaci, o. s.,Dolní brána 399/,79827 Němčice nad Hanou</t>
  </si>
  <si>
    <t>Mohelnický patchworkový klub, o. s.,Na Zámečku 853/3,  78985 Mohelnice</t>
  </si>
  <si>
    <t>Mužský pěvecký spolek HANÁ,Varšavské náměstí 1093/1,77900 Olomouc</t>
  </si>
  <si>
    <t>Sedláček Jiljí,  Janáčkova /3,  77900 Olomouc 9</t>
  </si>
  <si>
    <t>Střítež nad Ludinou,  Střítež nad Ludinou 122/,  75363 Střítež nad Ludinou</t>
  </si>
  <si>
    <t>Zatloukalová Eva,  Bělkovice-Lašťany /576,  78316 Dolany u Olomouce</t>
  </si>
  <si>
    <t>Žurek Vladimír,  Nešporova /11,  77900 Olomouc 9</t>
  </si>
  <si>
    <t>Společnost malíře Jana Zrzavého, o.p.s.,Pionýrská 528/4,  77900 Olomouc</t>
  </si>
  <si>
    <t>Kohoutková Květoslava,  Za Parkem 1131/,  75131 Lipník nad Bečvou</t>
  </si>
  <si>
    <t>Turková Marie,  Náklo /333,  78332 Náklo</t>
  </si>
  <si>
    <t>Zlámal Petr,  Olomoucká 1238/55,  78501 Šternberk 1</t>
  </si>
  <si>
    <t>Vrtěl Květoslav,  Polkovice /28,  75144 Polkovice</t>
  </si>
  <si>
    <t>Komorní pěvecký spolek Dvořák,Kollárovo náměstí ý/697,77900 Olomouc 9</t>
  </si>
  <si>
    <t>Brůnová Jitka,  Růžová /80,  77900 Olomouc 9</t>
  </si>
  <si>
    <t>Halaxová Michaela,  Filipová /65,  78811 Loučná nad Desnou</t>
  </si>
  <si>
    <t>Pekař Aleš,  Opálkova /13,  63500 Brno 35</t>
  </si>
  <si>
    <t>Českomor.provincie,  Vídeňská 7,  60200 Brno</t>
  </si>
  <si>
    <t>Hajkr  Ladislav, Bohuslavice 100/, 79856 Bohuslavice</t>
  </si>
  <si>
    <t>Římskokatol. farnost,  Protivanov 30/,  79848 Protivanov</t>
  </si>
  <si>
    <t>Římskokatolická farnost Potštát,   37,  75362 Potštát</t>
  </si>
  <si>
    <t>Mikl  Jaroslav, Oblá /75, 63400 Brno 34</t>
  </si>
  <si>
    <t>Římskokatolická farnost Všechovice,    12/,  75353 Všechovice</t>
  </si>
  <si>
    <t>Myslivecké sdružení Hrubý les Citov,    /38,  75103 Brodek u Přerova</t>
  </si>
  <si>
    <t>Římskokatolická farnost Přerov-Předmostí,  Tyršova /3,  75124 Přerov 4</t>
  </si>
  <si>
    <t>Město Lipník nad Bečvou,  náměstí T. G. Masaryka /89,  75131 Lipník nad Bečvou</t>
  </si>
  <si>
    <t>Římskokatolická farnost Šumperk,  Kostelní nám. /2,  78701 Šumperk 1</t>
  </si>
  <si>
    <t>Město Úsov,  Nám. Míru /86,  78973 Úsov</t>
  </si>
  <si>
    <t>ŘKF Raškov,    /169,  78964 Bohdíkov</t>
  </si>
  <si>
    <t>Římskokatolická farnost Zlaté Hory,  Kostelní 37,  79376 Zlaté Hory</t>
  </si>
  <si>
    <t>Město Vidnava,  Mírové náměstí 80/,  79055 Vidnava</t>
  </si>
  <si>
    <t>Římskokatol. farnost sv. Michala Olomoc,  Žerotínovo náměstí 1/,  77200 Olomouc</t>
  </si>
  <si>
    <t>Klášter kapucínů Olomouc,  Kapucínská 2/,  77900 Olomouc</t>
  </si>
  <si>
    <t>Honzíková Pavla,  Lazec /48,  26101 Příbram 1</t>
  </si>
  <si>
    <t>Fišara Karel,    /26,  78333 Příkazy</t>
  </si>
  <si>
    <t>Arcibiskupství olomoucké,  Wurnova 9/,  77101 Olomouc</t>
  </si>
  <si>
    <t>Římskokatolická farnost Huzová,    /148,  79351 Břidličná</t>
  </si>
  <si>
    <t>Římskokatolická farnost Tršice,  Tršice 45/,  78357 Tršice</t>
  </si>
  <si>
    <t>Fort Radíkov o.s.,  Vrchní /3,  77900 Olomouc 9</t>
  </si>
  <si>
    <t>Město Šternberk,  Horní náměstí 78/16,  78501 Šternberk 1</t>
  </si>
  <si>
    <t>Město Plumlov,  Rudé Armády 302/,  79803 Plumlov</t>
  </si>
  <si>
    <t>Charita Konice,  Zahradní 690,  79852 Konice</t>
  </si>
  <si>
    <t>Město Zlaté Hory,  Nám. Svobody /80,  79376 Zlaté Hory</t>
  </si>
  <si>
    <t>Římskokatol. farnost Kobylá nad Vidnavkou,  Kostelní 2/,  79055 Vidnava</t>
  </si>
  <si>
    <t>Obec Velká Kraš,  Velká Kraš 132/,  79058 Velká Kraš</t>
  </si>
  <si>
    <t>ŘKF Mohelnice,  Školní /2,  78985 Mohelnice</t>
  </si>
  <si>
    <t>sv. Barbora o.s.- Zábřeh,  Sušilova 38/,  78901 Zábřeh</t>
  </si>
  <si>
    <t>Město Šumperk,  Nám. Míru 1/,  78793 Šumperk</t>
  </si>
  <si>
    <t>Římskokatolická farnost Štěpánov,Dolní 15/7, 78313 Štěpánov u Olomouce</t>
  </si>
  <si>
    <t>Obec Skorošice,  Skorošice 93/,  79066 Skorošice</t>
  </si>
  <si>
    <t>Obec Bělkovice - Lašťany,  Bělkovice-Lašťany 139/,  78316 Dolany</t>
  </si>
  <si>
    <t>Obec Hnojice,  Hnojice 117/,  78501 Hnojice</t>
  </si>
  <si>
    <t>obec Liboš,    82/,  78313 Liboš</t>
  </si>
  <si>
    <t>Obec Lipina,  Lipina /81,  78501 Šternberk 1</t>
  </si>
  <si>
    <t>Město Litovel,  nám. Přemysla Otakara 778/,  78401 Litovel</t>
  </si>
  <si>
    <t>obec Luká,  Luká /80,  78324 Slavětín u Litovle</t>
  </si>
  <si>
    <t>Obec Medlov,  Medlov 194/,  78391 Uničov 1</t>
  </si>
  <si>
    <t>Městys Náměšť na Hané,  T.G.Masaryka 100/,  78344 Náměšť na Hané</t>
  </si>
  <si>
    <t>Paseka,    17/,  78397 Paseka u Šternberka</t>
  </si>
  <si>
    <t>Římskokatolická farnost Dolany,  Dolany 24/,  78316 Dolany</t>
  </si>
  <si>
    <t>Římskokatolická farnost Hněvotín,  Hněvotín 102/,  78347 Hněvotín</t>
  </si>
  <si>
    <t>Římskokatolická farnost Velká Bystřice,  Křížkovského 38/,  78353 Velká Bystřice</t>
  </si>
  <si>
    <t>Introvič Milán,  Hnojice 51 /,  78501 Šternberk 1</t>
  </si>
  <si>
    <t>Naswetter Milan,  Velký Újezd 69/,  78355 Velký Újezd</t>
  </si>
  <si>
    <t>Slouka Jan,  Hvozdečko 28/,  78325 Bouzov</t>
  </si>
  <si>
    <t>Obec Březsko,    12/,  79852 Březsko</t>
  </si>
  <si>
    <t>Obec Dobromilice,  Dobromilice 6/,  79825 Dobromilice</t>
  </si>
  <si>
    <t>Obec Horní Štěpánov,    326/,  79847 Horní Štěpánov</t>
  </si>
  <si>
    <t>Obec Hvozd,  Hvozd 90/,  79855 Hvozd</t>
  </si>
  <si>
    <t>Obec Klenovice na Hané,  Klenovice na Hané 3/,  79823 Klenovice na Hané</t>
  </si>
  <si>
    <t>Obec Krumsín,    2/,  79803 Krumsín</t>
  </si>
  <si>
    <t>Obec Mořice,  U Kapličky /68,  79828 Mořice 1</t>
  </si>
  <si>
    <t>Obec Skalka,  Skalka /26,  79824 Skalka</t>
  </si>
  <si>
    <t>Obec Vícov,  Vícov 46/,  79803 Plumlov</t>
  </si>
  <si>
    <t>Římskokatolická farnost Kladky,  Kladky 35/,  79854 Kladky</t>
  </si>
  <si>
    <t>Obec Stavenice,  Stavenice 43/,  78973 Stavenice</t>
  </si>
  <si>
    <t>Obec Dolní Nětčice,  Dolní Nětčice 49/,  75354 Soběchleby</t>
  </si>
  <si>
    <t>Obec Horní Újezd,  Horní Újezd /83,  75353 Všechovice</t>
  </si>
  <si>
    <t>Obec Hradčany,  Hradčany 64/,  75111 Radslavice</t>
  </si>
  <si>
    <t>Obec Lhota,    63/,  75131 Lhota</t>
  </si>
  <si>
    <t>Obec Lobodice,  Lobodice /39,  75101 Tovačov</t>
  </si>
  <si>
    <t>Obec Měrovice nad Hanou,  Měrovice nad Hanou /131,  75201 Měrovice nad Hanou</t>
  </si>
  <si>
    <t>Obec Nelešovice,  Nelešovice 50/,  75103 Brodek u Přerova</t>
  </si>
  <si>
    <t>Obec Oplocany,  Oplocany 100/,  75101 Tovačov</t>
  </si>
  <si>
    <t>Obec Rokytnice,  Rokytnice 143/,  75104 Rokytnice</t>
  </si>
  <si>
    <t>Federace židovských obcí v České republice,  Maiselova 18/,  11000 Praha - Josefov</t>
  </si>
  <si>
    <t>Obec Hoštejn,  Hoštejn 20/,  78901 Hoštejn</t>
  </si>
  <si>
    <t>Obec Hrabišín,  Hrabišín 65/,  78804 Hrabišín</t>
  </si>
  <si>
    <t>Obec Kolšov,  Kolšov /160,  78821 Sudkov</t>
  </si>
  <si>
    <t>Obec Libina,  Libina 523/,  78805 Libina</t>
  </si>
  <si>
    <t>Město Loštice,  Nám. Míru /66,  78983 Loštice</t>
  </si>
  <si>
    <t>Obec Malá Morava,  Vysoký Potok 2/,  78833 Malá Morava</t>
  </si>
  <si>
    <t>Obec Maletín,  Maletín 21/,  78901 Zábřeh</t>
  </si>
  <si>
    <t>Město Mohelnice,  U Brány 2/,  78985 Mohelnice</t>
  </si>
  <si>
    <t>Obec Palonín,  Palonín 17/,  78983 Palonín</t>
  </si>
  <si>
    <t>Obec Postřelmov,  Komenského 193/,  78969 Postřelmov</t>
  </si>
  <si>
    <t>Obec Haňovice,    62/,  78321 Haňovice</t>
  </si>
  <si>
    <t>Sdružení přátel umění,  ul. 28. října 873/1,  79001 Jeseník</t>
  </si>
  <si>
    <t>Město Jeseník,  Masarykovo náměstí 167/1,  79001 Jeseník</t>
  </si>
  <si>
    <t>Sdružení D,  Polská 604/4,  77200 Olomouc 2</t>
  </si>
  <si>
    <t>Hanácká dechovka, o. s.,  Litovelská 642/28,  77900 Olomouc</t>
  </si>
  <si>
    <t>Tomáš Hanzlík,  Doubravice 36/,  78982 Moravičany</t>
  </si>
  <si>
    <t>Komorní orchestr Iši Krejčího,  Na Vozovce 32/246,  77900 Olomouc</t>
  </si>
  <si>
    <t>Konzervatoř Evangelické akademie,  Wurmova 13/526,  77900 Olomouc</t>
  </si>
  <si>
    <t>KSPS Collegium vocale Olomouc,  Krapkova 280/7,  77900 Olomouc</t>
  </si>
  <si>
    <t>město Uničov,  Masarykovo náměstí /1,  78391 Uničov</t>
  </si>
  <si>
    <t>Adorea,  Generála Píky 8/,  77900 Olomouc</t>
  </si>
  <si>
    <t>RAKAS, spol. s r.o.,  Krapkova 439/34,  77900 Olomouc</t>
  </si>
  <si>
    <t>Rozbořilová Lucie,  Palackého 621/1,  77200 Olomouc 2</t>
  </si>
  <si>
    <t>Sdružení pro film a video Uničov,  Moravské náměstí 1143/4,  78391 Uničov</t>
  </si>
  <si>
    <t>DETOUR PRODUCTIONS o. s.,  Sokolská 257/4,  77200 Olomouc</t>
  </si>
  <si>
    <t>statutární město Olomouc,  Horní náměstí 583/1,  77200 Olomouc 2</t>
  </si>
  <si>
    <t>Friendly &amp; Loyal s.r.o.,  náměstí Míru 18/,  78701 Šumperk 1</t>
  </si>
  <si>
    <t>Galerie Caesar, družstvo pro podporu výtvarného umění,  Horní náměstí - radnice /,  77200 Olomouc 2</t>
  </si>
  <si>
    <t>Mgr. Petra Gottwaldová,  Jívavská 4a/1276,  78501 Šternberk 1</t>
  </si>
  <si>
    <t>Haňovští, o.s.,  Haňovice 62/,  78321 Chudobín</t>
  </si>
  <si>
    <t>Město Velká Bystřice,  8. května /79,  78353 Velká Bystřice</t>
  </si>
  <si>
    <t>město Litovel,  nám. Přemysla Otakara II. /778,  78401 Litovel</t>
  </si>
  <si>
    <t>Muzeum umění Olomouc, státní příspěvková organizace,  Denisova 47/,  77111 Olomouc</t>
  </si>
  <si>
    <t>občanské sdružení BALET GLOBA,  Dolní náměstí 2/200,  77200 Olomouc</t>
  </si>
  <si>
    <t>obec Cholina,  Cholina 52/,  78322 Cholina</t>
  </si>
  <si>
    <t>Pastiche filmz,  Sokolská 572/25,  77200 Olomouc</t>
  </si>
  <si>
    <t>Prohlubování česko německých vztahů ve Šternberku,  Labutí 5/,  78501 Šternberk</t>
  </si>
  <si>
    <t>Římskokatolická farnost Bílá Voda,  Bílá Voda /62,  79069 Bílá Voda u Javorníka</t>
  </si>
  <si>
    <t>Město Javorník,  nám. Svobody /134,  79070 Javorník</t>
  </si>
  <si>
    <t>Priessnitzovy léčebné lázně a.s.,  Priessnitzova 299/,  79003 Jeseník</t>
  </si>
  <si>
    <t>Obec Těšetice,    /75,  78346 Těšetice</t>
  </si>
  <si>
    <t>Festa Musicale,  Slovenská 5/,  77900 Olomouc</t>
  </si>
  <si>
    <t>Hrda Břetislav,  Divišova 209/7,  77900 Olomouc 9</t>
  </si>
  <si>
    <t>Hudba při Hasičském záchranném sboru Olomouckého kraje o.s.,  Hněvotín 140/,  78347 Hněvotín</t>
  </si>
  <si>
    <t>HANELOVA SPOLEČNOST Hudeb. společ. P.C. Hanela,  9.května 14/,  79305 Moravský Beroun</t>
  </si>
  <si>
    <t>Valenta Kamil,  Marie Pospíšilové 411/7,  77900 Olomouc 9</t>
  </si>
  <si>
    <t>Burian a Tichák, s.r.o.,  Komenského 897/10/,  77200 Olomouc</t>
  </si>
  <si>
    <t>COBRANA s.r.o.,  Zahradní /419,  78373 Grygov</t>
  </si>
  <si>
    <t>Hanácká hratva,  Horní náměstí 368/4,  77900 Olomouc 9</t>
  </si>
  <si>
    <t>Jatar, o. s., Rataje,  Rataje 60/,  78346 Těšetice</t>
  </si>
  <si>
    <t>Městys Náměšť na Hané,  nám.  T.G. Masaryka 100/,  78344 Náměšť na Hané</t>
  </si>
  <si>
    <t>Národní památkový ústav, ú.o.p. v Olomouci,  Horní náměstí 25/,  77111 Olomouc</t>
  </si>
  <si>
    <t>obec Dolní Nětčice,  Dolní Nětčice 49/,  75354 Dolní Nětčice</t>
  </si>
  <si>
    <t>statutární město Přerov,  Bratrská 709/34,  75002 Přerov I - Město</t>
  </si>
  <si>
    <t>Divadlo Šumperk, s.r.o.,  Komenského 312/3,  78701 Šumperk</t>
  </si>
  <si>
    <t>Obec Bukovany,  Bukovany 57/,  77900 Olomouc 9</t>
  </si>
  <si>
    <t>Obec Želechovice,    /,  78391 Želechovice</t>
  </si>
  <si>
    <t>Olomoucká agentura, s.r.o,  Na Vinici 628/18/,  78335 Horka nad Moravou</t>
  </si>
  <si>
    <t>OLOMOUCKÁ KINA, o. s.,  Sokolská 572/25,  77200 Olomouc 2</t>
  </si>
  <si>
    <t>Olomoucké centrum otevřeného vzdělávání - OCOV ,  V Křovinách /19,  77900 Olomouc</t>
  </si>
  <si>
    <t>P-centrum,  Lafayettova /9,  77200 Olomouc</t>
  </si>
  <si>
    <t>Přikryl Zdeněk,  Třída Míru /45,  77900 Olomouc 9</t>
  </si>
  <si>
    <t>Rudolfová Marie, Pionýrská 12, 77900 Olomouc, Česká Republika</t>
  </si>
  <si>
    <t>Sbor dobrovolných hasičů Olomouc - Černovír,  U Staré Moravy 1/,  77400 Olomouc 4</t>
  </si>
  <si>
    <t>Střed na okraji,  Náprstkova 125/11b,  77900 Olomouc 9</t>
  </si>
  <si>
    <t>Všetička František,  Dělnická 29/,  77900 Olomouc 9</t>
  </si>
  <si>
    <t>Moš Pavel,  Otaslavice /50,  79806 Otaslavice</t>
  </si>
  <si>
    <t>TĚLOCVIČNÁ JEDNOTA SOKOL VRCHOSLAVICE,    /,  79827 Němčice nad Hanou</t>
  </si>
  <si>
    <t>obec Loučná nad Desnou,  Loučná nad Desnou /57,  78811 Loučná nad Desnou</t>
  </si>
  <si>
    <t>obec Nový Malín,  Nový Malín 240/,  78803 Nový Malín</t>
  </si>
  <si>
    <t>Ruční papírna Velké Losiny a.s.,  U Papírny /9,  78815 Velké Losiny</t>
  </si>
  <si>
    <t>Sdružení přátel folkloru Severní Hané,  Růžová 458/,  78969 Postřelmov</t>
  </si>
  <si>
    <t>FM Production, s.r.o.,  Husinecká 21/,  13000 Praha</t>
  </si>
  <si>
    <t>Mezinárodní společnost Antonína Dvořáka, o.p.s.,  Hradecká 2353/5,  13000 Praha 3</t>
  </si>
  <si>
    <t>Člověk v tísni, o.p.s.,  Šafaříkova 635/24,  12000 Praha</t>
  </si>
  <si>
    <t>Klub vojenské historie Kralka,  Dlouhá 1365/,  66434 Kuřim</t>
  </si>
  <si>
    <t>Muzejní a vlastivědná společnost v Brně, o. s.,  Solniční ulice 240/12,  60200 Brno</t>
  </si>
  <si>
    <t>Zajíc  Vladimír, MgA., Havlíčkova 836/9, 50002 Hradec Králové 2</t>
  </si>
  <si>
    <t>Dům kultury,s.r.o.,  Fialova 3,  78701 Šumperk 1</t>
  </si>
  <si>
    <t>Obec Dolní Studénky,  Dolní Studénky 99/,  78820 Dolní Studénky</t>
  </si>
  <si>
    <t>OSVOBOZENÁ KULTURNÍ SPOLEČNOST,  Čsl. Armády 9a/2081,  78701 Šumperk</t>
  </si>
  <si>
    <t>Rada rodičů při ZUŠ v Zábřeh,  Farní 9/,  78901 Zábřeh</t>
  </si>
  <si>
    <t>VESELÁ KAPELA,  Sázavská 1726/9,  78901 Zábřeh</t>
  </si>
  <si>
    <t>Město Zábřeh,  Masarykovo náměstí 6/510,  78901 Zábřeh</t>
  </si>
  <si>
    <t>Obec Brníčko,    /120,  78775 Brníčko</t>
  </si>
  <si>
    <t>Obec Olšany,  Olšany 75/,  78962 Olšany</t>
  </si>
  <si>
    <t>Sbor dobrovolných hasičů Bušín,  Bušín 10/,  78962 Olšany u Šumperka</t>
  </si>
  <si>
    <t>Sbor dobrovolných hasičů Postřelmůvek,  Postřelmůvek /,  78901 Postřelmůvek</t>
  </si>
  <si>
    <t>Sdružení přátel Magna Moravia,  Javoříčko 9/1513,  78701 Šumperk 1</t>
  </si>
  <si>
    <t>Spolek METODĚJ Zábřeh,  Sušilova 38,  78901 Zábřeh</t>
  </si>
  <si>
    <t>Ševčík Pavel, Za Vodou 139, 78991 Štíty, Česká Republika</t>
  </si>
  <si>
    <t>Tvrz Nemile u Zábřeha,  Nemile 54/,  78901 Zábřeh</t>
  </si>
  <si>
    <t>FOIBOS BOOKS s.r.o.,  Bartoškova 1448/26,  14000 Praha 4</t>
  </si>
  <si>
    <t>Michlovská Nina,  Jana Palacha 2524/26,  69002 Břeclav 2</t>
  </si>
  <si>
    <t>Divadlo Dostavník,  Družstevní 235/39,  75002 Přerov 2</t>
  </si>
  <si>
    <t>KORNET o.s.,  B. Němcové 813/,  75131 Lipník nad Bečvou</t>
  </si>
  <si>
    <t>Kornet Music,  Boženy Němcové 813/,  75131 Lipník nad Bečvou</t>
  </si>
  <si>
    <t>město Tovačov,  Náměstí 12/,  75101 Tovačov</t>
  </si>
  <si>
    <t>MOTOR expert s.r.o.,  Žižkova 2567/3,  75000 Přerov 1 - Město</t>
  </si>
  <si>
    <t>R.K.Božkov O.S.,  Hanusíkova 668/,  75201 Kojetín</t>
  </si>
  <si>
    <t>Český svaz včelařů, o. s., ZO Skalička,  Skalička /167,  75352 Skalička u Hranic</t>
  </si>
  <si>
    <t>Folklórní soubor Haná,  U Bečvy 904/1,  75002 Přerov I - Město</t>
  </si>
  <si>
    <t>Město Potštát,  Zámecká 1/,  75362 Potštát</t>
  </si>
  <si>
    <t>Občanské sdružení Za uchování a rozvoj místních tradic,  Rouské /64,  75353 Všechovice</t>
  </si>
  <si>
    <t>Obec Černotín,    /1,  75368 Černotín</t>
  </si>
  <si>
    <t>Rousecká Dráčata o.s.,  Rouské 64/,  75353 Všechovice</t>
  </si>
  <si>
    <t>Taneční Sdružení (TS) Přerov,  Sokolská 2784/8,  75000 Přerov 1 - Město</t>
  </si>
  <si>
    <t>TJ Sokol Skalička,  Skalička 109/,  75352 Skalička u Hranic</t>
  </si>
  <si>
    <t>LOŠTICKÁ VESELKA,  Palackého 274/,  78983 Loštice</t>
  </si>
  <si>
    <t>Teens Jazzband Velké Losiny,  M.R.Štefánika 22/1213/,  78701 Šumperk</t>
  </si>
  <si>
    <t>město Mohelnice,  U Brány 2/916,  78985 Mohelnice</t>
  </si>
  <si>
    <t>město Staré Město,  náměstí Osvobození 166/,  78832 Staré Město</t>
  </si>
  <si>
    <t>Divadelní společnost Větřák Pivín,  Pivín 52/251,  79824 Pivín</t>
  </si>
  <si>
    <t>Dokoupilová Marie,  Dilní /16,  79601 Prostějov 1</t>
  </si>
  <si>
    <t>HANÁCKÝ AUTO MOTO VETERÁN KLUB v AČR Prostějov,  Václava Špály 4067/5,  79604 Prostějov 4</t>
  </si>
  <si>
    <t>Hanácký soubor písní a tanců KLAS,  U Pivovaru /123,  79812 Kralice na Hané</t>
  </si>
  <si>
    <t>Historic cars club, o. s,  Mořice 183/,  79828 Mořice</t>
  </si>
  <si>
    <t>Jančík Martin,  Tyršovo nám. /180,  79603 Prostějov 3</t>
  </si>
  <si>
    <t>Obec Vřesovice,  Vřesovice 41/,  79809 Vřesovice</t>
  </si>
  <si>
    <t>Poláček Jan,  Budovcova 2/,  79601 Prostějov</t>
  </si>
  <si>
    <t>TĚLOCVIČNÁ JEDNOTA SOKOL DUBANY ,  Dubany 21/,  79812 Kralice na Hané</t>
  </si>
  <si>
    <t>obec Skalka,  Skalka /26,  79824 Skalka</t>
  </si>
  <si>
    <t>město Hranice,  Pernštejnské náměstí 1/,  75337 Hranice</t>
  </si>
  <si>
    <t>městys Dřevohostice,  Náměstí /74,  75114 Dřevohostice</t>
  </si>
  <si>
    <t>Musica figuralis,  J.Č.Drahlovského 2315/12,  75002 Přerov</t>
  </si>
  <si>
    <t>Obec Bělotín,  Bělotín 151/,  75364 Bělotín</t>
  </si>
  <si>
    <t>Obec Pavlovice u Přerova,  Pavlovice u Přerova 102/,  75112 Pavlovice u Přerova</t>
  </si>
  <si>
    <t>Obec Tučín,  Tučín 127/,  75116 Tučín</t>
  </si>
  <si>
    <t>ProArte 21,  Optiky 2679/17,  75002 Přerov I - Město</t>
  </si>
  <si>
    <t>město Kojetín,  Masarykovo náměstí 20/,  75201 Kojetín</t>
  </si>
  <si>
    <t>SPERANZA 2005 o. s.,  Luká 141/,  78324 Slavětín u Litovle</t>
  </si>
  <si>
    <t>Zacheus-duchovní, výchovné, vzdělávací a kulturní centrum u fary v Uničově,  Kostelní nám. 153/,  78391 Uničov</t>
  </si>
  <si>
    <t>Obec Šumvald,  Šumvald 17/,  78385 Šumvald u Uničova</t>
  </si>
  <si>
    <t>město Plumlov,  Rudé armády 302/,  79803 Plumlov</t>
  </si>
  <si>
    <t>město Němčice nad Hanou,  Palackého náměstí /3,  79827 Němčice nad Hanou</t>
  </si>
  <si>
    <t>Město Konice,  Masarykovo nám. 27/,  79852 Konice</t>
  </si>
  <si>
    <t>město Konice,  Masarykovo nám. 27/,  79852 Konice</t>
  </si>
  <si>
    <t>Dostál  Bohumil, MUDr., Legionářská 480/, 79841 Kostelec na Hané</t>
  </si>
  <si>
    <t>Hanácké folklorní sdružení se sídlem v Prostějově, o.s.,  Lužická 2662/12,  79601 Prostějov</t>
  </si>
  <si>
    <t>Petr Hruban,  Obránců míru 20/,  79601 Prostějov 1</t>
  </si>
  <si>
    <t>město Prostějov,  náměstí T.G. Masaryka 12/14,  79601 Prostějov</t>
  </si>
  <si>
    <t>PhDr. Miloslav Čermák, CSc.,Masarykova třída 884/32,  77200 Olomouc 2</t>
  </si>
  <si>
    <t>Hanácký národopisný soubor Olešnica Doloplazy o.s.,/9,  78356 Doloplazy</t>
  </si>
  <si>
    <t>Klub sportovního tance QUICK Olomouc,o.s.,Sudova 11/,  77200 Olomouc</t>
  </si>
  <si>
    <t>Folklorní sdružení České republiky, Senovážné náměstí /24, 11647 Praha 1</t>
  </si>
  <si>
    <t>Cech přátel pátého ročního období,  S.K.Neumanna 969/3,78985 Mohelnice</t>
  </si>
  <si>
    <t>Histor.spol. St.Velehrad,  Smetanovy sady /179,68601 Uherské Hradiště 1</t>
  </si>
  <si>
    <t>BLUES ALIVE s.r.o.,  Fialova 416/3/,  78701 Šumperk</t>
  </si>
  <si>
    <t>Musica Viva,  Tř. 1. máje 5/,  77200 Olomouc</t>
  </si>
  <si>
    <t>Sdružení Karla Ditterse,  Nádražní 160,  79070 Javorník u Jeseníků</t>
  </si>
  <si>
    <t>Město Prostějov,  nám. T.G. Masaryka 130/14,  79601 Prostějov</t>
  </si>
  <si>
    <t>Nadační fond Přerovského jazzového festivalu,  Kratochvílova 1/,  75002 Přerov I - Město</t>
  </si>
  <si>
    <t>město Jeseník,  Masarykovo náměstí 197/1,  79001 Jeseník</t>
  </si>
  <si>
    <t>Statutární město Přerov,  Bratrská 34/,  75011 Přerov 2</t>
  </si>
  <si>
    <t>Historické kočáry "MYLORD",  náměstí Svobody 377/,  79858 Čechy pod Kosířem</t>
  </si>
  <si>
    <t>Náboženská obec Církve československé husitské v Zábřehu na Moravě,  28. října 891/20,  78901 Zábřeh</t>
  </si>
  <si>
    <t>Statutární město Olomouc,  Horní náměstí /583,  77911 Olomouc</t>
  </si>
  <si>
    <t>Město Hranice,  Pernštejnské náměstí 1/,  75337 Hranice</t>
  </si>
  <si>
    <t>Statutární město Přerov,  Bratrská 709/34,  75002 Přerov I - Město</t>
  </si>
  <si>
    <t>Vědecká knihovna v Olomouci, Bezručova 3, 779 11 Olomouc</t>
  </si>
  <si>
    <t>7. Přebytek hospodaření Olomouckého kraje ( ÚZ 24 )</t>
  </si>
  <si>
    <t>8. Plán OK na zmírnění dopadů hospodářské krize - příspěvek na zateplení, výměna otvorových výplní ( ÚZ 29 )</t>
  </si>
  <si>
    <t>9. Finanční příspěvky v oblasti sportu  ( ÚZ 105 )</t>
  </si>
  <si>
    <t>10. Stipendijní řád Olomouckého kraje  ( ÚZ 110 )</t>
  </si>
  <si>
    <t>11. Environmentální vzdělávání, výchova a osvěta (EVVO)  ( ÚZ 112 )</t>
  </si>
  <si>
    <t>12. Talent Olomouckého kraje ( ÚZ 114 )</t>
  </si>
  <si>
    <t>13. Stipendia pro žáky učebních oborů  ( ÚZ 115 )</t>
  </si>
  <si>
    <t>22. Regulační poplatky ve zdravotnických zařízení ( ÚZ 257 )</t>
  </si>
  <si>
    <t>24. Dotační program prevence kriminality  ( ÚZ 407 )</t>
  </si>
  <si>
    <t>Arak o.p.s., Olomouc</t>
  </si>
  <si>
    <t>ZO 7-05 České speleogické společnosti,Olomouc</t>
  </si>
  <si>
    <t>ORJ 14</t>
  </si>
  <si>
    <t>Nadační fond pro Srdce Hané, Olomouc</t>
  </si>
  <si>
    <t>MAMMACENTRUM Olomouc</t>
  </si>
  <si>
    <t>Nadšení moravští záchranáři o.s.</t>
  </si>
  <si>
    <t>Svaz diabetiků ČR</t>
  </si>
  <si>
    <t>MAMMA HELP, o.s., Praha 3</t>
  </si>
  <si>
    <t>Nadace HAIMAOM, Olomouc</t>
  </si>
  <si>
    <t>Onko klub Slunečnice, Olomouc</t>
  </si>
  <si>
    <t>MUDr. M. Novotný, Jeseník</t>
  </si>
  <si>
    <t>Psychyatrická léčebna Bílá Voda</t>
  </si>
  <si>
    <t>Pontis Šumperk, o.p.s., Šumperk</t>
  </si>
  <si>
    <t xml:space="preserve">Sdružení Podané ruce, o. s., Brno </t>
  </si>
  <si>
    <t>P- centrum, o.s., Olomouc</t>
  </si>
  <si>
    <t>KAPPA-HELP, o.s., Přerov</t>
  </si>
  <si>
    <t>Darmoděj, o.s., Jeseník</t>
  </si>
  <si>
    <t>RES-SEF, o.s., Šumperk</t>
  </si>
  <si>
    <t>Oční ordinace Ottlens s.r.o., Šumperk</t>
  </si>
  <si>
    <t>SMN, a.s., Prostějov</t>
  </si>
  <si>
    <t>Dopravní zdravotnictví a.s.-Želez. polikl. Olomouc</t>
  </si>
  <si>
    <t>MUDr. M. Kolmašová, Prostějov</t>
  </si>
  <si>
    <t>MUDr. J. Pírková, Bohuňovice</t>
  </si>
  <si>
    <t>UNIMED Jeseník s.r.o., Česká Ves</t>
  </si>
  <si>
    <t>Středomoravská nemocniční a.s.Prostějov</t>
  </si>
  <si>
    <t>Sluňákov – centrum ekologických aktivit města Olomouce, o.p.s., Skrbeňská 669/70, Horka nad Moravou</t>
  </si>
  <si>
    <t>Konzervatoř Evangelické akademie, Wurmova 13, Olomouc</t>
  </si>
  <si>
    <t>Mgr. Jana Horáková, Tištín 36</t>
  </si>
  <si>
    <t>Václav Janík, Pňovice 75, Litovel</t>
  </si>
  <si>
    <t>INREMA SPORTS s.r.o., Nešverova 693/1, Olomouc</t>
  </si>
  <si>
    <t xml:space="preserve">SMS GROUP s.r.o., Hradčanské náměstí 12, Praha </t>
  </si>
  <si>
    <t>TEMPO TEAM PRAGUE s.r.o., Záhořanského 3, Praha</t>
  </si>
  <si>
    <t>ITS TENNIS CENTRE s.r.o., Janského 18, Olomouc</t>
  </si>
  <si>
    <t>HOKEJ Šumperk 2003  s.r.o., Žerotínova 1691/55B, Šumperk</t>
  </si>
  <si>
    <t>ECCE HOMO RACING TEAM s.r.o., Na Bažinách 1810/26, Šternberk</t>
  </si>
  <si>
    <t>Ricardo – racing team Prostějov o.s., Plumlovská 89, Prostějov</t>
  </si>
  <si>
    <t>Sportovní klub BADMINTON Přerov, Nerudova 20, Přerov</t>
  </si>
  <si>
    <t>Sokolská župa Severomoravská Zábřeh, Sokolská 94/13, Zábřeh</t>
  </si>
  <si>
    <t>Sportovní klub ŠELA SPORT, o.s.,  Interbrigadistů 806/2, Přerov</t>
  </si>
  <si>
    <t>TTC REGION OLOMOUC, Stiborova 18, Olomouc</t>
  </si>
  <si>
    <t>Tělovýchovná jednota Vodní sporty Litovel, Kollárova 808, Litovel</t>
  </si>
  <si>
    <t>MORAVIAN DRAGONS, Bezručova 4, Přerov</t>
  </si>
  <si>
    <t>AMK ECCE HOMO ŠTERNBERK, Nádražní 60, Šternberk</t>
  </si>
  <si>
    <t>TTV Sport Group, o.s.,  Kosmonautů 19, Olomouc</t>
  </si>
  <si>
    <t>Olomoucké krajské sdružení ČSTV, Legionářská 12, Olomouc</t>
  </si>
  <si>
    <t>Cyklistika Uničov, Brníčko 1019, Uničov</t>
  </si>
  <si>
    <t>SMASH GYM KICKBOX o.s., Mariánská 847/8, Olomouc</t>
  </si>
  <si>
    <t>AMK Mohelnice, Podolí 80, Mohelnice</t>
  </si>
  <si>
    <t>Veteran Car Club Ostrava, Tichá 464/1, Ostrava</t>
  </si>
  <si>
    <t>Vít Nosálek, Jiráskova 105/20, Zábřeh</t>
  </si>
  <si>
    <t>Václav Rozehnal, Lazce 61, Troubelice</t>
  </si>
  <si>
    <t>SK Sigma Olomouc a.s., Legionářská 1165/2, Olomouc</t>
  </si>
  <si>
    <t>1.HFK Olomouc, a.s., Staškova 652/28, Olomouc</t>
  </si>
  <si>
    <t>Acrobat Park o.p.s., Kosmonautů 1, Šumperk</t>
  </si>
  <si>
    <t>Tělovýchovná jednota LOKOMOTIVA Olomouc, tř. 17. listopadu 3, Olomouc</t>
  </si>
  <si>
    <t>ČLTK 1928 Olomouc, Tř. 17. listopadu, Olomouc</t>
  </si>
  <si>
    <t>TJ MILO Olomouc, Střední Novosadská 48, Olomouc</t>
  </si>
  <si>
    <t>DELTAKLUB STICHOVICE, sídliště Edvarda Beneše 15/21, Prostějov</t>
  </si>
  <si>
    <t>Dámský házenkářský klub Zora Olomouc, U stadiónu 1166/6, Olomouc</t>
  </si>
  <si>
    <t>Tělovýchovná jednota Sokol Slavonín, Jižní 149/30, Olomouc - Slavonín</t>
  </si>
  <si>
    <t>Tělovýchovná jednota Lodní sporty, Tř.17.listopadu 10, Olomouc</t>
  </si>
  <si>
    <t>SK SPORTFIT ZÁBŘEH, Třešňová 750/31, Zábřeh</t>
  </si>
  <si>
    <t>Agentura rozvojové a humanitární pomoci Olomouckého kraje, o.p.s., Křížkovského 8, Olomouc</t>
  </si>
  <si>
    <t>Klub přátel Hotelové školy Jeseník, Dukelská 680, Jeseník</t>
  </si>
  <si>
    <t>WRC Lovecká chata, Tř. Osvobození 14, Horka nad Moravou</t>
  </si>
  <si>
    <t>Junák - svaz skautů a skautek ČR, středisko Dub nad Moravou, Tyršova 157, Dub nad Moravou</t>
  </si>
  <si>
    <t>SPORTKLUB AGENTURA 64 OLOMOUC,  Švédská 3, Olomouc</t>
  </si>
  <si>
    <t>Město Litovel, Přemysla Otakara778, Litovel</t>
  </si>
  <si>
    <t>Dům dětí a mládeže Olomouc, Tř. 17. listopadu 47, Olomouc</t>
  </si>
  <si>
    <t>Občanské sdružení „PŘIJDU VČAS“, Hybešova 3836/18, Prostějov</t>
  </si>
  <si>
    <t>TJ SPARTAK MIKULOVICE, Sokolská 493, Mikulovice</t>
  </si>
  <si>
    <t>Junák - svaz skautů a skautek ČR, Olomoucký kraj, Holická 31/19, Olomouc</t>
  </si>
  <si>
    <t>Junák – svaz skautů a skautek České republiky, okres Olomouc, Holická 31/19, Olomouc,</t>
  </si>
  <si>
    <t>Sportovní klub Přerov, Dr. Petřivalského 1, Přerov</t>
  </si>
  <si>
    <t>DDM&amp;TJ Mohelnice, o.s., Smetanova 606/12, Mohelnice</t>
  </si>
  <si>
    <t>Bc. Ondřej Soukup, Stanislava Manharda 3692/17, Prostějov</t>
  </si>
  <si>
    <t>Ing. Petr Krejčiřík,  PK FLY, B. Němcové 1098, Hranice</t>
  </si>
  <si>
    <t>Gabriela KUBEŠOVÁ, Evaldova 1, Šumperk</t>
  </si>
  <si>
    <t>Prague International Marathon, spol. s r.o., Záhořanského 3/1644, Praha</t>
  </si>
  <si>
    <t>BASKETBAL OLOMOUC s.r.o., Stiborova 26, Olomouc</t>
  </si>
  <si>
    <t>Tenis Centrum Olomouc s.r.o., Ibsenova 496/19, Olomouc</t>
  </si>
  <si>
    <t>aguina, s.r.o., Olomoucká 447, Držovice</t>
  </si>
  <si>
    <t>Prostějov – C 1885 s.r.o., Kostelecká 47, Prostějov</t>
  </si>
  <si>
    <t>Církevní gymnázium Německého řádu, spol. s r.o., Nešverova 693/1, Olomouc</t>
  </si>
  <si>
    <t>GOLF AREA, a.s., tř. 17.listopadu 1126/43, Olomouc</t>
  </si>
  <si>
    <t>SIDA s.r.o., Krapkova 28, Prostějov</t>
  </si>
  <si>
    <t>Sport Management s.r.o., U tenisu 158/16, Přerov I – Město</t>
  </si>
  <si>
    <t>1. HFK Olomouc a.s., Staškova 652/28, Olomouc</t>
  </si>
  <si>
    <t>Plážový klub PÍSKOMIL s.r.o., Říčanská 1290/5, Brno</t>
  </si>
  <si>
    <t>GEMO SPORT a.s., Legionářská 1299/19, Olomouc</t>
  </si>
  <si>
    <t>OPEN FAMILY, o.p.s., Mezírka 1, Brno</t>
  </si>
  <si>
    <t>Tělovýchovná jednota INVACLUB Loštice, Vlčice 519, Loštice</t>
  </si>
  <si>
    <t>TJ MORAVA Velké Losiny, Jánošíkova 10, Šumperk</t>
  </si>
  <si>
    <t>Mažoretky Marcely Synkové, Vrchlického 720, Hranice</t>
  </si>
  <si>
    <t>SK HANÁ orienteering, Biskupské náměstí 841/2, Olomouc</t>
  </si>
  <si>
    <t>Tělocvičná jednota Sokol Dřevohostice, Zámecká 255, Dřevohostice</t>
  </si>
  <si>
    <t>Tělocvičná jednota Sokol Přerov, Brabansko 566/2, Přerov</t>
  </si>
  <si>
    <t>TJ SOKOL Opatovice, Sportovní 157, Opatovice u Hranic</t>
  </si>
  <si>
    <t>TJ Spartak Milotice nad Bečvou, Milotice nad Bečvou 101, Milotice nad Bečvou</t>
  </si>
  <si>
    <t>Okresní fotbalový svaz v Prostějově, Česká 15, Prostějov</t>
  </si>
  <si>
    <t>TJ Krumsín, Krumsín 84, Krumsín</t>
  </si>
  <si>
    <t xml:space="preserve">Freestyle skating klub, o.s., Jílová 1076/3, Olomouc </t>
  </si>
  <si>
    <t>Paraklub Jeseník, o.s., Masarykovo náměstí 1/167, Jeseník</t>
  </si>
  <si>
    <t>Klub sportovního tance QUICK Olomouc, o.s., Sudova 11, Olomouc</t>
  </si>
  <si>
    <t>Taneční skupina MLÁĎATA PLUS Olomouc, Stará Víska 1189/23, Olomouc</t>
  </si>
  <si>
    <t>Klub litovelského petangue, o.s., Rybníček 43/12, Litovel</t>
  </si>
  <si>
    <t>FbC Lipník, Pod Skalkou 6, Přerov</t>
  </si>
  <si>
    <t>AEROKLUB Hranice, Letiště Hranice, Hranice</t>
  </si>
  <si>
    <t>Asociace víceúčelových ZO – technických sportů a činností, Okresní kolegium Šumperk, o.s., Bludovská 554/12, Šumperk</t>
  </si>
  <si>
    <t>Tělocvičná jednota SOKOL Řimice, Řimice, Bílá Lhota</t>
  </si>
  <si>
    <t>TJ Tatran Litovel, Náměstí Přemysla Otakara 770, Litovel</t>
  </si>
  <si>
    <t>Středisko leteckých sportů Dětřichov, Střelice 155, Uničov</t>
  </si>
  <si>
    <t>Magnus Orienteering, Revoluční 1693/10B, Šumperk</t>
  </si>
  <si>
    <t>Tělovýchovná jednota Dukla Olomouc, tř. Míru 2, Olomouc</t>
  </si>
  <si>
    <t>Sportovní klub Slatinice, Slatinice 295, Slatinice</t>
  </si>
  <si>
    <t>Plavecký klub Zábřeh, Severovýchod 33, Zábřeh</t>
  </si>
  <si>
    <t>SK SC PRIMA NEZAMYSLICE, Nezamyslice u Prostějova</t>
  </si>
  <si>
    <t>ÚAMK – AMK BIKETRIAL KLUB OLOMOUC, o.s., Luběnice 82, Těšetice</t>
  </si>
  <si>
    <t>Sportovní klub SKHP-SERVIS Cholina, o.s., Cholina 108, Cholina</t>
  </si>
  <si>
    <t>Střelecký klub Uničov, o.s., Brníčko 1050, Uničov</t>
  </si>
  <si>
    <t>Volejbalový oddíl Jeseník, o.s., Klicperova 951/7, Jeseník</t>
  </si>
  <si>
    <t>Tělovýchovná jednota Sokol Dub nad Moravou, Tyršova 101, Dub nad Moravou</t>
  </si>
  <si>
    <t>SK Hranice, Žáčkova 1442, Hranice</t>
  </si>
  <si>
    <t>Sguashový klub mládeže Olomouc, Dr. M. Horákové 1079/21, Olomouc</t>
  </si>
  <si>
    <t>Sdružení hokejbalových mužstev v oblasti Olomouc, Jižní 17, Olomouc</t>
  </si>
  <si>
    <t xml:space="preserve">Tělovýchovná jednota Písečná, Písečná u Jeseníku </t>
  </si>
  <si>
    <t>TĚLOCVIČNÁ JEDNOTA SOKOL ČECHY POD KOSÍŘEM, Čechy pod Kosířem</t>
  </si>
  <si>
    <t>TJ KULEČNÍK PROSTĚJOV, Palackého 25, Prostějov</t>
  </si>
  <si>
    <t>Kanoistika Kojetín, Loděnice 1371, Kojetín</t>
  </si>
  <si>
    <t>Fotbalový klub STOMIX Žulová, Hlavní 27, Žulová</t>
  </si>
  <si>
    <t>Florbalová škola, občanské sdružení, Pod Skalkou 6, Přerov</t>
  </si>
  <si>
    <t>Hokejový Klub Mladí Draci Šumperk OS, Žerotínova 470/55B, Šumperk</t>
  </si>
  <si>
    <t>Sportovní klub K2 Prostějov, sídl. E. Beneše 15/21, Prostějov</t>
  </si>
  <si>
    <t>FC Balet Věrovany, o.s., Věrovany 322, Věrovany</t>
  </si>
  <si>
    <t>TJ Sokol Protivanov, Protivanov 198, Protivanov</t>
  </si>
  <si>
    <t>Tělocvičná jednota Sokol Olomouc – Hodolany, Křižíkova 7/968, Olomouc</t>
  </si>
  <si>
    <t>Cyklo team region Olomouc, o.s., Příčná 203, Uničov</t>
  </si>
  <si>
    <t>Házená Uničov, U Stadionu 619, Uničov</t>
  </si>
  <si>
    <t>SOKOLSKÁ ŽUPA PROSTĚJOVSKÁ, U Kalicha 2, Prostějov</t>
  </si>
  <si>
    <t xml:space="preserve">DRAGON FORCE PŘEROV, Kozlovská 1334/3, Přerov </t>
  </si>
  <si>
    <t>Tělocvičná jednota Sokol Ptení, Ptení</t>
  </si>
  <si>
    <t>FORTEX SKI Moravský Beroun, Husova 448, Moravský Beroun</t>
  </si>
  <si>
    <t>Kestone Racing, Šumperská 536, Uničov</t>
  </si>
  <si>
    <t>Tělovýchovná jednota Sokol Rokytnice, Rokytnice 295, Rokytnice</t>
  </si>
  <si>
    <t>AVZO TSČ ČR ZO Loštice, A. kašpara 12, Loštice</t>
  </si>
  <si>
    <t>Tělocvičná jednota Sokol Bílá Lhota, Bílá Lhota, Haňovice</t>
  </si>
  <si>
    <t>Tělovýchovná jednota Sokol Tovačov, Nádražní 333, Tovačov</t>
  </si>
  <si>
    <t>Šachový klub Šternberk, o.s., Na Vyhlídce 2127/26, Šternberk</t>
  </si>
  <si>
    <t>Tělovýchovná jednota Zlaté Hory, Sokolská 291, Zlaté Hory</t>
  </si>
  <si>
    <t>1. SK Prostějov, o.s., Sportovní 1, Prostějov</t>
  </si>
  <si>
    <t>VEUS klub, o.s., U Jandovky 128/5, Vyškov</t>
  </si>
  <si>
    <t>FK Vrbátky, Prešovská 19, Prostějov</t>
  </si>
  <si>
    <t>Sdružení na podporu mladých talentů v krasobruslení, Určická 66, Prostějov</t>
  </si>
  <si>
    <t>SK SAM – Sportovní aktivity mládeže Olomouc, Buzulucká 1, Olomouc</t>
  </si>
  <si>
    <t>Tělocvičná jednota Sokol Prostějov - Vrahovice, Mikoláše Alše 85, Prostějov</t>
  </si>
  <si>
    <t>AutoMotoKlub Rallye Sport - Vsetín , Dolní Jasénka 744/34, Vsetín</t>
  </si>
  <si>
    <t>SK Haná orienteering, o.s., Biskupské nám.2, Olomouc</t>
  </si>
  <si>
    <t>Tělocvičná jednota Sokol Mohelnice, Krátká 68/5, Mohelnice</t>
  </si>
  <si>
    <t>AVZO TSČ ČR ZO Rybník Kocián Loučná, Kociánov 3, Loučná nad Desnou</t>
  </si>
  <si>
    <t>Tělovýchovná jednota Sokol Úsov, Úsov</t>
  </si>
  <si>
    <t>Občanské sdružení Šerák, O. Březiny 354/24, Jeseník</t>
  </si>
  <si>
    <t>1. FC Olomouc, o.s., Jeremenkova 40B, Olomouc-Hodolany</t>
  </si>
  <si>
    <t>I. NTC Olomouc, o.s., Schweitzerova 44 , Olomouc</t>
  </si>
  <si>
    <t>Paraklub Hranice, Karla čapka 1633/2, Nový Jičín</t>
  </si>
  <si>
    <t>Tenisový klub Šternberk, o.s., Svatoplukova 15, Šternberk</t>
  </si>
  <si>
    <t>Tělocvičná jednota Sokol II Prostějov, o.s., U Kalicha 2, Prostějov</t>
  </si>
  <si>
    <t>Tělovýchovná jednota Sokol Osek nad Bečvou,  Osek nad Bečvou 152, Osek nad Bečvou</t>
  </si>
  <si>
    <t>Olomouc Eagles, Hynaisova 9a, Olomouc</t>
  </si>
  <si>
    <t>Sokolská župa Olomoucká - Smrčkova, Rooseveltova 34, Olomouc</t>
  </si>
  <si>
    <t>Tělovýchovná jednota Horní Štěpánov, Horní Štěpánov</t>
  </si>
  <si>
    <t>TJ Sokol Pavlovice u Přerova, Radslavice</t>
  </si>
  <si>
    <t>FC Kostelec na Hané, o.s., Legionářská 101, Kostelec na Hané</t>
  </si>
  <si>
    <t>Tělocvičná jednota Sokol Olomouc, 17. Listopadu 788/1, Olomouc</t>
  </si>
  <si>
    <t>TJ STM Olomouc, Na Šibeníku 471/4, Olomouc</t>
  </si>
  <si>
    <t>Tělocvičná jednota Sokol Olomouc -  Nový Svět,  Sudova 21, Olomouc</t>
  </si>
  <si>
    <t>FK Mikulovice, o.s., Hlavní 190, Mikulovice u Jeseníku</t>
  </si>
  <si>
    <t>SK Olomouc Sigma MŽ, oddíl baseballu, o.s., Legionářská 1165/12, Olomouc</t>
  </si>
  <si>
    <t>SK Jesenec, o.s., Jesenec</t>
  </si>
  <si>
    <t>FK Troubky , o.s., K Záložně 699/2, Troubky nad Bečvou</t>
  </si>
  <si>
    <t>Tělocvičná jednota Sokol Vícov, Vícov 183, Plumlov</t>
  </si>
  <si>
    <t>SK VRTOV, o.s., Nad Skálou 846, Velká Bystřice</t>
  </si>
  <si>
    <t xml:space="preserve">Sportovní mládí Velká Bystřice, o.s., Na Letné 766, Velká Bystřice </t>
  </si>
  <si>
    <t>TJ Slovan Teplice nad Bečvou, Teplice nad Bečvou</t>
  </si>
  <si>
    <t>AUTO KLUB DLOUHÁ LOUČKA, o.s., Sokolská 28, Dlouhá Loučka</t>
  </si>
  <si>
    <t xml:space="preserve">Centrum volného času Bozeňov, o.s., Dolní Bušínov 146, Zábřeh </t>
  </si>
  <si>
    <t xml:space="preserve">Sportovní klub Náklo, o.s., Náklo 228 </t>
  </si>
  <si>
    <t>TJ Pozemní stavby - Předmostí, Hranická 157, Přerov-Předmostí</t>
  </si>
  <si>
    <t>Eurohockeyschool o.s., Želatovská 2710/28, Přerov</t>
  </si>
  <si>
    <t>Dámský házenkářský klub Zora Olomouc, U stadionu 1166/6, Olomouc</t>
  </si>
  <si>
    <t>TJ Spartak Přerov, Bezručova 4, Přerov</t>
  </si>
  <si>
    <t>Tělocvičná jednota Sokol Olomouc-Černovír, U Stavu 171, Olomouc-Černovír</t>
  </si>
  <si>
    <t>Olomoucký krajský fotbalový svaz, Na Střelnici 39, Olomouc</t>
  </si>
  <si>
    <t>Klub sportovní gymnastiky SK Přerov, Vinařská 57/26, Přerov</t>
  </si>
  <si>
    <t>FC Kralice na Hané, Sportovní 1, Kralice na Hané</t>
  </si>
  <si>
    <t>Sportovní klub Chválkovice, o.s., Na zákopě 60, Olomouc</t>
  </si>
  <si>
    <t>PK Perutýn, o.s., Dolany 589, Dolany u Olomouce</t>
  </si>
  <si>
    <t>Tělovýchovná jednota OP Prostějov, Kostelecká 47, Prostějov</t>
  </si>
  <si>
    <t>Hanácký těžkoatletický klub Olomouc, Trnkova 39, Olomouc</t>
  </si>
  <si>
    <t>Tělovýchovná jednota SK Loštice, o.s., Ke Koupališti 46, Loštice</t>
  </si>
  <si>
    <t>Rozvoj sportu, kultury a zdravého životního stylu, občanské sdružení, Bouzov 44, Bouzov</t>
  </si>
  <si>
    <t>Paramotor klub Prostějov, Na Vyhlídce 9, Prostějov</t>
  </si>
  <si>
    <t>Tělovýchovná jednota Hodolany-Sigma, Farského 14, Olomouc</t>
  </si>
  <si>
    <t>FC Želatovice, Želatovice 165, Želatovice</t>
  </si>
  <si>
    <t>Šachový klub Agentura 64, o.s., Grygov 337, Grygov</t>
  </si>
  <si>
    <t>TJ Liga stovkařů Olomouc, Dolní náměstí 38, Olomouc</t>
  </si>
  <si>
    <t>Tělovýchovná jednota Sokol Čechovice, Čechovická 55, Prostějov</t>
  </si>
  <si>
    <t>SAVANA klub kuší Kostelec na Hané, Husova 387, Kostelec na Hané</t>
  </si>
  <si>
    <t>Kozlíci Kozlovice, o.s., Na Zábraní 152/1, Přerov</t>
  </si>
  <si>
    <t xml:space="preserve">Modelářský klub SMČR Aeroklub Hranice, Pod Nemocnicí 1471, Hranice </t>
  </si>
  <si>
    <t>Hanácký hobby klub, o.s., Ke Stromkům 21, Olomouc</t>
  </si>
  <si>
    <t>Tělocvičná jednota Sokol Štarnov, Štarnov 180, Bohuňovice</t>
  </si>
  <si>
    <t>ÚAMK – AMK BIKETRIAL PŘEROV, o.s., Trávník 1315/28, Přerov</t>
  </si>
  <si>
    <t>SK Uničov, U Stadionu 619, Uničov</t>
  </si>
  <si>
    <t>TJ Sokol Velký Týnec, oddíl moderní gymnastiky, Příčná 437, Velký Týnec</t>
  </si>
  <si>
    <t>Fotbalový club Hněvotín, o.s., Hněvotín 331, Hněvotín</t>
  </si>
  <si>
    <t>TJ Sokol Šternberk, Zahradní 23, Šternberk</t>
  </si>
  <si>
    <t>Tělovýchovná jednota Býškovice, Býškovice</t>
  </si>
  <si>
    <t>Tělocvičná jednota Sokol Střelice, Střelice 113, Uničov - Střelice</t>
  </si>
  <si>
    <t>Tělocvičná jednota Sokol Žerotín, Žerotín 13, Litovel</t>
  </si>
  <si>
    <t xml:space="preserve">Stáj Derby, občanské sdružení, Vlkova 25, Olomouc </t>
  </si>
  <si>
    <t>Klub orientačního běhu Konice, Tyršova 397, Konice</t>
  </si>
  <si>
    <t>Klub rodičů a přátel ZŠ Přerov, U Tenisu 4, U Tenisu 4, Přerov</t>
  </si>
  <si>
    <t>TJ Šumperk, Žerotínova 55, Šumperk</t>
  </si>
  <si>
    <t>Cyklistický klub BULDOCI  RAPOTÍN, Družební 354, Rapotín</t>
  </si>
  <si>
    <t>Tělovýchovná jednota Sokol Sudkov, Sudkov</t>
  </si>
  <si>
    <t>Sportuj.org, Jahodová 27032/125, Praha</t>
  </si>
  <si>
    <t>MOTORSPORT NEMILANY, o.s., U Sokolovny 23, Olomouc</t>
  </si>
  <si>
    <t>MGC Olomouc, tř.17.listopadu 3, Olomouc</t>
  </si>
  <si>
    <t>Klub Heyrovského Olomouc, o.s., Heyrovského 33, Olomouc</t>
  </si>
  <si>
    <t>Sportovní klub cyklistů Prostějov, Kostelecká 49, Prostějov</t>
  </si>
  <si>
    <t>FK Troubky o.s., K záložně 699/2, Troubky nad Bečvou</t>
  </si>
  <si>
    <t>Tělovýchovná jednota Medlov, Medlov 294, Medlov</t>
  </si>
  <si>
    <t>Sportovní klub Mírov,  o.s., Mírov 48, Zábřeh</t>
  </si>
  <si>
    <t>Ski klub Olomouc,  o.s., U cukrovaru 613/26, Olomouc</t>
  </si>
  <si>
    <t>Dělnická tělocvičná jednota Prostějov, Netušilova 7, Prostějov</t>
  </si>
  <si>
    <t>TJ Sokol Hustopeče nad Bečvou, o.s.,  Školní 153, Hustopeče nad Bečvou</t>
  </si>
  <si>
    <t>Sdružení přátel ZŠ Přerov, Svisle 13, Svisle 13, Přerov</t>
  </si>
  <si>
    <t>Sportovní Centrum Eximpo Náklo, o.s., Náklo 216, Náklo</t>
  </si>
  <si>
    <t>JUNIOR Golf občanské sdružení, Česká 1078/31, Ostrava</t>
  </si>
  <si>
    <t>PGST Ostrava, o.s., Maroldova 3, Ostrava</t>
  </si>
  <si>
    <t>TTC Region Olomouc, Stiborova 18, Olomouc</t>
  </si>
  <si>
    <t>Tělocvičná jednota SOKOL Vřesovice, župa Prostějovská, ČOS, Vřesovice</t>
  </si>
  <si>
    <t>Tělocvičná jednota Sokol Zábřeh, Sokolská 13/94, Zábřeh</t>
  </si>
  <si>
    <t>OSK KLUBKO, Stiborova 2, Olomouc</t>
  </si>
  <si>
    <t>JUDO KLUB OLOMOUC, Na Střelnici 39, Olomouc</t>
  </si>
  <si>
    <t xml:space="preserve">Sdružení rodičů, přátel a dětí školy při ZŠ a MŠ Supíkovice okres Jeseník, Supíkovice 129, Supíkovice </t>
  </si>
  <si>
    <t>Tělovýchovná jednota Sokol Mrsklesy, Mrsklesy 1, Velká Bystřice</t>
  </si>
  <si>
    <t>Hanácký kuželkářský klub Olomouc o.s., U stadionu 4, Olomouc</t>
  </si>
  <si>
    <t>Občanské sdružení Sportovní klub Véska, Véska 6, Dolany u Olomouce</t>
  </si>
  <si>
    <t>FK – Fotbalový klub Brodek u Přerova, Tovární 242, Brodek u Přerova</t>
  </si>
  <si>
    <t>ST Hanušovice  o.s., Na Vyhlídce 357, Hanušovice</t>
  </si>
  <si>
    <t>Šachový svaz České republiky, Oddíl ŠK Loštice, Hradská 1, Loštice</t>
  </si>
  <si>
    <t>Mažoretky GINA Brodek u Přerova, občanské sdružení, Litovelská 642/28, Olomouc</t>
  </si>
  <si>
    <t>Oddíl orientačního sportu Sportovního klubu Prostějov, Sportovní 3924/1, Prostějov</t>
  </si>
  <si>
    <t>SNĚŽNÍK – ZŠ, Nádražní 77, Staré Město</t>
  </si>
  <si>
    <t>Ing. Luděk Coufal, Čehovice 117, Bedihošť</t>
  </si>
  <si>
    <t>Mgr. Vladimír Vačkář, Seloutky 175, Určice</t>
  </si>
  <si>
    <t>Martin Růžička, Pod lesem 26, Olomouc</t>
  </si>
  <si>
    <t>PhDr. Břetislav Tureček, Hablov 53, Kralice na Hané</t>
  </si>
  <si>
    <t>Oldřich Malínek, Polívkova 23, Olomouc</t>
  </si>
  <si>
    <t>Ing. Vojtěch Zima, Smetanovo nábřeží 1840, Hranice</t>
  </si>
  <si>
    <t>Martin Pejzl, Sukova 4, Olomouc</t>
  </si>
  <si>
    <t>Hana Nováková, M. Pujmanové 4, Prostějov</t>
  </si>
  <si>
    <t>Lukáš Mazák, Hrabenov 31, Ruda nad Moravou</t>
  </si>
  <si>
    <t>Karel Theuer, Sušilova 8, Opava</t>
  </si>
  <si>
    <t>Oskar Král, Okružní 562, Němčice nad Hanou</t>
  </si>
  <si>
    <t>Josef Mrnka, Tř. Rudé armády 18, Velké Losiny</t>
  </si>
  <si>
    <t>René Horák, Písečná 273, Písečná u Jeseníku</t>
  </si>
  <si>
    <t>Ivo Coufalík, Olomoucká 402, Dub nad Moravou</t>
  </si>
  <si>
    <t>Jan Leitkep,Tománkova 464/5, Přerov,</t>
  </si>
  <si>
    <t>Martin Dostál, Krokova 18, Prostějov</t>
  </si>
  <si>
    <t>Mráčková Tereza, Výšovice 164, Vřesovice</t>
  </si>
  <si>
    <t>Bátěk Tomáš, Emila Králíka 1, Prostějov</t>
  </si>
  <si>
    <t>Fiala Vlastimil, Gorkého 94/31, Olomouc</t>
  </si>
  <si>
    <t>Grulichová Miroslava Mgr., Senice na Hané 411, Senice na Hané</t>
  </si>
  <si>
    <t>Jan Rydlo, Sokolská 130, Nasavrky</t>
  </si>
  <si>
    <t>Aleksandar Pejičič, Heyrovského 12, Olomouc</t>
  </si>
  <si>
    <t>Nikola Dresner, Býškovice 27, Všechovice</t>
  </si>
  <si>
    <t>Mgr. Tomáš Svoboda, Všechovice 41, Vššchovice</t>
  </si>
  <si>
    <t>Miroslav Dobrovský, Zolova 25A/425, Olomouc</t>
  </si>
  <si>
    <t>Josef Hacar, Letců 6, Olomouc</t>
  </si>
  <si>
    <t>Bc. Richard Zrník, Hlavní 214, Mikulovice u Jeseníku</t>
  </si>
  <si>
    <t>Petr Marcin, Tyršova 32, Kostelec na Hané</t>
  </si>
  <si>
    <t>Renata Kreuzigerová, Hlásnice 52, Šternberk</t>
  </si>
  <si>
    <t>Marcela Hopjáková, Olomoucká 9, Loštice</t>
  </si>
  <si>
    <t>Rostislav Přikryl, Masarykovo nám. 66, Konice</t>
  </si>
  <si>
    <t>Michal Mráček, Obchodní 1318, Otrokovice</t>
  </si>
  <si>
    <t>Vladěna Smejkalová, Benkov 49, Uničov</t>
  </si>
  <si>
    <t>Petr Školoud, Želatovská 2710/28, Přerov</t>
  </si>
  <si>
    <t>Zdeněk Vinkler, Starost 310, Žulová</t>
  </si>
  <si>
    <t>Petra Růžičková, Sídliště svobody 3547/48, Prostějov</t>
  </si>
  <si>
    <t>Šárka Macháčková, Toveř 161, Dolany u Olomouce</t>
  </si>
  <si>
    <t>Jiří Kelich, Dr. Beneše 15, Uničov</t>
  </si>
  <si>
    <t>Roman Šuba, Za pekárnou 436, Bohuňovice</t>
  </si>
  <si>
    <t>Jan Páleníček, Brněnská 48, Olomouc</t>
  </si>
  <si>
    <t>Mgr. Mario Wiedermann, Letců 13, Olomouc</t>
  </si>
  <si>
    <t>Ing. Pavel Suk, Krátká 103, Ruda nad Moravou</t>
  </si>
  <si>
    <t>Jakub Nezdoba, J. Suka 4, Prostějov</t>
  </si>
  <si>
    <t>Andrea Přibylová, Valdenská 14, Olomouc</t>
  </si>
  <si>
    <t>Lenka Krčová zástupce Martina Krče, Světlov 64, Šternberk</t>
  </si>
  <si>
    <t>Petra Zimmerová, Zahradní 1299, Lipník nad Bečvou</t>
  </si>
  <si>
    <t>Robert Knebel, Einsteinova 480/15, Olomouc</t>
  </si>
  <si>
    <t>Markéta Matušková, Husova 1111, Lipník nad Bečvou</t>
  </si>
  <si>
    <t>Petra Formánková, Luční 899, Kostelec na Hané</t>
  </si>
  <si>
    <t>Tomáš Slovák, Kollárova 307/13, Šternberk</t>
  </si>
  <si>
    <t>Tomáš Kajnar, Nádražní 313, Zlaté Hory</t>
  </si>
  <si>
    <t>Ing. Jiří Kocourek, Polská 26, Prostějov</t>
  </si>
  <si>
    <t>Bc. Jan Machálek, sídl. Svobody 3575/76, Prostějov</t>
  </si>
  <si>
    <t>Tomáš Růžička, Rooseveltova 78, Olomouc</t>
  </si>
  <si>
    <t>Jaroslav Hýzl, Kosmákova 56, Přerov</t>
  </si>
  <si>
    <t>Jakub Filip, Třebčín 139, Slatinice</t>
  </si>
  <si>
    <t>Christophe Delattre, o.s., Komenského 863/9, Olomouc</t>
  </si>
  <si>
    <t>Michal Pekárek, Stiborova 26, Olomouc</t>
  </si>
  <si>
    <t>GASMONT montage s.r.o., Cementářské sídliště 285, Hranice</t>
  </si>
  <si>
    <t>Obchodní centrum Olomouc, a.s., Tř. Svobody 956/31, Olomouc</t>
  </si>
  <si>
    <t>Církevní gymnázium Německého řádu, spol. s.r.o, Nešverova 693/1, Olomouc</t>
  </si>
  <si>
    <t>Český rozhlas, Horní náměstí 21, Olomouc</t>
  </si>
  <si>
    <t>Okresní hospodářská komora Olomouc, Opletalova 364/1, Olomouc</t>
  </si>
  <si>
    <t>ART ECON – Střední škola Prostějov, s.r.o., Za Drahou 4239/2, Prostějov</t>
  </si>
  <si>
    <t>Soukromá střední odborná škola živnostenská Přerov, s r.o., Palackého 1380/19, Přerov</t>
  </si>
  <si>
    <t>Střední škola a Základní škola DC 90, s.r.o., Nedbalova 36, Olomouc, Topolany</t>
  </si>
  <si>
    <t>Společnost příznivců Střední průmyslové školy, Tř. 17. listopadu 49, Olomouc</t>
  </si>
  <si>
    <t>KLUB PŘÁTEL SOU PROSTĚJOV, Nám. E. Husserla 1, Prostějov</t>
  </si>
  <si>
    <t>Společnost rodičů a přátel školy při gymnáziu v Uničově, Gymnázijní 257, Uničov</t>
  </si>
  <si>
    <t>Tělocvičná jednota Sokol Šumperk, U tenisu 1106/4, Šumperk</t>
  </si>
  <si>
    <t xml:space="preserve">Asociace pro mezinárodní otázky o.s., Žitná 27/608, Praha </t>
  </si>
  <si>
    <t>Tělocvičná jednota Sokol Troubelice, Troubelice 180, Troubelice</t>
  </si>
  <si>
    <t>Jednota českých matematiků a fyziků, o.s., Žitná 25, Praha 1</t>
  </si>
  <si>
    <t>Tělovýchovná jednota Jiskra Oskava, Oskava</t>
  </si>
  <si>
    <t>Občanské sdružení Prologpaed, Tř. Svornosti 900/37, Olomouc</t>
  </si>
  <si>
    <t>Klub českých turistů Smržice, Zákantí 445, Smržice</t>
  </si>
  <si>
    <t xml:space="preserve">Horolezecký oddíl Adrenalin Prostějov, o.s., Západní 93, Prostějov </t>
  </si>
  <si>
    <t xml:space="preserve">Tělovýchovná jednota Střeň, Střeň 115, Střeň </t>
  </si>
  <si>
    <t>Tělovýchovná jednota Sokol Slavonín, Jižní 149/30, Olomouc-Slavonín</t>
  </si>
  <si>
    <t>Newman School, o.s., Fragnerova 517/20, Olomouc</t>
  </si>
  <si>
    <t>Sportovní klub Červenka, Jižní 24, Červenka</t>
  </si>
  <si>
    <t xml:space="preserve">Eywan 2010, o.s., Ivaň 81, Klenovice na Hané </t>
  </si>
  <si>
    <t>Rada rodičů základní školy Javorník, o.s., Školní 72, Javorník</t>
  </si>
  <si>
    <t xml:space="preserve">FC Dukla Hranice, Karla Čapka 167, Hranice </t>
  </si>
  <si>
    <t>TENISOVÝ KLUB BŘEZCE, Štěpánov – Březce 737, Štěpánov u Olomouce</t>
  </si>
  <si>
    <t>Sdružení přátel průmyslové školy v Přerově, Havlíčkova 2, Přerov</t>
  </si>
  <si>
    <t>Sportovní klub Grygov, Husova 197, Grygov</t>
  </si>
  <si>
    <t>Tělocvičná jednota Sokol Šternberk, Zahradní 23, Šternberk</t>
  </si>
  <si>
    <t xml:space="preserve">Sdružení při Speciální základní škole Jeseník – Lázně, o.s., Kalvodova 360, Jeseník </t>
  </si>
  <si>
    <t>Sdružení rodičů a přátel dětí a školy při gymnáziu Jeseník, Komenského 281, Jeseník</t>
  </si>
  <si>
    <t>SK SULKO Zábřeh, o.s., Postřelmovská 4, Zábřeh</t>
  </si>
  <si>
    <t>Junák-svaz skautů a skautek ČR, středisko „Táborníci“ Brodek u Přerova, Svépomocí 144, Brodek u Přerova</t>
  </si>
  <si>
    <t>GOLF CLUB Olomouc, o.s., tř. 17. Listopadu 1126/43, Olomouc</t>
  </si>
  <si>
    <t>Tělocvičná jednota Sokol Moravičany, Moravičany 79, Moravičany</t>
  </si>
  <si>
    <t>Junák-svaz skautů a skautek ČR, okres Olomouc, Holická 31/19, Olomouc</t>
  </si>
  <si>
    <t>Tělovýchovná jednota Sokol Klenovice na Hané, Klenovice na Hané 265, Klenovice na Hané</t>
  </si>
  <si>
    <t>Sdružení rodičů a přátel dětí školy při Základní škole a Mateřské škole v Olšanech u Prostějova, o.s., Olšany u Prostějova 3, Olšany u Prostějova</t>
  </si>
  <si>
    <t>TJ Slovan Černovír, Tvrdíkova 11, Olomouc</t>
  </si>
  <si>
    <t>Dvanáctka, o.s., Bělkovice-Lašťany 354, Dolany u Olomouce</t>
  </si>
  <si>
    <t>Sportovní klub Jesenka, o.s., Jesenec 47, Jesenec</t>
  </si>
  <si>
    <t>Přátelé Sobáčovského rybníka, o.s., Mladeč – Sobáčov 89, Chudobín</t>
  </si>
  <si>
    <t>Bojové sporty Olomouc, o.s., Zámečnická 2, Olomouc</t>
  </si>
  <si>
    <t>Sdružení pro spolupráci a pomoc při Střední pedagogické škole v Přerově, Denisova 3, Přerov</t>
  </si>
  <si>
    <t>Mensa International – Mensa České republiky, Španielova 1111/19, Praha</t>
  </si>
  <si>
    <t>Český radioklub - Hanácký RADIOKLUB OK2KYJ, Štítného 29/637, Olomouc</t>
  </si>
  <si>
    <t>Fotbalový klub Hlubočky, Havlíčkova 204, Hlubočky</t>
  </si>
  <si>
    <t>Tenisový klub Hlubočky o.s., Na Orátě 479, Hlubočky</t>
  </si>
  <si>
    <t>Centrum pro rodinu Prostějov, o.s., náměstí J.V.Sládka, Prostějov-Krasice</t>
  </si>
  <si>
    <t>TĚLOCVIČNÁ JEDNOTA SOKOL ROZSTÁNÍ, o.s., Rozstání 272, Rozstání</t>
  </si>
  <si>
    <t>Junák – svaz skautů a skautek ČR, středisko Mjr.Karla Haase, Zikova 12, Olomouc</t>
  </si>
  <si>
    <t>Asociace debatních klubů Olomouckého kraje, Jana Welzla 1099/1, Zábřeh</t>
  </si>
  <si>
    <t>Sdružení hasičů ČMS Srbce, Srbce 21, Pavlovice u Kojetína</t>
  </si>
  <si>
    <t>Lions Club Olomouc,Rooseveltova 17, Olomouc</t>
  </si>
  <si>
    <t>Fotbalový klub Huzová, Huzová 321, Huzová</t>
  </si>
  <si>
    <t>Basketbalový klub Olomouc, Synkova 21, Olomouc</t>
  </si>
  <si>
    <t>Akce pro školy, o. s., Kopřivná 11, Hanušovice</t>
  </si>
  <si>
    <t>Fotbalový klub FC Dobromilice, o.s., Dobromilice 314, Dobromilice</t>
  </si>
  <si>
    <t>M + DVK A, Stará Víska 1189/23, Olomouc</t>
  </si>
  <si>
    <t>Tělocvičná jednota Sokol Náklo, Náklo 90, Náklo</t>
  </si>
  <si>
    <t>BIKE TEAM Kola Kaňkovský, o.s., Bělkovice –Lašťany 615, Dolany u Olomouce</t>
  </si>
  <si>
    <t>Klub studentů, rodičů a přátel Cyrilometodějského gymnázia Prostějov, o.s. Komenského 17, Prostějov</t>
  </si>
  <si>
    <t>Tenisový klub Grygov, K nádraží 344, Grygov</t>
  </si>
  <si>
    <t>Klub přátel při Střední odborné škole gastronomie a potravinářství v Jeseníku, U Jatek 916/8, Jeseník</t>
  </si>
  <si>
    <t>TĚLOCVIČNÁ JEDNOTA SOKOL VRCHOSLAVICE, Němčice nad Hanou</t>
  </si>
  <si>
    <t>Klub přátel školy při ZŠ a MŠ Bedihošť, Komenského 86, Bedihošť</t>
  </si>
  <si>
    <t>CECH INSTALATÉRŮ o.s., Přívorská 43, Praha 8</t>
  </si>
  <si>
    <t>Junák-svaz skautů a skautek ČR, středisko „ŽLUTÝ KVÍTEK“ Olomouc o.s., Rožňavská 8, Olomouc</t>
  </si>
  <si>
    <t>AIESEC Olomouc o.s., 17. Listopadu 50, Olomouc</t>
  </si>
  <si>
    <t>Tělocvičná jednota Sokol Bělkovice - Lašťany, Bělkovice-Lašťany 131, Bělkovice-Lašťany</t>
  </si>
  <si>
    <t>Sportovní klub UP Olomouc, U sportovní haly 38/2, Olomouc</t>
  </si>
  <si>
    <t>Nadační fond Jakuba Škody, Komenského 29, Přerov</t>
  </si>
  <si>
    <t>Nadační fond GAUDEAMUS, Nerudova 7, Cheb</t>
  </si>
  <si>
    <t>Dům dětí a mládeže Krasohled Zábřeh, příspěvková organizace, Školská 349/9, Zábřeh</t>
  </si>
  <si>
    <t>Městská kulturní zařízení, p.o., Masarykova 307/20, Šternberk</t>
  </si>
  <si>
    <t>Mikroregion Plumlovsko, Rudé armády 302, Plumlov</t>
  </si>
  <si>
    <t>Mikroregion Předina, Císařská 39, Brodek u Prostějova</t>
  </si>
  <si>
    <t xml:space="preserve">Odborné učiliště a Praktická škola, Lipová – lázně 458, příspěvková organizace, Lipová – lázně 458, Lipová – lázně </t>
  </si>
  <si>
    <t>Výchovný ústav, dětský domov se školou, základní a střední škola, příspěvková organizace, Vyhlídka 1, Šumperk</t>
  </si>
  <si>
    <t>Mgr. Jaroslav Bečák, Vodní 266, Hustopeče nad Bečvou</t>
  </si>
  <si>
    <t>Soňa Vybíralová, Skrbeňská 28, Horka nad Moravou</t>
  </si>
  <si>
    <t>Ing. Pavel Biskup, Poruba 68, Hustopeče nad Bečvou</t>
  </si>
  <si>
    <t>Dívčí taneční kroužek orientálních tanců skupiny Najmah - Zuzana Röderová, Chmelník 315, Hustopeče nad Bečvou</t>
  </si>
  <si>
    <t>Ondřej Kalina, Jánského 430/6, Olomouc</t>
  </si>
  <si>
    <t>Drahomíra Plesníková, Chmelník 281, Hustopeče nad Bečvou</t>
  </si>
  <si>
    <t>Mgr. Eva Lišková, Milotice nad Bečvou 93, Milotice nad Bečvou</t>
  </si>
  <si>
    <t>Vlastimil Vahala, Dlouhá 310, Hustopeče nad Bečvou</t>
  </si>
  <si>
    <t>Mgr. Marie Zeidlerová, Urxova 461/13, Olomouc</t>
  </si>
  <si>
    <t>Mgr. Roman Lipavský, Vančurova 17, Šumperk</t>
  </si>
  <si>
    <t>Květoslava Kohoutková, Za Parkem 1131, Lipník nad Bečvou</t>
  </si>
  <si>
    <t>Mgr. Martina Vašinková, Rezkova 1668, Hranice</t>
  </si>
  <si>
    <t>Střední škola technická, 1. máje 2, Mohelnice</t>
  </si>
  <si>
    <t>Střední škola, B. Dvorského 17, Olomouc</t>
  </si>
  <si>
    <t>Gymnázium Jana Opletala, Litovel, Opletalova 189</t>
  </si>
  <si>
    <t>Dům dětí a mládeže Olomouc, tř. 17. listopadu 47</t>
  </si>
  <si>
    <t>DDM a zařízení pro DVPP Vila Doris</t>
  </si>
  <si>
    <t>Středisko volného času ATLAS a BIOS</t>
  </si>
  <si>
    <t>Střední škola, Základní škola a Mateřská škola Šumperk, Hanácká 3, Šumperk</t>
  </si>
  <si>
    <t>Odborné učiliště a Praktická škola, Mohelnice, Vodní 27</t>
  </si>
  <si>
    <t>Nadační fond Českého klubu olympioniků regionu Severní Morava, Horečky 635, Frenštát pod Radhoštěm</t>
  </si>
  <si>
    <t>VK Prostějov o.s., Za Kosteleckou ul. 51, Prostějov</t>
  </si>
  <si>
    <t>Český olympijský výbor, Benešovská 6, Praha</t>
  </si>
  <si>
    <t xml:space="preserve">Střední odborné učiliště nábytkářské a střední odborná škola, s.r.o., Horská 167, Liberec </t>
  </si>
  <si>
    <t>SOŠ a SOU, Hradec Králové, Vocelova 1338, Hradec Králové</t>
  </si>
  <si>
    <t xml:space="preserve">Střední škola stavební a dřevozpracující, Ostrava, příspěvková organizace, U Studia 33/2654, Ostrava </t>
  </si>
  <si>
    <t>Odborné učiliště a Praktická škola, Hlučín, příspěvková organizace, ČSA 4a/336, Hlučín</t>
  </si>
  <si>
    <t>HC Olomouc s.r.o., Hynaisova 9a, Olomouc</t>
  </si>
  <si>
    <t>HOKEJ ŠUMPERK 2003, s.r.o., Žerotínova 1691/55b, Šumperk</t>
  </si>
  <si>
    <t>SK Olomouc Sigma MŽ, Legionářská 12, Olomouc</t>
  </si>
  <si>
    <t xml:space="preserve">Dámský házenkářský klub Zora Olomouc, U stadionu 1166/6, Olomouc </t>
  </si>
  <si>
    <t>Tělovýchovná jednota Cement Hranice, Žáčkova 1988, Hranice</t>
  </si>
  <si>
    <t>BK Prostějov, Za Kosteleckou 51, Prostějov</t>
  </si>
  <si>
    <t>Sportovní klub Univerzity Palackého v Olomouci, U Sportovní haly 2, Olomouc</t>
  </si>
  <si>
    <t>Přerovský volejbalový klub Přerov o.s., Dr. Petřivalského 584/1,  Přerov I - Město</t>
  </si>
  <si>
    <t>Tenisový klub Prostějov, Sportovní 1, Prostějov</t>
  </si>
  <si>
    <t xml:space="preserve">Tenisový klub Precolor Přerov o.s., U Tenisu 158/16, Přerov I – Město </t>
  </si>
  <si>
    <t>Ski Klub Šumperk, o. s., Tyršova 12, Šumperk</t>
  </si>
  <si>
    <t>FENIX SKI TEAM Jeseník o.s., Masarykovo náměstí 60, Jeseník</t>
  </si>
  <si>
    <t>Tělocvičná jednota SOKOL Šternberk, Zahradní 23, Šternberk</t>
  </si>
  <si>
    <t>Centrum individuálních sportů kraje Olomouckého, o.s.,                                               Legionářská 1165/12, Olomouc</t>
  </si>
  <si>
    <t>Czech bike marketing s.r.o., Masarykova tř. 821/46, Olomouc</t>
  </si>
  <si>
    <t>Tenis centrum Olomouc s.r.o., Ibsenova 496/19, Olomouc</t>
  </si>
  <si>
    <t>FK SULKO s.r.o., Postřelmovská 2265/4, Zábřeh</t>
  </si>
  <si>
    <t>AVZO-TSČ-ČR ZO VIDNAVA, Vidnava</t>
  </si>
  <si>
    <t>BASKETBALOVÝ KLUB PANTER JAVORNÍK, Fučíkova 257, Javorník u Jeseníku</t>
  </si>
  <si>
    <t xml:space="preserve">BIKROS KLUB, Tyršova 1042/2, Jeseník </t>
  </si>
  <si>
    <t>FBK Jeseník, U Norkárny 138, Česká Ves</t>
  </si>
  <si>
    <t>FC TATRAN WAREX SUPÍKOVICE, Supíkovice</t>
  </si>
  <si>
    <t>FK MIKULOVICE o.s., Hlavní 190, Mikulovice u Jeseníku</t>
  </si>
  <si>
    <t>Fotbalový klub Jeseník, Slezská 1353, Jeseník</t>
  </si>
  <si>
    <t>Fotbalový klub STOMIX Žulová, Hlavní 27, Kobylá nad Vidnavkou</t>
  </si>
  <si>
    <t xml:space="preserve">Jesenický šnek, Nábřežní 414/24, Jeseník </t>
  </si>
  <si>
    <t>Karate Klub Jeseník o.s., Lipovská 1168/54, Jeseník</t>
  </si>
  <si>
    <t>Omya KST Jeseník, Dukelská 11/203, Jeseník</t>
  </si>
  <si>
    <t>Plavecký klub Jeseník, o. s., Lipová-lázně 741, Lipová-lázně</t>
  </si>
  <si>
    <t>Sdružení Pohybového studia Lenky Bachové, Tyršova 1040/6 Jeseník</t>
  </si>
  <si>
    <t>SKI KLUB PETŘÍKOV, Petříkov 100, Branná</t>
  </si>
  <si>
    <t>SKI Řetězárna, Na Stráni 253/2, Jeseník</t>
  </si>
  <si>
    <t>Šachový klub Jeseník, Zámecké Náměstí 2, Jeseník</t>
  </si>
  <si>
    <t>TENISOVÝ KLUB JESENÍK, Karla Čapka 10/1147, Jeseník</t>
  </si>
  <si>
    <t>Tenisový klub Lipová-lázně, Lipová-lázně 160, Lipová-lázně</t>
  </si>
  <si>
    <t>Tělovýchovná jednota DYNAMO JAVORNÍK o.s., Družstevní 431, Javorník u Jeseníku</t>
  </si>
  <si>
    <t>Tělovýchovná jednota jezdeckého klubu při SOUz Horní Heřmanice, Horní Heřmanice, Bernartice u Javorníka</t>
  </si>
  <si>
    <t>Tělovýchovná jednota Jiskra Velká Kraš, Velká Kraš</t>
  </si>
  <si>
    <t>T. J. Písečná, Písečná u Jeseníku</t>
  </si>
  <si>
    <t xml:space="preserve">SK Řetězárna, Sportovní ul. 284, Česká Ves </t>
  </si>
  <si>
    <t>Tělovýchovná jednota Sokol Stará Červená Voda, Stará Červená Voda</t>
  </si>
  <si>
    <t>Tělovýchovná jednota Sokol Žulová, Žulová</t>
  </si>
  <si>
    <t>Tělovýchovná jednota Vidnava o.s., Fojtství 326, Vidnava</t>
  </si>
  <si>
    <t>Tělovýchovná jednota Zlaté Hory, Sokolská 291, Zlaté Hory v Jeseníkách</t>
  </si>
  <si>
    <t xml:space="preserve">TJ Spartak Mikulovice, Sokolská 493, Mikulovice u Jeseníku </t>
  </si>
  <si>
    <t>1. FC Olešnice u Bouzova, Olešnice 2, Bouzov</t>
  </si>
  <si>
    <t>I. NTC Olomouc, Schweitzerova 44, Olomouc</t>
  </si>
  <si>
    <t>APA VČAS, Tř. Míru 115, Olomouc</t>
  </si>
  <si>
    <t>Atletický klub Olomouc, tř. 17. listopadu 3, Olomouc</t>
  </si>
  <si>
    <t>Atletický klub Šternberk, Lidická 1273/17, Šternberk</t>
  </si>
  <si>
    <t>BIKE TEAM Kola Kaňkovský o.s., Bělkovice-Lašťany 615, Dolany u Olomouce</t>
  </si>
  <si>
    <t xml:space="preserve">CYKLO 2000 KAŇKOVSKÝ, Bělkovice-Lašťany 581, Bělkovice-Lašťany </t>
  </si>
  <si>
    <t>Český atletický svaz, Krajský atletický svaz Olomouc, Legionářská 1165/12, Olomouc</t>
  </si>
  <si>
    <t>ČESKÝ KYNOLOGICKÝ SVAZ základní organizace 013 Olomouc-Černovír, Kollárovo nám. 631/2, Olomouc</t>
  </si>
  <si>
    <t>Český rybářský svaz, místní organizace Olomouc, Chválkovická 113/56, Olomouc</t>
  </si>
  <si>
    <t>ČLTK 1928 OLOMOUC, tř.17.listopadu 41, Olomouc</t>
  </si>
  <si>
    <t>DHK Litovel, Uničovská 1197, Litovel</t>
  </si>
  <si>
    <t xml:space="preserve">FBS Olomouc o.s., Erbenova 270/2, Olomouc </t>
  </si>
  <si>
    <t>FC Lužice, Lužice 109, Šternberk</t>
  </si>
  <si>
    <t>FIGURE SKATING CLUB Olomouc o.s., Hynaisova 9a, Olomouc</t>
  </si>
  <si>
    <t>FK AUTODEMONT, 1. máje 412/8, Horka nad Moravou</t>
  </si>
  <si>
    <t>FORTEX SKI, Moravský Beroun, Husova 448, Moravský Beroun</t>
  </si>
  <si>
    <t>Fotbalový club Hněvotín, Hněvotín 331, Hněvotín</t>
  </si>
  <si>
    <t>Fotbalový klub Drahlov, Drahlov, Charváty</t>
  </si>
  <si>
    <t>Fotbalový klub FC Dolany, Dolany u Olomouce 99, Dolany u Olomouce</t>
  </si>
  <si>
    <t xml:space="preserve">Fotbalový klub Huzová, Huzová 321, Huzová </t>
  </si>
  <si>
    <t>Fotbalový klub Nemilany, Sportovní 2A, Olomouc</t>
  </si>
  <si>
    <t>Fotbalový klub Přáslavice, Přáslavice 229, Přáslavice</t>
  </si>
  <si>
    <t>FOTBALOVÝ KLUB ŠTERNBERK, o.s., Blahoslavova 1434/15, Šternberk</t>
  </si>
  <si>
    <t>GOLF CLUB OLOMOUC, tř. 17. listopadu 1126/43, Olomouc</t>
  </si>
  <si>
    <t>Gymnastický klub mládeže Olomouc, o.s, tř. 17. listopadu 1044/5, Olomouc</t>
  </si>
  <si>
    <t>Hanácký kuželkářský klub Olomouc, o.s., U Stadionu 4, Olomouc</t>
  </si>
  <si>
    <t>Hokejový klub TJ Šternberk, Blahoslavova 1434/15, Šternberk</t>
  </si>
  <si>
    <t>Sportovní klub Hvězda Město Libavá, o.s., 9. května 210, Město Libavá</t>
  </si>
  <si>
    <t>JUDO KLUB OLOMOUC, Na Střelnici 1212/39, Olomouc</t>
  </si>
  <si>
    <t>Kanoistický klub Olomouc, Tř. 17. listopadu 1047/10, Olomouc</t>
  </si>
  <si>
    <t>Karate Club MABU - DO Olomouc, V Hlinkách 806/19, Olomouc</t>
  </si>
  <si>
    <t>Klub Heyrovského Olomouc o.s., Heyrovského 33, Olomouc</t>
  </si>
  <si>
    <t>Klub horolezců Olomouc, tř. Svobody 639/20, Olomouc</t>
  </si>
  <si>
    <t>Klub lyžařů Lokomotiva Olomouc, Pražská 162/25, Olomouc</t>
  </si>
  <si>
    <t>Klub rekreačního sportu Uničov, P.O.Box 9/1, Uničov</t>
  </si>
  <si>
    <t xml:space="preserve">Klub sportovních potápěčů Olomouc, Komenského 914/31, Olomouc </t>
  </si>
  <si>
    <t xml:space="preserve">Lyžařský klub Olomouc, Družební 3, Olomouc </t>
  </si>
  <si>
    <t>MGC Olomouc, Tř. 17. listopadu 3, Olomouc</t>
  </si>
  <si>
    <t>Olomouc Eagles, o.s., Hynaisova 9a, Olomouc</t>
  </si>
  <si>
    <t>Olomoucká krajská asociace Sport pro všechny, Rooseveltova 79, Olomouc</t>
  </si>
  <si>
    <t xml:space="preserve">Olomoucké krajské sdružení ČSTV, Legionářská 12, Olomouc </t>
  </si>
  <si>
    <t>Orel jednota Troubelice, Troubelice 181, Troubelice</t>
  </si>
  <si>
    <t>Orel jednota Velká Bystřice, 8. května 429, Velká Bystřice</t>
  </si>
  <si>
    <t xml:space="preserve">OSK KLUBKO, Stiborova 632/2, Olomouc </t>
  </si>
  <si>
    <t>PK Perutýn o.s., Dolany 589, Dolany u Olomouce</t>
  </si>
  <si>
    <t>POWERFUL TEAM, o.s., Tyršova 880, Uničov</t>
  </si>
  <si>
    <t>Ragbyový klub Lokomotiva Olomouc, tř. 17. listopadu 1139/3, Olomouc</t>
  </si>
  <si>
    <t>Regionální centrum Sport pro všechny Olomouc o. s., Legionářská 12, Olomouc</t>
  </si>
  <si>
    <t>Sdružení futsalových mužstev Olomouc, Legionářská 1165/12, Olomouc</t>
  </si>
  <si>
    <t>SK Králová, Medlov-Králová 33, Uničov</t>
  </si>
  <si>
    <t>SK Olomouc Sigma MŽ, oddíl baseballu, Legionářská 1165/12, Olomouc</t>
  </si>
  <si>
    <t>SK SAM - Sportovní aktivity mládeže Olomouc, Buzulucká 121/1, Olomouc</t>
  </si>
  <si>
    <t>SK Vyhlídka Šternberk, TRI KLUB, Pod pivovarem 2392/4, Šternberk</t>
  </si>
  <si>
    <t>SK Uničov,  U Stadionu 619, Uničov</t>
  </si>
  <si>
    <t>Ski klub Lokomotiva Olomouc, tř. 17. listopadu 1139/3, Olomouc</t>
  </si>
  <si>
    <t xml:space="preserve">SMASH GYM KICKBOX o.s., Mariánská 847/8, Olomouc </t>
  </si>
  <si>
    <t>Sport alternative o.s., Zikova 632/7, Olomouc</t>
  </si>
  <si>
    <t>SPORTCLUB AGENTURA 64 OLOMOUC, Švédská 3, Olomouc</t>
  </si>
  <si>
    <t>Sportovní Centrum EXIMPO Náklo, Náklo 216, Náklo</t>
  </si>
  <si>
    <t>Sportovní klub Judo Lutín, U Kapličky 6, Lutín</t>
  </si>
  <si>
    <t>Sportovní fotbalový klub Nedvězí, Jilemnického 2, Olomouc</t>
  </si>
  <si>
    <t>Sportovní klub Červenka, Jižní 375, Litovel</t>
  </si>
  <si>
    <t>Sportovní klub Droždín, Dolní Úlehla 27, Olomouc</t>
  </si>
  <si>
    <t>Sportovní klub Chválkovice, Selské náměstí, Olomouc</t>
  </si>
  <si>
    <t>Sportovní klub Náklo, Náklo 228, Náklo</t>
  </si>
  <si>
    <t xml:space="preserve">Sportovní klub Náměšť na Hané, Bělidlo 434, Náměšť na Hané </t>
  </si>
  <si>
    <t>Sportovní klub SKIVELO neslyšících Olomouc, Jungmannova 25, Olomouc</t>
  </si>
  <si>
    <t xml:space="preserve">Sportovní klub Slatinice, Slatinice 295, Slatinice </t>
  </si>
  <si>
    <t>Sportovní klub Šumvald, Šumvald u Uničova</t>
  </si>
  <si>
    <t xml:space="preserve">Sportovní klub Taekwondo Scorpions Olomouc, Jižní 130/93, Olomouc </t>
  </si>
  <si>
    <t>Sportovní klub tělesně postižených sportovců Olomouc, Balbínova 373/3, Olomouc</t>
  </si>
  <si>
    <t xml:space="preserve">Sportovní klub Univerzity Palackého v Olomouci, U Sportovní haly 2, Olomouc </t>
  </si>
  <si>
    <t>Sportovní klub Velká Bystřice, Na Letné 766, Velká Bystřice</t>
  </si>
  <si>
    <t>Sportovní klub ZORA, Tř. Kosmonautů 1021/12, Olomouc</t>
  </si>
  <si>
    <t>Sportovní střelecký klub ELÁN Olomouc, Balbínova 373/3, Olomouc</t>
  </si>
  <si>
    <t>SQUASH CLUB ŠTERNBERK, náměstí Svobody 1404/1, Šternberk</t>
  </si>
  <si>
    <t>Squashový klub mládeže Olomouc, Dr.Milady Horákové 1079/21, Olomouc</t>
  </si>
  <si>
    <t>Stáj Derby, občanské sdružení, Vlkova 25, Olomouc</t>
  </si>
  <si>
    <t>Střelecký klub Uničov o.s., Brníčko 1050, Uničov</t>
  </si>
  <si>
    <t>Tělocvičná jednota Sokol Dub nad Moravou, Tyršova 102, Dub nad Moravou</t>
  </si>
  <si>
    <t>Tělocvičná jednota Sokol Luká, Luká 28, Slavětín u Litovle</t>
  </si>
  <si>
    <t>Tělocvičná jednota SOKOL Náklo, Náklo 90, Náklo</t>
  </si>
  <si>
    <t>Tělocvičná jednota SOKOL Olomouc, 17. listopadu 788/1, Olomouc</t>
  </si>
  <si>
    <t>Tělocvičná jednota SOKOL Olomouc - Chválkovice, Na Zákopě 239/82,  Olomouc - Chválkovice</t>
  </si>
  <si>
    <t>Tělocvičná jednota Sokol Olomouc - Nové Sady, Rooseveltova 127/34, Olomouc - Nové Sady</t>
  </si>
  <si>
    <t>Tělocvičná jednota Sokol Olomouc-Neředín, Neředínská 58, Olomouc</t>
  </si>
  <si>
    <t>Tělocvičná jednota Sokol Olomouc - Nový Svět, Sudova 21, Olomouc</t>
  </si>
  <si>
    <t>Tělocvičná jednota SOKOL Střelice, Střelice 131, Uničov - Střelice</t>
  </si>
  <si>
    <t xml:space="preserve">Tělocvičná jednota Sokol Troubelice,Troubelice 180, Troubelice </t>
  </si>
  <si>
    <t>Tělovýchovná jednota Dalov, Dalov 63, Šternberk</t>
  </si>
  <si>
    <t>Tělovýchovná jednota Doubrava Haňovice, Haňovice - Kluzov 30, Chudobín</t>
  </si>
  <si>
    <t>Tělovýchovná jednota Dukla Olomouc, Tř. Míru 2, Olomouc</t>
  </si>
  <si>
    <t>Tělovýchovná jednota Granitol Moravský Beroun, Karla IV. 99, Moravský Beroun</t>
  </si>
  <si>
    <t>Tělovýchovná jednota Hodolany - Sigma, K. Farského 14, Olomouc</t>
  </si>
  <si>
    <t>Tělovýchovná jednota Liga stovkařů Olomouc, Dolní náměstí 38, Olomouc</t>
  </si>
  <si>
    <t xml:space="preserve">Tělovýchovná jednota Lodní sporty, Tř. 17. listopadu 10, Olomouc </t>
  </si>
  <si>
    <t>Tělovýchovná jednota LOKOMOTIVA Olomouc, Tř. 17. listopadu 3, Olomouc</t>
  </si>
  <si>
    <t>Tělovýchovná jednota Medlov, Medlov u Uničova</t>
  </si>
  <si>
    <t>Tělovýchovná jednota MILO Olomouc, Střední Novosadská 48, Olomouc - Nové Sady</t>
  </si>
  <si>
    <t>Tělovýchovná jednota Senice na Hané, Senice na Hané 51, Senice na Hané</t>
  </si>
  <si>
    <t>Tělovýchovná jednota Slovan Černovír, Tvrdíkova 11, Olomouc</t>
  </si>
  <si>
    <t>Tělovýchovná jednota Sokol Bohuňovice, Loděnická 298, Bohuňovice</t>
  </si>
  <si>
    <t>Tělovýchovná jednota Sokol Dlouhá Loučka, Sportovní 371, Dlouhá Loučka</t>
  </si>
  <si>
    <t>Tělovýchovná jednota Sokol Hynkov, Hynkov 56, Příkazy</t>
  </si>
  <si>
    <t>Tělovýchovná jednota Sokol Chomoutov, Dalimilova 45, Horka nad Moravou</t>
  </si>
  <si>
    <t>Tělovýchovná jednota Sokol Krčmaň, Olomoucká 123, Olomouc - Krčmaň</t>
  </si>
  <si>
    <t>Tělovýchovná jednota Sokol Nová Hradečná, Nová Hradečná</t>
  </si>
  <si>
    <t>Tělovýchovná jednota Sokol Odrlice, Odrlice 52, Odrlice</t>
  </si>
  <si>
    <t>Tělovýchovná jednota Sokol Pňovice, Pňovice 242, Litovel</t>
  </si>
  <si>
    <t>Tělovýchovná jednota Sokol Příkazy, Příkazy</t>
  </si>
  <si>
    <t>Tělovýchovná jednota Sokol Slavonín, Jižní 149/30, Olomouc</t>
  </si>
  <si>
    <t>Tělovýchovná jednota Sokol Újezd, Újezd 100, Újezd u Uničova</t>
  </si>
  <si>
    <t>Tělovýchovná jednota Sokol Velký Týnec, oddíl moderní gymnastiky, Příčná 437, Velký Týnec</t>
  </si>
  <si>
    <t xml:space="preserve">Tělovýchovná jednota Sokol Velký Újezd, Velký Újezd </t>
  </si>
  <si>
    <t>Tělovýchovná jednota Střeň, o.s., Střeň 115, Náklo</t>
  </si>
  <si>
    <t>Tělovýchovná jednota Štěpánov, Dolní 270/17, Štěpánov u Olomouce</t>
  </si>
  <si>
    <t>Tělovýchovná jednota Tatran Litovel, nám. Přemysla Otakara 770, Litovel</t>
  </si>
  <si>
    <t>Tělovýchovná jednota Tršice, Tršice 38, Tršice</t>
  </si>
  <si>
    <t>Tělovýchovná jednota Uničov, U Stadionu 619, Uničov</t>
  </si>
  <si>
    <t>Tělovýchovná jednota Mladějovice, Mladějovice u Šternberka</t>
  </si>
  <si>
    <t>TJ Sokol Babice, Babice, Šternberk</t>
  </si>
  <si>
    <t xml:space="preserve">TJ Sokol Doloplazy, Doloplazy 289, Doloplazy </t>
  </si>
  <si>
    <t>TJ Sokol Drahanovice, Drahanovice</t>
  </si>
  <si>
    <t>TJ Sokol Kožušany, Kožušany-Tážaly</t>
  </si>
  <si>
    <t>TJ Sokol Paseka, Paseka u Šternberka 1, Paseka u Šternberka</t>
  </si>
  <si>
    <t xml:space="preserve">TTC REGION OLOMOUC, Stiborova 18, Olomouc </t>
  </si>
  <si>
    <t>ÚAMK – AMK BIKETRIAL KLUB OLOMOUC, Luběnice 82, Těšetice</t>
  </si>
  <si>
    <t>VESLAŘSKÝ KLUB OLOMOUC, Tř. 17. listopadu 10, Olomouc</t>
  </si>
  <si>
    <t>Vzájemně prospěšné sdružení majitelů chat osady Suchý Žleb Hlubočky o.s., Krapkova 10, Olomouc</t>
  </si>
  <si>
    <t>X - TRIATHLON, Polská 9, Olomouc</t>
  </si>
  <si>
    <t>1.SK Prostějov, Sportovní 1, Prostějov</t>
  </si>
  <si>
    <t>Atletický klub Prostějov, Sportovní 3924/1, Prostějov</t>
  </si>
  <si>
    <t>BC MORAVAN  o.s., Netušilova 7, Prostějov</t>
  </si>
  <si>
    <t>FbC Playmakers Prostějovm, B. Šmerala 9, Prostějov</t>
  </si>
  <si>
    <t>FC Kostelec na Hané, Legionářská 101, Kostelec na Hané</t>
  </si>
  <si>
    <t>FK Němčice nad Hanou, Sokolská 500, Němčice nad Hanou</t>
  </si>
  <si>
    <t>FKM Konice, o.s., Sportovní 205, Konice</t>
  </si>
  <si>
    <t>FOTBALOVÝ KLUB VÝŠOVICE, Vřesovice</t>
  </si>
  <si>
    <t>LHK Jestřábi Prostějov o.s., U stadionu 1, Prostějov</t>
  </si>
  <si>
    <t>Klub orientačního běhu Železárny Prostějov, Sportovní 1, Prostějov</t>
  </si>
  <si>
    <t>KRASO–bruslení Prostějov, Za Kosteleckou 1, Prostějov</t>
  </si>
  <si>
    <t>Oddíl boxu Prostějov, Krasická 55, Prostějov</t>
  </si>
  <si>
    <t>SK Jesenec, o.s.</t>
  </si>
  <si>
    <t>Sportovní Klub Cyklistů Prostějov, Kostelecká ulice 49/4468, Prostějov</t>
  </si>
  <si>
    <t>Sportovní klub Lipová, Lipová 58, Suchdol u Prostějova, Lipová</t>
  </si>
  <si>
    <t>Squashový klub mládeže Prostějov, o.s., Na Trávníku 414, Držovice</t>
  </si>
  <si>
    <t>Svaz vodáků České republiky, klub 109, Prostějov, Kravařova 123/1, Prostějov</t>
  </si>
  <si>
    <t>ŠKOLA SEBEOBRANY BUDOKAN PROSTĚJOV, Zrzavého 3975, Prostějov</t>
  </si>
  <si>
    <t>Tělocvičná jednota Sokol I Prostějov, Skálovo náměstí 4, Prostějov</t>
  </si>
  <si>
    <t xml:space="preserve">Tělocvičná jednota Sokol II Prostějov, U Kalicha 2, Prostějov </t>
  </si>
  <si>
    <t>TĚLOCVIČNÁ JEDNOTA SOKOL BEDIHOŠŤ, Prostějovská 123, Bedihošť</t>
  </si>
  <si>
    <t>Tělocvičná jednota Sokol Čelechovice na Hané, U Sokolovny 251, Čelechovice na Hané</t>
  </si>
  <si>
    <t xml:space="preserve">Tělocvičná jednota SOKOL Konice, Sportovní 205, Konice </t>
  </si>
  <si>
    <t>Tělocvičná jednota Sokol Kostelec na Hané, Tyršova 428, Kostelec na Hané</t>
  </si>
  <si>
    <t>Tělocvičná jednota Sokol Kostelec na Hané - HK, Sportovní 870, Kostelec na Hané</t>
  </si>
  <si>
    <t>Tělocvičná jednota Sokol Němčice nad Hanou, Němčice nad Hanou</t>
  </si>
  <si>
    <t>Tělocvičná jednota Sokol Olšany u Prostějova, Olšany u Prostějova 218, Olšany u Prostějova</t>
  </si>
  <si>
    <t xml:space="preserve">TĚLOCVIČNÁ JEDNOTA SOKOL OTASLAVICE, Otaslavice 345, Otaslavice </t>
  </si>
  <si>
    <t xml:space="preserve">TĚLOCVIČNÁ JEDNOTA SOKOL PŘEMYSLOVICE, Přemyslovice 400, Přemyslovice </t>
  </si>
  <si>
    <t>Tělocvičná jednota Sokol Smržice, Šamanovská 173, Smržice</t>
  </si>
  <si>
    <t>TĚLOCVIČNÁ JEDNOTA SOKOL VÍCOV, Vícov 183, Plumlov</t>
  </si>
  <si>
    <t>TĚLOCVIČNÁ JEDNOTA SOKOL PROSTĚJOV - VRAHOVICE, Mikoláše Alše 85, Prostějov</t>
  </si>
  <si>
    <t>Tělocvičná jednota Sokol Zdětín, Ptení</t>
  </si>
  <si>
    <t>TĚLOVÝCHOVNÁ JEDNOTA HANÁ NEZAMYSLICE, Nezamyslice u Prostějova</t>
  </si>
  <si>
    <t>Tělovýchovná jednota Horní Štěpánov</t>
  </si>
  <si>
    <t xml:space="preserve">Tělovýchovná jednota Jiskra Brodek u Konice o.s., Brodek u Konice </t>
  </si>
  <si>
    <t xml:space="preserve">Tělovýchovná jednota OP Prostějov, Kostelecká 47, Prostějov  </t>
  </si>
  <si>
    <t>Tělovýchovná jednota Stavební stroje Němčice nad Hanou, Masarykova 421, Němčice nad Hanou</t>
  </si>
  <si>
    <t>Tělovýchovná jednota SOKOL Kladky, Kladky</t>
  </si>
  <si>
    <t>TJ Kulečník Prostějov, Palackého 25, Prostějov</t>
  </si>
  <si>
    <t>TJ Pozemstav Prostějov, Krasická 6, Prostějov</t>
  </si>
  <si>
    <t xml:space="preserve">TJ Sokol Klenovice na Hané, Klenovice na Hané 265, Klenovice na Hané </t>
  </si>
  <si>
    <t>TJ SOKOL Mostkovice, Prostějovská 15, Mostkovice</t>
  </si>
  <si>
    <t>TJ Sokol Určice, Určice 350, Určice</t>
  </si>
  <si>
    <t>Volejbalový klub PVK Prostějov, o.s., Krátka 827/9, Prostějov</t>
  </si>
  <si>
    <t>1. FC Přerov o.s., Sokolská 28, Přerov</t>
  </si>
  <si>
    <t>AMK KEMP Hranice, oddíl BMX, Pod Hůrkou 2103, Hranice</t>
  </si>
  <si>
    <t>Basketbalový klub Lipník nad Bečvou, Za Parkem 1131, Lipník nad Bečvou</t>
  </si>
  <si>
    <t>CYKLOTEAM ABOS  Lipník nad Bečvou, Na Zelince 137, Lipník nad Bečvou</t>
  </si>
  <si>
    <t>FBC Pirates Brodek o.s., Přemyslova 531, Brodek u Přerova</t>
  </si>
  <si>
    <t>Fitness AVE Přerov, Nádražní 2810/2, Přerov</t>
  </si>
  <si>
    <t>FK Býškovice/Horní Újezd o.s., Býškovice 115, Všechovice</t>
  </si>
  <si>
    <t xml:space="preserve">FK-Fotbalový klub Brodek u Přerova, Tyršova 230, Brodek u Přerova </t>
  </si>
  <si>
    <t>FK Troubky o.s., K Záložně 699/2, Troubky nad Bečvou</t>
  </si>
  <si>
    <t xml:space="preserve">Football club Beňov, Pod Topoly 71, Přerov </t>
  </si>
  <si>
    <t xml:space="preserve">Fotbalový klub Kozlovice, Kozlovice 215, Přerov </t>
  </si>
  <si>
    <t>Fotbalový klub mládeže Opatovice - Všechovice, Všechovice 88, Všechovice</t>
  </si>
  <si>
    <t>GOLF CLUB Radíkov, Radíkov 48, Radíkov</t>
  </si>
  <si>
    <t>HC ZUBR PŘEROV, Petřivalského 2885/5, Přerov</t>
  </si>
  <si>
    <t>JUDO SK Přerov o.s., Velké Novosady 993/9, Přerov</t>
  </si>
  <si>
    <t>JUDO CLUB ŽELEZO HRANICE, Hromůvka 1892, Hranice</t>
  </si>
  <si>
    <t>Judo Femax Engeneering Hranice, Teplice nad Bečvou 95, Teplice nad Bečvou</t>
  </si>
  <si>
    <t>KANOISTIKA KOJETÍN, Loděnice č. p. 1371, Kojetín</t>
  </si>
  <si>
    <t xml:space="preserve">Karate Přerov, o.s., Neumannova 2620/5, Přerov </t>
  </si>
  <si>
    <t>Klub juda a účelové sebeobrany Hranice, Jiřího z Poděbrad 1136, Hranice</t>
  </si>
  <si>
    <t xml:space="preserve">Klub sportovní gymnastiky SK Přerov, Vinařská 57/26, Přerov </t>
  </si>
  <si>
    <t>Klub vodních sportů Hranice, Trávnická 508, Hranice</t>
  </si>
  <si>
    <t>Klub vodního póla Přerov, Želatovská 549/34, Přerov</t>
  </si>
  <si>
    <t>O4, Rokytnice 381, Rokytnice u Přerova</t>
  </si>
  <si>
    <t>Okresní fotbalový svaz v Přerově, Petřivalského 1, Přerov</t>
  </si>
  <si>
    <t>Spartak VTJ Lipník nad Bečvou, B. Němcové 1043, Lipník nad Bečvou</t>
  </si>
  <si>
    <t xml:space="preserve">Sportovně střelecký klub Radslavice, Přerovská 214, Radslavice </t>
  </si>
  <si>
    <t>Sportovní klub kulturistiky Přerov, Hranická 157, Přerov</t>
  </si>
  <si>
    <t>Sportovní klub Petanque, Valšovice 27, Hranice VI - Soběchleby</t>
  </si>
  <si>
    <t>Sportovní klub Žeravice, U Stadionu 214/7, Přerov XII - Žeravice</t>
  </si>
  <si>
    <t>Svaz potápěčů Moravy a Slezska, o.s. Potápěčský klub SKORPEN Přerov, Dr. Milady Horákové 22/5, Přerov 4, Přerov - Předmostí</t>
  </si>
  <si>
    <t>Tělocvičná jednota Sokol Týn nad Bečvou, Svobody 174, Týn nad Bečvou</t>
  </si>
  <si>
    <t>Tělovýchovná jednota SIGMA Hranice, o.s., Masarykovo nám. 18, Hranice</t>
  </si>
  <si>
    <t xml:space="preserve">Tělovýchovná jednota Sokol Čekyně, Pod Lipami 3, Přerov </t>
  </si>
  <si>
    <t>Tělovýchovná jednota Sokol Dolní Újezd, Dolní Újezd u Lipníka nad Bečvou</t>
  </si>
  <si>
    <t>Tělovýchovná jednota Sokol Domaželice, Domaželice 123, Domaželice u Přerova</t>
  </si>
  <si>
    <t>Tělocvičná jednota Sokol Kokory, Kokory 205, Kokory</t>
  </si>
  <si>
    <t>Tělovýchovná jednota Sokol Lazníky, Lazníky 92, Veselíčko u Lipníka nad Bečvou</t>
  </si>
  <si>
    <t>Tělovýchovná jednota Sokol Opatovice, Sportovní 157, Opatovice u Hranic</t>
  </si>
  <si>
    <t>Tělovýchovná jednota Sokol Pavlovice u Přerova, Radslavice</t>
  </si>
  <si>
    <t>Tělovýchovná jednota Sokol Rokytnice, Rokytnice 295, Rokytnice u Přerova</t>
  </si>
  <si>
    <t>Tělovýchovná jednota Sokol Troubky, Sportovní 744/3, Troubky nad Bečvou</t>
  </si>
  <si>
    <t>Tělovýchovná jednota Sokol Újezdec, Široká 314, Přerov</t>
  </si>
  <si>
    <t>Tělovýchovná jednota Sokol Ústí, Ústí 158, Hranice, Hranice - Ústí</t>
  </si>
  <si>
    <t>Tělovýchovná jednota Spartak Milotice nad Bečvou, Milotice nad Bečvou 101, Milotice nad Bečvou</t>
  </si>
  <si>
    <t>Tělovýchovná jednota TENISOVÝ KLUB Lipník nad Bečvou, B. Němcové, Lipník nad Bečvou</t>
  </si>
  <si>
    <t>TJ Haná Měrovice nad Hanou, Měrovice nad Hanou</t>
  </si>
  <si>
    <t xml:space="preserve">TJ Pozemní stavby Přerov - Předmostí, Hranická 157, Přerov </t>
  </si>
  <si>
    <t>TJ Sokol Bělotín, Bělotín 212, Spytihněv, Bělotín</t>
  </si>
  <si>
    <t>TJ Sokol Horní Moštěnice, o.s., Revoluční 39/215, Horní Moštěnice</t>
  </si>
  <si>
    <t>TJ Sokol Hustopeče nad Bečvou, o.s., Školní 153, Hustopeče nad Bečvou</t>
  </si>
  <si>
    <t>TJ SOKOL Jezernice, Jezernice 57, Lipník nad Bečvou</t>
  </si>
  <si>
    <t>TJ Sokol Radslavice, Radslavice</t>
  </si>
  <si>
    <t>TJ Sokol Skalička, Skalička 109, Skalička u Hranic</t>
  </si>
  <si>
    <t>TJ SPARTAK PŘEROV, Bezručova 4, Přerov</t>
  </si>
  <si>
    <t>TJ Sport pro všechny Střítež nad Ludinou, Střítež nad Ludinou</t>
  </si>
  <si>
    <t>TRIATLON KLUB HRANICE-ROCKTECHNIK TRIATLON, Mlýnský příkop 1787, Hranice</t>
  </si>
  <si>
    <t xml:space="preserve">ÚAMK-AMK BIKETRIAL PŘEROV, Trávník 1315/28, Přerov </t>
  </si>
  <si>
    <t>Veslařský klub Přerov, Bezručova 770/4, Přerov</t>
  </si>
  <si>
    <t>1. FC DELTA REAL ŠUMPERK, Zábřežská 23, Šumperk</t>
  </si>
  <si>
    <t>Aeroklub Šumperk, občanské sdružení, Letiště Šumperk, Šumperk</t>
  </si>
  <si>
    <t>Cannibals baseball Šumperk, o.s., Pod Senovou 2749/44b, Šumperk</t>
  </si>
  <si>
    <t>FK Bohutín o.s., Bohutín 46, Olšany u Šumperka</t>
  </si>
  <si>
    <t>FK MOHELNICE, 1. máje 787/14, Mohelnice</t>
  </si>
  <si>
    <t>FOTBAL ROCK CLUB ZÁBŘEH, Třebízského 20, Zábřeh</t>
  </si>
  <si>
    <t>Fotbalový klub Krchleby, Krchleby 80, Zábřeh</t>
  </si>
  <si>
    <t>Fotbalový klub SAN-JV Šumperk o.s., Evaldova 3, Šumperk</t>
  </si>
  <si>
    <t>Futsal Club Region Šumperk, Anglická 4, Šumperk</t>
  </si>
  <si>
    <t>Gymnastický klub Šumperk, Sluneční 38, Šumperk</t>
  </si>
  <si>
    <t>Jezdecký oddíl při ZD Dubicko a Klopina, Třeština – Háj 40, Úsov</t>
  </si>
  <si>
    <t>Klub vytrvalostních sportů Šumperk, Králec 29, Dolní Studénky</t>
  </si>
  <si>
    <t>Kuželkářský klub Zábřeh, Třešňová 4,  Zábřeh</t>
  </si>
  <si>
    <t xml:space="preserve">Okresní sdružení Českého svazu tělesné výchovy v Šumperku, Tyršova 12, Šumperk </t>
  </si>
  <si>
    <t>Orel jednota Postřelmůvek, Postřelmůvek 78, Zábřeh</t>
  </si>
  <si>
    <t>OREL JEDNOTA ROVENSKO, Rovensko 140, Zábřeh</t>
  </si>
  <si>
    <t>Orel jednota Zábřeh, Sokolská 37, Zábřeh</t>
  </si>
  <si>
    <t>Regionální centrum Sport pro všechny, Hlavní třída 31, Šumperk</t>
  </si>
  <si>
    <t>SKI KLUB JESENÍKY, Petrov 137, Sobotín</t>
  </si>
  <si>
    <t>Sportovní klub Hanušovice, Hanušovice</t>
  </si>
  <si>
    <t>Sportovní klub Morava, Sportovní 300, Ruda nad Moravou</t>
  </si>
  <si>
    <t xml:space="preserve">Sportovní klub SK Severka Šumperk, Janáčkova 39, Šumperk </t>
  </si>
  <si>
    <t>Sportovní kluby Zábřeh, Postřelmovská 4, Zábřeh</t>
  </si>
  <si>
    <t>SPV Hanušováček, Na Holbě 489, Hanušovice</t>
  </si>
  <si>
    <t>Tělocvičná jednota Sokol Dlouhomilov, Dlouhomilov 122, Dlouhomilov</t>
  </si>
  <si>
    <t>Tělocvičná jednota Dubicko, Velká strana 21, Bohuslavice</t>
  </si>
  <si>
    <t>Tělocvičná jednota Sokol Chroměč, Chromeč 137, Zábřeh</t>
  </si>
  <si>
    <t xml:space="preserve">Tělocvičná jednota Sokol Moravičany, Moravičany 79, Moravičany </t>
  </si>
  <si>
    <t>Tělovýchovná jednota Baník Staré Město pod Sněžníkem, Hornická 198, Staré Město pod Sněžníkem</t>
  </si>
  <si>
    <t xml:space="preserve">Tělovýchovná jednota FK Bohdíkov, Bohdíkov 102, Bohdíkov </t>
  </si>
  <si>
    <t>Tělovýchovná jednota Jiskra Rapotín, Jesenická 284, Rapotín</t>
  </si>
  <si>
    <t>Tělovýchovná jednota LOKO Zábřeh, Humenec 1851/6, Zábřeh</t>
  </si>
  <si>
    <t>Tělovýchovná jednota Maletín, Maletín</t>
  </si>
  <si>
    <t>Tělovýchovná jednota MEZ Mohelnice, 1. máje 787/14, Mohelnice</t>
  </si>
  <si>
    <t xml:space="preserve">Tělovýchovná jednota OLPA Jindřichov, Jindřichov u Šumperka 113, Jindřichov u Šumperka </t>
  </si>
  <si>
    <t>Tělovýchovná jednota Postřelmov, Postřelmov</t>
  </si>
  <si>
    <t>Tělovýchovná jednota Sokol Bludov, A. Kašpara 357, Bludov</t>
  </si>
  <si>
    <t>Tělovýchovná jednota Sokol Bratrušov, Bratrušov, Šumperk</t>
  </si>
  <si>
    <t>Tělovýchovná jednota SOKOL Brníčko, Brníčko, Brníčko u Zábřeha</t>
  </si>
  <si>
    <t>Tělovýchovná jednota Sokol Hrabenov, Hrabenov 83, Ruda nad Moravou</t>
  </si>
  <si>
    <t>Tělovýchovná jednota Sokol Nový Malín, Nový Malín</t>
  </si>
  <si>
    <t>Tělovýchovná jednota SOKOL ŠTÍTY, Náměstí Míru 5, Štíty</t>
  </si>
  <si>
    <t>Tělovýchovná jednota SPARTAK Loučná nad Desnou, Loučná nad Desnou 92, Loučná nad Desnou</t>
  </si>
  <si>
    <t>Tělovýchovná jednota Sportovní klub Loštice, o.s., Ke Koupališti 46, Loštice</t>
  </si>
  <si>
    <t>Tělovýchovná jednota Sportovní klub Zvole, Zvole 248, Zábřeh</t>
  </si>
  <si>
    <t>Tělovýchovná jednota TATRAN Písařov, Písařov</t>
  </si>
  <si>
    <t>Tělovýchovná jednota TATRAN Ruda nad Moravou, 9. května 180, Ruda nad Moravou</t>
  </si>
  <si>
    <t>Tělovýchovná jednota VELAMOS Sobotín, Sobotín</t>
  </si>
  <si>
    <t>TJ Sokol Hrabišín, Stadion Ladislava Krobota 296, Hrabišín</t>
  </si>
  <si>
    <t>TJ SOKOL Jestřebí, Zábřeh</t>
  </si>
  <si>
    <t>TJ Sokol Kolšov, Kolšov 57, Sudkov</t>
  </si>
  <si>
    <t>T.J. Sokol Lázně Velké Losiny, U Hřiště 652, Velké Losiny</t>
  </si>
  <si>
    <t>TJ Sokol Lesnice, Lesnice 118, Zábřeh</t>
  </si>
  <si>
    <t>TJ Sokol Vikýřovice, Vikýřovice</t>
  </si>
  <si>
    <t xml:space="preserve">TJ-Sdružení chovatelů a přátel koní Sobotín, o. s., Sobotín 210, Sobotín </t>
  </si>
  <si>
    <t>TRI KLUB LOŠTICE, Ke Koupališti 633/1, Loštice</t>
  </si>
  <si>
    <t>Vodní sporty Zábřeh na Moravě, Nerudova 3, Zábřeh</t>
  </si>
  <si>
    <t>SKI AREÁL HLUBOČKY, spol. s r.o., Marie Majerové 264/6, Křelov-Břuchotín</t>
  </si>
  <si>
    <t>STALAGMIT, a.s., Sobáčov 89, Chudobín</t>
  </si>
  <si>
    <t>Prostějov - C 1885, spol. s r.o., Kostelecká 47, Prostějov</t>
  </si>
  <si>
    <t>Sport Management s.r.o., U Tenisu 158/16, Přerov</t>
  </si>
  <si>
    <t xml:space="preserve">Jeseníky - Severní Hřeben, o.s., Lipová-lázně 173/36, Lipová-lázně </t>
  </si>
  <si>
    <t xml:space="preserve">Občanské sdružení Šerák, Otakara Březiny 354/24, Jeseník </t>
  </si>
  <si>
    <t>Okresní sdružení ČSTV v Jeseníku, Dukelská 1240, Jeseník</t>
  </si>
  <si>
    <t>CYKLO 2000 KAŇKOVSKÝ, Bělkovice-Lašťany 581, Bělkovice-Lašťany</t>
  </si>
  <si>
    <t>FIGURE SKATING CLUB OLOMOUC, o.s., Hynaisova 9a, Olomouc</t>
  </si>
  <si>
    <t xml:space="preserve">Fotbalový klub Nemilany, Sportovní 2A, Olomouc </t>
  </si>
  <si>
    <t>OB Vizovice, občanské sdružení, 3. května 1280, Vizovice</t>
  </si>
  <si>
    <t xml:space="preserve">Okresní sdružení hasičů ČMS Olomouc, Jeremenkova 1056/40, Olomouc </t>
  </si>
  <si>
    <t>Regionální sdružení Českého svazu tělesné výchovy, Legionářská 12, Olomouc</t>
  </si>
  <si>
    <t xml:space="preserve">SK Uničov, U Stadionu 619, Uničov </t>
  </si>
  <si>
    <t>Svaz potápěčů Moravy a Slezska, o.s., Horská 2953/12, Brno</t>
  </si>
  <si>
    <t>Tělovýchovná jednota MILO Olomouc, Střední Novosadská 48, Olomouc</t>
  </si>
  <si>
    <t xml:space="preserve">Tělovýchovná jednota Sokol Velký Týnec, oddíl moderní gymnastiky, Příčná 437, Velký Týnec </t>
  </si>
  <si>
    <t>Veslařský klub Olomouc, Tř. 17. listopadu 10, Olomouc</t>
  </si>
  <si>
    <t>Klub biatlonu Prostějov, Čechovice 23, Prostějov</t>
  </si>
  <si>
    <t xml:space="preserve">Sportovní klub Prostějov, Sportovní 3924/1, Prostějov </t>
  </si>
  <si>
    <t>Cyklistický oddíl MIKO CYCLES, Kratochvílova 119/14, Přerov</t>
  </si>
  <si>
    <t>FK Viktorie Přerov, Alšova 2, Přerov</t>
  </si>
  <si>
    <t>Fotbalový klub Kozlovice, Kozlovice 215, Přerov</t>
  </si>
  <si>
    <t>TJ Pozemní stavby Přerov - Předmostí, Hranická 157, Přerov</t>
  </si>
  <si>
    <t xml:space="preserve">SK Salith - SUMTEX Šumperk, Gagarinova 21, Šumperk </t>
  </si>
  <si>
    <t>Sportovní klub Štíty, Nákladní 223, Štíty</t>
  </si>
  <si>
    <t>ZEKOF TEAM o.s., Moravičanská 703, Loštice</t>
  </si>
  <si>
    <t xml:space="preserve">Jiří Praus, Václava Špály 12, Prostějov </t>
  </si>
  <si>
    <t>Stanislav Popelka, Rakodavy 303, Věrovany</t>
  </si>
  <si>
    <t>Marek Polách, Moravská 1, Olomouc</t>
  </si>
  <si>
    <t>Zuzana Piknerová, Tř.Míru 43, Olomouc</t>
  </si>
  <si>
    <t>Rostislav Nétek, Temenická 23,Šumperk</t>
  </si>
  <si>
    <t>Pavel Mráz, Jurikova 451, Hranice</t>
  </si>
  <si>
    <t>Olga Mecerová, Bayerova 6, Přerov</t>
  </si>
  <si>
    <t>Markéta Matoušová, Erbenova 218, Staré Město pod Sněžníkem</t>
  </si>
  <si>
    <t>Kateřina Martinová, Fischerova 9, Olomouc</t>
  </si>
  <si>
    <t>Miroslav Malý, Nová 14, Křelov-Břuchotín</t>
  </si>
  <si>
    <t>Karolína Kumštová, Tř. Svobody 6, Olomouc</t>
  </si>
  <si>
    <t>Lenka Kršňáková, Pod Senovou 18, Šumperk</t>
  </si>
  <si>
    <t>Jana Kleiberová, tř. 17. listopadu 22, Přerov</t>
  </si>
  <si>
    <t>Barbora Chvátalová, Gagarinova 9, Šumperk</t>
  </si>
  <si>
    <t>Kristýna Hradílková, Švermova 1, Olomouc</t>
  </si>
  <si>
    <t>Barbora Hladišová, Hlavní 6, Skrbeň</t>
  </si>
  <si>
    <t xml:space="preserve">Zuzana Erdösová, Legionářská 3, Olomouc </t>
  </si>
  <si>
    <t>Zuzana Dřizgová, Tyršova 977/33, Lipník nad Bečvou</t>
  </si>
  <si>
    <t>Hana Davidová, Trnkova 12, Olomouc</t>
  </si>
  <si>
    <t>Ondřej Čtvrtníček, Uničovská 1197, Litovel</t>
  </si>
  <si>
    <t>Michal Březina, Zelená 584/6, Olomouc</t>
  </si>
  <si>
    <t>Martin Blaťák, Wolkerova 2060/15, Přerov</t>
  </si>
  <si>
    <t>Vladana Bačová, Hranická 1118, Lipník nad Bečvou</t>
  </si>
  <si>
    <t>Tereza Batlová, Luběnice 18, Těšetice</t>
  </si>
  <si>
    <t>Eva Burešová, Nádražní 496, Moravský Beroun</t>
  </si>
  <si>
    <t xml:space="preserve">Huyen Lethi, Nádražní 3, Přerov </t>
  </si>
  <si>
    <t>Rostislav Halaš, Ovocná 16, Prostějov</t>
  </si>
  <si>
    <t>Monika Hudečková, Lískovec 265, Brodek u Prostějova</t>
  </si>
  <si>
    <t>Veronika Kuncová, Nemocniční 1184, Uničov</t>
  </si>
  <si>
    <t>Tereza Mašková, Družstevní 1304, Kojetín</t>
  </si>
  <si>
    <t>Veronika Bláhová, Vinohrádky 540, Plumlov</t>
  </si>
  <si>
    <t>Adéla Jemelíková, Tyršova 1115, Hranice</t>
  </si>
  <si>
    <t>Mgr. Filip Čeladník, Vinohrádky 3, Přerov</t>
  </si>
  <si>
    <t>Aneta Botková, Válník 495, Náměšť na Hané</t>
  </si>
  <si>
    <t>Michal Čepek, Na Vršku 16, Olomouc</t>
  </si>
  <si>
    <t>Simona Divišová, Masarykovo nám. 21, Zábřeh</t>
  </si>
  <si>
    <t>Petr Geisler, Rožňavská 645/15, Olomouc</t>
  </si>
  <si>
    <t>Aneta Kozáková, Lučice 19, Bělotín</t>
  </si>
  <si>
    <t>Jonáš Konečný, Fischerova 16, Olomouc</t>
  </si>
  <si>
    <t>Jan Neužil, Polívkova 22, Olomouc</t>
  </si>
  <si>
    <t>Kristina Ostrčilová, Einsteinova 26, Olomouc</t>
  </si>
  <si>
    <t>Lenka Poklopová, Kollárova 174, Hlubočky</t>
  </si>
  <si>
    <t>Daniel Řezníček, Bouzov 92, Bouzov</t>
  </si>
  <si>
    <t xml:space="preserve">Kristýna Berková, Wolkerova 31, Prostějov </t>
  </si>
  <si>
    <t xml:space="preserve">Lenka Bičová, Trnkova 10, Olomouc </t>
  </si>
  <si>
    <t>Martina Brijarová, Štarnov 58, Konice</t>
  </si>
  <si>
    <t>Barbora Čulíková, Lupěné 43, Zábřeh</t>
  </si>
  <si>
    <t>Marek Damek, Werichova 638/10, Olomouc</t>
  </si>
  <si>
    <t>František Dvořák, Rumunská 6, Olomouc</t>
  </si>
  <si>
    <t>Barbora Gajdošíková, Bohuslava Němce 12, Přerov</t>
  </si>
  <si>
    <t>Pavlína Greplová, Boženy Němcové 13, Prostějov</t>
  </si>
  <si>
    <t>Martin Gřešák, Wilsonova 17, Přerov</t>
  </si>
  <si>
    <t>Dita Horálková, Skupova 1096, Jeseník</t>
  </si>
  <si>
    <t>Ivana Hrabalová, Na Letné 29, Olomouc</t>
  </si>
  <si>
    <t>Bc. Lucie Hradilíková, Žákovice 2, Radotín</t>
  </si>
  <si>
    <t>Jiří Hrbata, Olšany u Prostějova 349, Olšany u Prostějova</t>
  </si>
  <si>
    <t>Pavla Ježáková, Nenakonice 476, Věrovany</t>
  </si>
  <si>
    <t>Barbora Jiříčková, Varšavské nám. 2, Olomouc</t>
  </si>
  <si>
    <t xml:space="preserve">Petra Kadlecová, Lhotka 5, Přerov </t>
  </si>
  <si>
    <t>Hana Klváčková, Husova 643, Konice</t>
  </si>
  <si>
    <t>Vojtěch Kolář, Svébohov 136, Zábřeh</t>
  </si>
  <si>
    <t>Marek Koudelka, Ptení 94, Ptení</t>
  </si>
  <si>
    <t>Dagmar Kozáková, Jaselská 4, Olomouc</t>
  </si>
  <si>
    <t>Jakub Kráčmar, Českobratrská 27, Olomouc</t>
  </si>
  <si>
    <t xml:space="preserve">Markéta Kreunzingerová, Slavonínská 20, Olomouc </t>
  </si>
  <si>
    <t>Sylvie Kristalasová, Trnkova 31, Olomouc</t>
  </si>
  <si>
    <t>Jakub Kubias, Vlkova 10, Olomouc</t>
  </si>
  <si>
    <t>Josef Kudělka, Stiborova 16/604, Olomouc</t>
  </si>
  <si>
    <t>Nela Kunertová, Ostružinová 4, Olomouc</t>
  </si>
  <si>
    <t>Iveta Kyselá, Uhřičice 2, Kojetín</t>
  </si>
  <si>
    <t xml:space="preserve">Jakub Loun, Bratrská 1739/8, Přerov </t>
  </si>
  <si>
    <t xml:space="preserve">Iva Macháčková, Zelená 586/2, Olomouc </t>
  </si>
  <si>
    <t xml:space="preserve">Tomáš Martínek, Komárov 228, Velký Týnec </t>
  </si>
  <si>
    <t xml:space="preserve">Kristýna Matějková, Norská 18, Olomouc </t>
  </si>
  <si>
    <t>Barbora Matušková, Trusovická 691, Bohuňovice</t>
  </si>
  <si>
    <t xml:space="preserve">Vanda Mráčková, Tyršova 2, Přerov </t>
  </si>
  <si>
    <t>Petr Navrátil, Želatovice 133, Želatovice</t>
  </si>
  <si>
    <t>Iveta Nováková, Kopanina 109, Velký Újezd</t>
  </si>
  <si>
    <t xml:space="preserve">Markéta Novotná, U Místní dráhy 13, Olomouc </t>
  </si>
  <si>
    <t xml:space="preserve">Jaroslav Novotný, Rooseveltova 15, Olomouc </t>
  </si>
  <si>
    <t xml:space="preserve">Markéta Pěluchová, Panská 3, Olomouc </t>
  </si>
  <si>
    <t>Jana Podhorná, Střeň 69, Náklo</t>
  </si>
  <si>
    <t xml:space="preserve">Tomáš Pohanka, nám. Jana Zajíce 2958/13, Šumperk </t>
  </si>
  <si>
    <t xml:space="preserve">Martin Příhoda, Křičkova 15, Olomouc </t>
  </si>
  <si>
    <t>Petra Solovská, 28. října 107, Brodek u Přerova</t>
  </si>
  <si>
    <t>Marcela Střelcová, Svat. Čecha 788, Lipník nad Bečvou</t>
  </si>
  <si>
    <t xml:space="preserve">Matěj Suchý, Revoluční 30, Šumperk </t>
  </si>
  <si>
    <t>Ludmila Tiefenbachová, Hnojice 115, Šternberk</t>
  </si>
  <si>
    <t>Iveta Svozilová, Kyselovská 150/29, Vlkoš u Přerova</t>
  </si>
  <si>
    <t xml:space="preserve">Vladimír Študent, Římská 25, Olomouc </t>
  </si>
  <si>
    <t xml:space="preserve">Kateřina Švarcová, Tyršova 17, Olomouc </t>
  </si>
  <si>
    <t xml:space="preserve">Viktor Tichák, Komenského 1, Olomouc </t>
  </si>
  <si>
    <t>Kateřina Tutková, Dolany 507, Dolany u Olomouce</t>
  </si>
  <si>
    <t>Jiří Tylich, Mlýnský příkop 1787, Hranice</t>
  </si>
  <si>
    <t>Tereza Vaňková, Zahradní 248, Prosenice</t>
  </si>
  <si>
    <t>Ivana Vařeková, Varšavské náměstí 1, Olomouc</t>
  </si>
  <si>
    <t xml:space="preserve">Edita Vyhnánková, Werichova 17, Olomouc </t>
  </si>
  <si>
    <t>Václav Vymětal, Urxova 4, Olomouc</t>
  </si>
  <si>
    <t xml:space="preserve">David Baštan, Sklený kopec 1223, Hranice </t>
  </si>
  <si>
    <t>Havelková Martina, Meruňková 8, Křelov-Břuchotín</t>
  </si>
  <si>
    <t>Horváthová Kateřina, Veselíčko 98, Veselíčko u Lipníka nad Bečvou</t>
  </si>
  <si>
    <t>Jagošová Renata, U Kostelíčka 1393, Hranice</t>
  </si>
  <si>
    <t xml:space="preserve">Helena Kováčová, Poštovní 352, Jeseník </t>
  </si>
  <si>
    <t xml:space="preserve">Petr Malina, Dr. Horákové 7, Přerov </t>
  </si>
  <si>
    <t>Zuzana Svozilová, Komenského 31, Olomouc</t>
  </si>
  <si>
    <t>Marcela Rossipalová, Adolfa Kašpara 12, Mohelnice</t>
  </si>
  <si>
    <t xml:space="preserve">Jaromír Zavadil, Určice 419, Určice </t>
  </si>
  <si>
    <t>Karel Weigl, Zahradní 1249, Lipník nad Bečvou</t>
  </si>
  <si>
    <t>Tereza Vavrečková, Nerudova 603, Zlaté Hory v Jeseníkách</t>
  </si>
  <si>
    <t>Lucie Štěpánková, Petrov nad Desnou 155, Rapotín</t>
  </si>
  <si>
    <t>Iveta Šimková, I.P.Pavlova 22, Olomouc</t>
  </si>
  <si>
    <t>Hana Staňková, Veselíčko 19, Veselíčko u Lipníka nad Bečvou</t>
  </si>
  <si>
    <t>Josef Sobek, Na Bečvě 1355, Lipník nad Bečvou</t>
  </si>
  <si>
    <t>Zuzana Slavíčková, Zelená 21, Olomouc</t>
  </si>
  <si>
    <t>Jan Přikryl, Havlíčkova 208, Brodek u Přerova</t>
  </si>
  <si>
    <t>Základní škola a Mateřská škola při Priessnitzových léčebných lázních a.s., Jeseník, Kalvodova 360, Jeseník</t>
  </si>
  <si>
    <t>Střední odborná škola Šumperk, Zemědělská 3, Šumperk</t>
  </si>
  <si>
    <t>Střední škola, Základní škola a Mateřská škola, Šumperk, Hanácká 3, Šumperk</t>
  </si>
  <si>
    <t>Středisko volného času ATLAS a BIOS Přerov, Žižkova 12, Přerov</t>
  </si>
  <si>
    <t>Střední lesnická škola Hranice, Jurikova 588, Hranice</t>
  </si>
  <si>
    <t>Střední odborná škola lesnická a strojírenská Šternberk, Opavská 8/4, Šternberk</t>
  </si>
  <si>
    <t>Dům dětí a mládeže Litovel, Komenského 719/6, Litovel</t>
  </si>
  <si>
    <t>Dům dětí a mládeže Vila Tereza Uničov, Nádražní 530, Uničov</t>
  </si>
  <si>
    <t>Gymnázium Jana Opletala Litovel, Opletalova 189, Litovel</t>
  </si>
  <si>
    <t>Středisko volného času DUHA Jeseník, Průchodní 154, Jeseník</t>
  </si>
  <si>
    <t xml:space="preserve">Základní škola Zlaté Hory, Wolkerova 712, Zlaté Hory </t>
  </si>
  <si>
    <t>Mateřská škola Bludov, příspěvková organizace, Polní 502, Bludov</t>
  </si>
  <si>
    <t>Dům dětí a mládeže Krasohled Zábřeh, Školská 349/9, Zábřeh</t>
  </si>
  <si>
    <t>Mateřská škola POHÁDKA, Zábřeh, Československé armády 650/13, Zábřeh</t>
  </si>
  <si>
    <t xml:space="preserve">Základní škola Mohelnice, Mlýnská 1, Mohelnice </t>
  </si>
  <si>
    <t>Základní škola a mateřská škola Lipník nad Bečvou, ulice Hranická 511, Lipník nad Bečvou</t>
  </si>
  <si>
    <t>Základní škola a mateřská škola Lobodice, příspěvková organizace, Lobodice 39, Tovačov</t>
  </si>
  <si>
    <t>Základní škola a mateřská škola Hranice, příspěvková organizace, Hranická 100, Hranice</t>
  </si>
  <si>
    <t>Základní škola Hustopeče nad Bečvou, Školní 223, Hustopeče nad Bečvou</t>
  </si>
  <si>
    <t>Základní škola Paseka, Paseka 200, Paseka</t>
  </si>
  <si>
    <t>Fakultní základní škola Olomouc, Hálkova 4, příspěvková organizace, Olomouc</t>
  </si>
  <si>
    <t>Základní škola Plumlov, Rudé armády 300, Plumlov</t>
  </si>
  <si>
    <t>Dům dětí a mládeže ORION, Tyršova 360, Němčice nad Hanou</t>
  </si>
  <si>
    <t>Základní škola Brodek u Prostějova, Císařská 65, Brodek u Prostějova</t>
  </si>
  <si>
    <t>Mateřská škola Ohrozim, Ohrozim 58, Plumlov</t>
  </si>
  <si>
    <t xml:space="preserve">Střední lesnická škola, Hranice, Jurikova 588 </t>
  </si>
  <si>
    <t xml:space="preserve">Slovanské gymnázium, Olomouc, tř. Jiřího z Poděbrad 13 </t>
  </si>
  <si>
    <t xml:space="preserve">Mateřská škola POHÁDKA, Zábřeh, Československé armády 650/13, Zábřeh </t>
  </si>
  <si>
    <t>Mateřská škola Olomouc, Michalské stromořadí 11/782, Olomouc</t>
  </si>
  <si>
    <t xml:space="preserve">Základní škola Přerov, Trávník 27, Přerov </t>
  </si>
  <si>
    <t xml:space="preserve">Základní škola a mateřská škola J. Schrotha, Lipová – lázně, Lipová-lázně 530 </t>
  </si>
  <si>
    <t xml:space="preserve">Základní škola a mateřská škola Lobodice, Lobodice 39, Lobodice </t>
  </si>
  <si>
    <t>Sluňákov - centrum ekologických aktivit města Olomouce, o.p.s., Skrbeňská 699/70, Horka nad Moravou</t>
  </si>
  <si>
    <t>Gymnázium, Jeseník, Komenského 281</t>
  </si>
  <si>
    <t>Gymnázium Olomouc - Hejčín, Tomkova 45</t>
  </si>
  <si>
    <t>Gymnázium, Šternberk, Horní náměstí 5</t>
  </si>
  <si>
    <t>Slovanské gymnázium Olomouc, tř. Jiřího z Poděbrad 13</t>
  </si>
  <si>
    <t>Obchodní akademie Olomouc, tř. Spojenců 11</t>
  </si>
  <si>
    <t>Sipeki Robert, Střední Hejčínská 7, Olomouc</t>
  </si>
  <si>
    <t>Beránková Marie, Teplická 711, Hranice</t>
  </si>
  <si>
    <t>Slamencová Šárka, Větrná 4, Křelov</t>
  </si>
  <si>
    <t>Stojan Marek, Voskovcova 4, Olomouc</t>
  </si>
  <si>
    <t>Adamavá Barbora, Hlavní 8, Čelechovice</t>
  </si>
  <si>
    <t>Kolčavová Kristýna, Cihelna 290, Dubicko</t>
  </si>
  <si>
    <t xml:space="preserve">Vystavěl Ondřej, Tylova 456, Brodek u Přerova </t>
  </si>
  <si>
    <t>Daniš Vojtěch, Hálkova 16, Olomouc</t>
  </si>
  <si>
    <t>Lounová Hana, Revoluční 5, Rýmařov</t>
  </si>
  <si>
    <t>Smyčka Kryštov, Lhotská 20a, Šternberk</t>
  </si>
  <si>
    <t>Víšek Jakub, Osecká 1492/c, Lipník nad Bečvou</t>
  </si>
  <si>
    <t>Novotný Ondřej, U Potoka 31, Olomouc</t>
  </si>
  <si>
    <t>Turek Pavel, Západní 784/1, Olomouc</t>
  </si>
  <si>
    <t>Wiedermann Mario, Letců 13, Olomouc</t>
  </si>
  <si>
    <t>Zatlokalová Barbora, Kmochova 17, Olomouc</t>
  </si>
  <si>
    <t>Rulík Tadeáš, Heyrovského 12, Olomouc</t>
  </si>
  <si>
    <t>Gerhátová Petra, 9. května 74, Přerov</t>
  </si>
  <si>
    <t>Juziková Magdaléna, 1. května 18, Přerov</t>
  </si>
  <si>
    <t>Dimovová Sára, Boskovicova 781, Litovel</t>
  </si>
  <si>
    <t>Langerová Linda, Teplice na Bečvou 52, Hranice</t>
  </si>
  <si>
    <t>Hájková Adéla, Na Tabulovém vrchu 3, Olomouc</t>
  </si>
  <si>
    <t>Můčková Anastázie, Bacherova 21, Olomouc</t>
  </si>
  <si>
    <t>Bureš Michal, Esperantská 466/20, Prostějov</t>
  </si>
  <si>
    <t>Šumníková Marie, Jahodová 15, Olomouc</t>
  </si>
  <si>
    <t>Kucharčíková Anna, Olympijská 9, Prostějov</t>
  </si>
  <si>
    <t>Blahová Tereza, Stratilova 237, Olomouc</t>
  </si>
  <si>
    <t xml:space="preserve">Hlavatý Štěpán, Čs. Armády 1248, Rožnov pod Radhoštěm </t>
  </si>
  <si>
    <t>Pohůnková Adéla Clarie, Družstevní 1569, Vsetín</t>
  </si>
  <si>
    <t>Portešová Klára, Přemyslovice 415, Přemyslovice</t>
  </si>
  <si>
    <t>Řezáčová Jana, Prostějovičky 28, Plumlov</t>
  </si>
  <si>
    <t>Klatová Alžběta, Štěpnická 1097, Uherské Hradiště</t>
  </si>
  <si>
    <t>Portešová Veronika, Ptení 113, Ptení</t>
  </si>
  <si>
    <t>Grund Lubomír, Havlíčkova 33, Zábřeh</t>
  </si>
  <si>
    <t>Kopřiva Jakub, Zikova 596/2, Olomouc</t>
  </si>
  <si>
    <t>Jiruš Marek, Huzová 104, Huzová</t>
  </si>
  <si>
    <t>Umlaufová Eva, Halasova 663, Jeseník</t>
  </si>
  <si>
    <t>Horvát Petr, Na Vyhlídce 29, Zábřeh</t>
  </si>
  <si>
    <t>Kubica Jiří, Lubojackého 2363, Frýdek-Místek</t>
  </si>
  <si>
    <t>Fasnerová Michaela, Purkyňova 1277/19, Olomouc</t>
  </si>
  <si>
    <t xml:space="preserve">Krejčí jan, Novosady 451, Litovel </t>
  </si>
  <si>
    <t>Pavelková Zuzana, Nerudova 20, Přerov</t>
  </si>
  <si>
    <t>Čapáková Eliška, Družstevní 1014, Litovel</t>
  </si>
  <si>
    <t>Šrámek Jonatan, Za Parkem 911, Velká Bytřice</t>
  </si>
  <si>
    <t>Badalová Zdeňka, Sušilova 15, Zábřeh</t>
  </si>
  <si>
    <t>Klapil Filip, Pionýrů 712, Uničov</t>
  </si>
  <si>
    <t>Bulva Ondřej, Mrsklesy179, Hlubočky</t>
  </si>
  <si>
    <t>Kouřil Lubomír, Rovensko 257, Zábřeh</t>
  </si>
  <si>
    <t>Dudík Martin, Vinohrádky 566, Plumlov</t>
  </si>
  <si>
    <t>Běhal Lukáš, Šárka 17, Prostějov</t>
  </si>
  <si>
    <t>Bilan Ladislav, Bří. Lumiérů 23, Samotišky</t>
  </si>
  <si>
    <t>Langer Jan, Lužická 6, Prostějov</t>
  </si>
  <si>
    <t>Horák Radoslav, Severovýchod 34, Zábřeh</t>
  </si>
  <si>
    <t>Michalíková Eliška, Veverokova 14, Olomouc</t>
  </si>
  <si>
    <t>Grmelová Lea, Fischerova 17, Olomouc</t>
  </si>
  <si>
    <t>Zobačová Kamila, Brněnská 60, Olomouc</t>
  </si>
  <si>
    <t>SOŠ a SOU strojírenské a stavební, Jeseník, Dukelská 1240</t>
  </si>
  <si>
    <t>Odborné učiliště a Praktická škola, Lipová - lázně 458</t>
  </si>
  <si>
    <t>SOŠ a SOU zemědělské, Horní Heřmanice 47</t>
  </si>
  <si>
    <t>SOŠ gastronomie a potravinářství, Jeseník, U Jatek 8</t>
  </si>
  <si>
    <t>SOŠ a SOU, Uničov, Moravské náměstí 681</t>
  </si>
  <si>
    <t>Sigmundova střední škola strojírenská, Lutín</t>
  </si>
  <si>
    <t>Střední škola polytechnická, Olomouc, Rooseveltova 79</t>
  </si>
  <si>
    <t>SOŠ obchodu a služeb, Štursova 14</t>
  </si>
  <si>
    <t>Střední odborné učiliště, Komenského 677</t>
  </si>
  <si>
    <t>Střední škola technická a obchodní, Olomouc, Kosinova 4</t>
  </si>
  <si>
    <t xml:space="preserve">SOŠ lesnická a strojírenská, Opavská 8 </t>
  </si>
  <si>
    <t>SOŠ průmyslová a SOU strojírenské, Prostějov, Lidická 4</t>
  </si>
  <si>
    <t>SOU stavební Prostějov, Fanderlíkova 25</t>
  </si>
  <si>
    <t>SOU obchodní Prostějov</t>
  </si>
  <si>
    <t>Střední škola průmyslová Hranice</t>
  </si>
  <si>
    <t>SŠ elektrotechnická, Lipník nad Bečvou</t>
  </si>
  <si>
    <t>Odborné učiliště, Křenovice 8</t>
  </si>
  <si>
    <t>Střední škola technická, Přerov, Kouřilkova 8</t>
  </si>
  <si>
    <t>Střední škola řezbářská, Tovačov, Nádražní 146</t>
  </si>
  <si>
    <t>SOŠ a SOU, Šumperk, Gen. Krátkého 30</t>
  </si>
  <si>
    <t>Odborné učiliště a Praktická škola</t>
  </si>
  <si>
    <t>Střední škola technická, Mohelnice, 1. máje 2</t>
  </si>
  <si>
    <t>SŠ železniční  a stavební, Šumperk, Bulharská 8</t>
  </si>
  <si>
    <t>SŠ sociální péče a služeb, Zábřeh, nám. 8. května 2</t>
  </si>
  <si>
    <t>Střední škola stavební a podnikatelská s.r.o., Štěpánovská 23, Olomouc - Chomoutov 779 00</t>
  </si>
  <si>
    <t>Soukromé odborné učiliště Velký újezd, s.r.o, Velký Újezd 321,       783 55</t>
  </si>
  <si>
    <t>Střední škola automobilní Prostějov, s.r.o., Vápenice 2977/9, Prostějov 796 01</t>
  </si>
  <si>
    <t>14. Příspěvky vysokým školám  ( ÚZ 116 )</t>
  </si>
  <si>
    <t>Univerzita Palackého v Olomouci, Křížkovského 511/8, Olomouc</t>
  </si>
  <si>
    <t>Moravská vysoká škola Olomouc, o.p.s., Jeremenkova 1142/42, Olomouc</t>
  </si>
  <si>
    <t>Vysoká škola logistiky o.p.s., Palackého 1381/25, Přerov</t>
  </si>
  <si>
    <t>Přímá podpora významných kulturních akcí ( ÚZ 213 )</t>
  </si>
  <si>
    <t>Vzdělávání lékařů ( ÚZ 258 )</t>
  </si>
  <si>
    <t>Zastupování zájmů Olomouckého kraje v Bruselu         (ÚZ 508 )</t>
  </si>
  <si>
    <t>Program na podporu začínajících včelařů na území OK ( ÚZ 553 )</t>
  </si>
  <si>
    <t>Ostatní příspěvky - akutní hepatitida</t>
  </si>
  <si>
    <t>Příspěvky vysokým školám  ( ÚZ 116 )</t>
  </si>
  <si>
    <t>15. Příspěvky divadlům a filharmoniím  ( ÚZ 200 )</t>
  </si>
  <si>
    <t>16. Neinvestiční dotace pro knihovny  ( ÚZ 204 )</t>
  </si>
  <si>
    <t>17. Obnova kulturních památek v Olomouckém kraji ( ÚZ 210 )</t>
  </si>
  <si>
    <t>18. Obnova staveb drobné architektury místního významu v Olomouckém kraji ( ÚZ 211 )</t>
  </si>
  <si>
    <t>19. Podpora kulturních aktivit v Olomouckém kraji ( ÚZ 212 )</t>
  </si>
  <si>
    <t>20. Přímá podpora významných kulturních akcí  ( ÚZ 213 )</t>
  </si>
  <si>
    <t>21. Financování protidrogové prevence  ( ÚZ 254 )</t>
  </si>
  <si>
    <t>23. Vzdělávání lékařů ( ÚZ 258 )</t>
  </si>
  <si>
    <t>25. Strategie integrace příslušníků romských komunit ( UZ 408 )</t>
  </si>
  <si>
    <t>26. Podpora aktivit pro seniory a osoby se zdravotním postižením ( ÚZ 409 )</t>
  </si>
  <si>
    <t>27. Cestovní ruch ( ÚZ 500, 501,503,504,505 )</t>
  </si>
  <si>
    <t>28. Zastupování zájmů Olomouckého kraje v Bruselu (ÚZ 508 )</t>
  </si>
  <si>
    <t>29. Příspěvky na hospodaření v lesích na území OK  ( ÚZ 550 )</t>
  </si>
  <si>
    <t>30. Prostředky z Fondu na podporu výstavby a obnovy vodohosp. infrastruktury ( ÚZ 551 )</t>
  </si>
  <si>
    <t>31. Příspěvky obcím OK na řešení mimoř.událostí  ( ÚZ 552 )</t>
  </si>
  <si>
    <t>Příspěvek obcím na podporu výstavby cyklostezek  ( ÚZ 605 )</t>
  </si>
  <si>
    <t>33. Příspěvek obcím na podporu výstavby cyklostezek  ( ÚZ 605 )</t>
  </si>
  <si>
    <t>35. Ostatní příspěvky - akutní hepatitida</t>
  </si>
  <si>
    <t>Dostálíková Jindřiška</t>
  </si>
  <si>
    <t>Hrbáčková Ludmila</t>
  </si>
  <si>
    <t>Krajčová Marie</t>
  </si>
  <si>
    <t>Krajčová Renáta</t>
  </si>
  <si>
    <t>Kvapil Vlastimil</t>
  </si>
  <si>
    <t>Ministrová Božena</t>
  </si>
  <si>
    <t>Netopilová Marie</t>
  </si>
  <si>
    <t>Gajdušková  Jana</t>
  </si>
  <si>
    <t>Hrubá Ludmila</t>
  </si>
  <si>
    <t>Kropáčová Gabriela</t>
  </si>
  <si>
    <t>Ryšánek Antonín</t>
  </si>
  <si>
    <t>Draxlová Květuše</t>
  </si>
  <si>
    <t>Molerová Růžena</t>
  </si>
  <si>
    <t>Zelenková Anežka</t>
  </si>
  <si>
    <t>Fiala Stanislav</t>
  </si>
  <si>
    <t xml:space="preserve">Národní památkový ústav, úz.pracoviště v Olomouci </t>
  </si>
  <si>
    <t xml:space="preserve">Muzeum umění Olomouc </t>
  </si>
  <si>
    <t>Moravskoslezský kraj</t>
  </si>
  <si>
    <t>Regonální rada regionu soudržnosti Střední Morava</t>
  </si>
  <si>
    <t>11. Příspěvky a dotace poskytnuté z rozpočtu Olomouckého kraje v roce 2011</t>
  </si>
  <si>
    <t>Vratky od příspěvkových organizací - úvěrový rámec Komerční banky</t>
  </si>
  <si>
    <t>Vratky od příspěvkových organizací - účelové příspěvky z rozpočtu OK</t>
  </si>
  <si>
    <t xml:space="preserve">1. Vratky od příspěvkových organizace - účelové příspěvky z rozpočtu Olomouckého kraje </t>
  </si>
  <si>
    <t>2. Vratky od příspěvkových organizace - úvěrový rámec Komerční banky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</si>
</sst>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\2"/>
    <numFmt numFmtId="165" formatCode="#,##0.00_ ;[Red]\-#,##0.00\ "/>
    <numFmt numFmtId="166" formatCode="0\8"/>
    <numFmt numFmtId="167" formatCode="#,##0.00;[Red]#,##0.00"/>
    <numFmt numFmtId="168" formatCode="#,##0.00\ &quot;Kč&quot;"/>
  </numFmts>
  <fonts count="34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4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3"/>
      <name val="Arial"/>
      <family val="2"/>
      <charset val="238"/>
    </font>
    <font>
      <sz val="10"/>
      <color indexed="10"/>
      <name val="Arial"/>
      <family val="2"/>
      <charset val="238"/>
    </font>
    <font>
      <sz val="9"/>
      <name val="Arial"/>
      <family val="2"/>
      <charset val="238"/>
    </font>
    <font>
      <b/>
      <sz val="9"/>
      <color indexed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sz val="10"/>
      <color indexed="10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1"/>
      <color indexed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92D050"/>
      <name val="Arial"/>
      <family val="2"/>
      <charset val="238"/>
    </font>
    <font>
      <sz val="10"/>
      <name val="Arial CE"/>
      <family val="2"/>
      <charset val="238"/>
    </font>
    <font>
      <sz val="8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0" fontId="18" fillId="0" borderId="0"/>
    <xf numFmtId="0" fontId="2" fillId="0" borderId="0"/>
  </cellStyleXfs>
  <cellXfs count="555">
    <xf numFmtId="0" fontId="0" fillId="0" borderId="0" xfId="0"/>
    <xf numFmtId="0" fontId="0" fillId="0" borderId="0" xfId="0" applyFill="1" applyBorder="1"/>
    <xf numFmtId="0" fontId="7" fillId="0" borderId="0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9" fillId="0" borderId="1" xfId="0" applyFont="1" applyFill="1" applyBorder="1"/>
    <xf numFmtId="4" fontId="4" fillId="0" borderId="0" xfId="0" applyNumberFormat="1" applyFont="1" applyFill="1" applyBorder="1" applyAlignment="1"/>
    <xf numFmtId="4" fontId="0" fillId="0" borderId="0" xfId="0" applyNumberFormat="1" applyFill="1" applyBorder="1" applyAlignment="1"/>
    <xf numFmtId="4" fontId="10" fillId="0" borderId="0" xfId="0" applyNumberFormat="1" applyFont="1" applyFill="1" applyBorder="1"/>
    <xf numFmtId="4" fontId="0" fillId="0" borderId="0" xfId="0" applyNumberFormat="1" applyFill="1" applyBorder="1"/>
    <xf numFmtId="4" fontId="1" fillId="0" borderId="3" xfId="0" applyNumberFormat="1" applyFont="1" applyFill="1" applyBorder="1"/>
    <xf numFmtId="0" fontId="9" fillId="0" borderId="1" xfId="0" applyFont="1" applyFill="1" applyBorder="1" applyAlignment="1">
      <alignment vertical="center"/>
    </xf>
    <xf numFmtId="0" fontId="19" fillId="0" borderId="0" xfId="2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/>
    <xf numFmtId="4" fontId="1" fillId="0" borderId="7" xfId="0" applyNumberFormat="1" applyFont="1" applyFill="1" applyBorder="1" applyAlignment="1">
      <alignment horizontal="right" vertical="center" wrapText="1"/>
    </xf>
    <xf numFmtId="4" fontId="1" fillId="0" borderId="3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left" wrapText="1"/>
    </xf>
    <xf numFmtId="0" fontId="0" fillId="0" borderId="16" xfId="0" applyFill="1" applyBorder="1"/>
    <xf numFmtId="0" fontId="0" fillId="0" borderId="1" xfId="0" applyFill="1" applyBorder="1"/>
    <xf numFmtId="0" fontId="14" fillId="0" borderId="0" xfId="0" applyFont="1" applyFill="1" applyBorder="1"/>
    <xf numFmtId="0" fontId="9" fillId="0" borderId="4" xfId="0" applyFont="1" applyFill="1" applyBorder="1"/>
    <xf numFmtId="49" fontId="14" fillId="0" borderId="0" xfId="0" applyNumberFormat="1" applyFont="1" applyFill="1" applyBorder="1" applyAlignment="1">
      <alignment horizontal="left" vertical="center"/>
    </xf>
    <xf numFmtId="4" fontId="1" fillId="0" borderId="3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wrapText="1"/>
    </xf>
    <xf numFmtId="0" fontId="2" fillId="0" borderId="4" xfId="0" applyFont="1" applyFill="1" applyBorder="1" applyAlignment="1">
      <alignment vertical="center" wrapText="1"/>
    </xf>
    <xf numFmtId="4" fontId="9" fillId="0" borderId="0" xfId="0" applyNumberFormat="1" applyFont="1" applyFill="1" applyBorder="1"/>
    <xf numFmtId="0" fontId="23" fillId="0" borderId="0" xfId="0" applyFont="1" applyFill="1" applyBorder="1"/>
    <xf numFmtId="4" fontId="23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10" xfId="0" applyFill="1" applyBorder="1"/>
    <xf numFmtId="0" fontId="4" fillId="0" borderId="0" xfId="0" applyFont="1" applyFill="1" applyBorder="1"/>
    <xf numFmtId="0" fontId="0" fillId="0" borderId="0" xfId="0" applyFill="1"/>
    <xf numFmtId="0" fontId="22" fillId="0" borderId="0" xfId="0" applyFont="1" applyFill="1" applyBorder="1"/>
    <xf numFmtId="4" fontId="23" fillId="0" borderId="0" xfId="0" applyNumberFormat="1" applyFont="1" applyFill="1" applyBorder="1"/>
    <xf numFmtId="0" fontId="24" fillId="0" borderId="0" xfId="0" applyFont="1" applyFill="1" applyBorder="1"/>
    <xf numFmtId="0" fontId="23" fillId="0" borderId="0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center"/>
    </xf>
    <xf numFmtId="168" fontId="21" fillId="0" borderId="0" xfId="0" applyNumberFormat="1" applyFont="1" applyFill="1" applyBorder="1" applyAlignment="1">
      <alignment horizontal="center"/>
    </xf>
    <xf numFmtId="4" fontId="23" fillId="0" borderId="22" xfId="0" applyNumberFormat="1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wrapText="1"/>
    </xf>
    <xf numFmtId="0" fontId="9" fillId="0" borderId="17" xfId="0" applyFont="1" applyFill="1" applyBorder="1" applyAlignment="1">
      <alignment wrapText="1"/>
    </xf>
    <xf numFmtId="4" fontId="23" fillId="0" borderId="25" xfId="0" applyNumberFormat="1" applyFont="1" applyFill="1" applyBorder="1" applyAlignment="1">
      <alignment wrapText="1"/>
    </xf>
    <xf numFmtId="0" fontId="23" fillId="0" borderId="0" xfId="0" applyFont="1" applyFill="1" applyAlignment="1">
      <alignment wrapText="1"/>
    </xf>
    <xf numFmtId="0" fontId="23" fillId="0" borderId="1" xfId="0" applyFont="1" applyFill="1" applyBorder="1" applyAlignment="1">
      <alignment wrapText="1"/>
    </xf>
    <xf numFmtId="0" fontId="9" fillId="0" borderId="3" xfId="0" applyFont="1" applyFill="1" applyBorder="1" applyAlignment="1">
      <alignment wrapText="1"/>
    </xf>
    <xf numFmtId="4" fontId="23" fillId="0" borderId="26" xfId="0" applyNumberFormat="1" applyFont="1" applyFill="1" applyBorder="1" applyAlignment="1">
      <alignment wrapText="1"/>
    </xf>
    <xf numFmtId="4" fontId="23" fillId="0" borderId="13" xfId="0" applyNumberFormat="1" applyFont="1" applyFill="1" applyBorder="1" applyAlignment="1">
      <alignment wrapText="1"/>
    </xf>
    <xf numFmtId="0" fontId="22" fillId="0" borderId="0" xfId="0" applyFont="1" applyFill="1" applyAlignment="1">
      <alignment wrapText="1"/>
    </xf>
    <xf numFmtId="4" fontId="22" fillId="0" borderId="24" xfId="0" applyNumberFormat="1" applyFont="1" applyFill="1" applyBorder="1" applyAlignment="1">
      <alignment wrapText="1"/>
    </xf>
    <xf numFmtId="0" fontId="9" fillId="0" borderId="0" xfId="0" applyFont="1" applyFill="1" applyAlignment="1">
      <alignment wrapText="1"/>
    </xf>
    <xf numFmtId="4" fontId="23" fillId="0" borderId="0" xfId="0" applyNumberFormat="1" applyFont="1" applyFill="1" applyAlignment="1">
      <alignment wrapText="1"/>
    </xf>
    <xf numFmtId="0" fontId="23" fillId="0" borderId="0" xfId="0" applyFont="1" applyFill="1"/>
    <xf numFmtId="4" fontId="23" fillId="0" borderId="0" xfId="0" applyNumberFormat="1" applyFont="1" applyFill="1"/>
    <xf numFmtId="0" fontId="0" fillId="0" borderId="0" xfId="0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 applyFill="1" applyBorder="1"/>
    <xf numFmtId="0" fontId="0" fillId="0" borderId="0" xfId="0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4" fontId="7" fillId="0" borderId="2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4" fontId="7" fillId="0" borderId="0" xfId="0" applyNumberFormat="1" applyFont="1" applyFill="1" applyBorder="1"/>
    <xf numFmtId="164" fontId="0" fillId="0" borderId="31" xfId="0" applyNumberFormat="1" applyFill="1" applyBorder="1" applyAlignment="1">
      <alignment horizontal="center"/>
    </xf>
    <xf numFmtId="0" fontId="0" fillId="0" borderId="14" xfId="0" applyFill="1" applyBorder="1"/>
    <xf numFmtId="164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/>
    <xf numFmtId="4" fontId="4" fillId="0" borderId="0" xfId="0" applyNumberFormat="1" applyFont="1" applyFill="1" applyBorder="1"/>
    <xf numFmtId="0" fontId="0" fillId="0" borderId="35" xfId="0" applyFill="1" applyBorder="1" applyAlignment="1">
      <alignment horizontal="center"/>
    </xf>
    <xf numFmtId="4" fontId="0" fillId="0" borderId="14" xfId="0" applyNumberFormat="1" applyFill="1" applyBorder="1"/>
    <xf numFmtId="4" fontId="0" fillId="0" borderId="10" xfId="0" applyNumberFormat="1" applyFill="1" applyBorder="1"/>
    <xf numFmtId="0" fontId="10" fillId="0" borderId="29" xfId="0" applyFont="1" applyFill="1" applyBorder="1" applyAlignment="1">
      <alignment wrapText="1"/>
    </xf>
    <xf numFmtId="4" fontId="10" fillId="0" borderId="22" xfId="0" applyNumberFormat="1" applyFont="1" applyFill="1" applyBorder="1" applyAlignment="1">
      <alignment horizontal="right"/>
    </xf>
    <xf numFmtId="0" fontId="0" fillId="0" borderId="37" xfId="0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right"/>
    </xf>
    <xf numFmtId="164" fontId="14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164" fontId="0" fillId="0" borderId="39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 applyBorder="1"/>
    <xf numFmtId="164" fontId="0" fillId="0" borderId="35" xfId="0" applyNumberFormat="1" applyFill="1" applyBorder="1" applyAlignment="1">
      <alignment horizontal="center"/>
    </xf>
    <xf numFmtId="4" fontId="15" fillId="0" borderId="0" xfId="0" applyNumberFormat="1" applyFont="1" applyFill="1" applyBorder="1"/>
    <xf numFmtId="0" fontId="15" fillId="0" borderId="0" xfId="0" applyFont="1" applyFill="1" applyBorder="1"/>
    <xf numFmtId="0" fontId="9" fillId="0" borderId="0" xfId="0" applyFont="1" applyFill="1" applyBorder="1"/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4" fontId="6" fillId="0" borderId="0" xfId="0" applyNumberFormat="1" applyFont="1" applyFill="1" applyBorder="1"/>
    <xf numFmtId="0" fontId="6" fillId="0" borderId="0" xfId="0" applyFont="1" applyFill="1" applyBorder="1"/>
    <xf numFmtId="0" fontId="16" fillId="0" borderId="0" xfId="0" applyFont="1" applyFill="1" applyBorder="1"/>
    <xf numFmtId="0" fontId="14" fillId="0" borderId="0" xfId="0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center"/>
    </xf>
    <xf numFmtId="166" fontId="14" fillId="0" borderId="42" xfId="0" applyNumberFormat="1" applyFont="1" applyFill="1" applyBorder="1" applyAlignment="1">
      <alignment horizontal="center"/>
    </xf>
    <xf numFmtId="166" fontId="14" fillId="0" borderId="8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vertical="center" wrapText="1"/>
    </xf>
    <xf numFmtId="4" fontId="7" fillId="0" borderId="44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wrapText="1"/>
    </xf>
    <xf numFmtId="164" fontId="0" fillId="0" borderId="40" xfId="0" applyNumberForma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right"/>
    </xf>
    <xf numFmtId="0" fontId="17" fillId="0" borderId="0" xfId="0" applyFont="1" applyFill="1" applyBorder="1" applyAlignment="1">
      <alignment wrapText="1"/>
    </xf>
    <xf numFmtId="4" fontId="9" fillId="0" borderId="0" xfId="0" applyNumberFormat="1" applyFont="1" applyFill="1" applyBorder="1" applyAlignment="1">
      <alignment wrapText="1"/>
    </xf>
    <xf numFmtId="164" fontId="0" fillId="0" borderId="34" xfId="0" applyNumberForma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4" fontId="10" fillId="0" borderId="46" xfId="0" applyNumberFormat="1" applyFont="1" applyFill="1" applyBorder="1" applyAlignment="1">
      <alignment wrapText="1"/>
    </xf>
    <xf numFmtId="3" fontId="0" fillId="0" borderId="10" xfId="0" applyNumberFormat="1" applyFill="1" applyBorder="1"/>
    <xf numFmtId="4" fontId="0" fillId="0" borderId="0" xfId="0" applyNumberFormat="1" applyFill="1"/>
    <xf numFmtId="3" fontId="0" fillId="0" borderId="10" xfId="0" applyNumberFormat="1" applyFill="1" applyBorder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49" xfId="0" applyFont="1" applyFill="1" applyBorder="1" applyAlignment="1">
      <alignment wrapText="1"/>
    </xf>
    <xf numFmtId="4" fontId="10" fillId="0" borderId="46" xfId="0" applyNumberFormat="1" applyFont="1" applyFill="1" applyBorder="1" applyAlignment="1">
      <alignment horizontal="right"/>
    </xf>
    <xf numFmtId="0" fontId="10" fillId="0" borderId="10" xfId="0" applyFont="1" applyFill="1" applyBorder="1"/>
    <xf numFmtId="0" fontId="10" fillId="0" borderId="0" xfId="0" applyFont="1" applyFill="1"/>
    <xf numFmtId="0" fontId="0" fillId="0" borderId="0" xfId="0" applyFill="1" applyBorder="1" applyAlignment="1">
      <alignment wrapText="1"/>
    </xf>
    <xf numFmtId="4" fontId="10" fillId="0" borderId="22" xfId="0" applyNumberFormat="1" applyFont="1" applyFill="1" applyBorder="1"/>
    <xf numFmtId="0" fontId="0" fillId="0" borderId="34" xfId="0" applyFill="1" applyBorder="1"/>
    <xf numFmtId="0" fontId="0" fillId="0" borderId="34" xfId="0" applyFill="1" applyBorder="1" applyAlignment="1">
      <alignment horizontal="center"/>
    </xf>
    <xf numFmtId="0" fontId="10" fillId="0" borderId="49" xfId="0" applyFont="1" applyFill="1" applyBorder="1"/>
    <xf numFmtId="0" fontId="10" fillId="0" borderId="29" xfId="0" applyFont="1" applyFill="1" applyBorder="1"/>
    <xf numFmtId="2" fontId="4" fillId="0" borderId="0" xfId="0" applyNumberFormat="1" applyFont="1" applyFill="1" applyBorder="1"/>
    <xf numFmtId="0" fontId="14" fillId="0" borderId="0" xfId="0" applyFont="1" applyFill="1" applyBorder="1" applyAlignment="1"/>
    <xf numFmtId="4" fontId="10" fillId="0" borderId="10" xfId="0" applyNumberFormat="1" applyFont="1" applyFill="1" applyBorder="1"/>
    <xf numFmtId="3" fontId="10" fillId="0" borderId="0" xfId="0" applyNumberFormat="1" applyFont="1" applyFill="1" applyBorder="1"/>
    <xf numFmtId="3" fontId="0" fillId="0" borderId="0" xfId="0" applyNumberFormat="1" applyFill="1" applyBorder="1"/>
    <xf numFmtId="4" fontId="20" fillId="0" borderId="46" xfId="0" applyNumberFormat="1" applyFont="1" applyFill="1" applyBorder="1" applyAlignment="1">
      <alignment horizontal="right"/>
    </xf>
    <xf numFmtId="4" fontId="20" fillId="0" borderId="0" xfId="0" applyNumberFormat="1" applyFont="1" applyFill="1" applyBorder="1"/>
    <xf numFmtId="0" fontId="10" fillId="0" borderId="34" xfId="0" applyFont="1" applyFill="1" applyBorder="1"/>
    <xf numFmtId="4" fontId="10" fillId="0" borderId="23" xfId="0" applyNumberFormat="1" applyFont="1" applyFill="1" applyBorder="1" applyAlignment="1">
      <alignment horizontal="right"/>
    </xf>
    <xf numFmtId="0" fontId="21" fillId="0" borderId="0" xfId="0" applyFont="1" applyFill="1" applyBorder="1"/>
    <xf numFmtId="4" fontId="21" fillId="0" borderId="0" xfId="0" applyNumberFormat="1" applyFont="1" applyFill="1" applyBorder="1"/>
    <xf numFmtId="0" fontId="3" fillId="0" borderId="53" xfId="0" applyFont="1" applyFill="1" applyBorder="1"/>
    <xf numFmtId="4" fontId="3" fillId="0" borderId="53" xfId="0" applyNumberFormat="1" applyFont="1" applyFill="1" applyBorder="1"/>
    <xf numFmtId="4" fontId="9" fillId="0" borderId="0" xfId="0" applyNumberFormat="1" applyFont="1" applyFill="1"/>
    <xf numFmtId="167" fontId="9" fillId="0" borderId="7" xfId="0" applyNumberFormat="1" applyFont="1" applyBorder="1" applyAlignment="1">
      <alignment vertical="top"/>
    </xf>
    <xf numFmtId="167" fontId="9" fillId="0" borderId="3" xfId="0" applyNumberFormat="1" applyFont="1" applyBorder="1" applyAlignment="1">
      <alignment vertical="center"/>
    </xf>
    <xf numFmtId="167" fontId="9" fillId="0" borderId="3" xfId="0" applyNumberFormat="1" applyFont="1" applyBorder="1" applyAlignment="1">
      <alignment vertical="top"/>
    </xf>
    <xf numFmtId="167" fontId="4" fillId="0" borderId="0" xfId="0" applyNumberFormat="1" applyFont="1" applyFill="1" applyBorder="1"/>
    <xf numFmtId="0" fontId="28" fillId="0" borderId="0" xfId="0" applyFont="1" applyFill="1" applyBorder="1"/>
    <xf numFmtId="165" fontId="29" fillId="0" borderId="0" xfId="0" applyNumberFormat="1" applyFont="1" applyFill="1" applyBorder="1"/>
    <xf numFmtId="168" fontId="4" fillId="0" borderId="0" xfId="0" applyNumberFormat="1" applyFont="1" applyFill="1" applyBorder="1"/>
    <xf numFmtId="4" fontId="30" fillId="0" borderId="0" xfId="0" applyNumberFormat="1" applyFont="1" applyFill="1" applyBorder="1"/>
    <xf numFmtId="4" fontId="29" fillId="0" borderId="0" xfId="0" applyNumberFormat="1" applyFont="1" applyFill="1" applyBorder="1"/>
    <xf numFmtId="0" fontId="14" fillId="0" borderId="0" xfId="0" applyFont="1" applyFill="1" applyBorder="1" applyAlignment="1">
      <alignment horizontal="left"/>
    </xf>
    <xf numFmtId="3" fontId="9" fillId="0" borderId="0" xfId="0" applyNumberFormat="1" applyFont="1" applyFill="1" applyBorder="1"/>
    <xf numFmtId="4" fontId="26" fillId="0" borderId="0" xfId="0" applyNumberFormat="1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9" fillId="0" borderId="16" xfId="0" applyFont="1" applyBorder="1"/>
    <xf numFmtId="4" fontId="0" fillId="0" borderId="25" xfId="0" applyNumberFormat="1" applyBorder="1"/>
    <xf numFmtId="0" fontId="9" fillId="0" borderId="1" xfId="0" applyFont="1" applyBorder="1"/>
    <xf numFmtId="4" fontId="9" fillId="0" borderId="26" xfId="0" applyNumberFormat="1" applyFont="1" applyBorder="1"/>
    <xf numFmtId="0" fontId="9" fillId="0" borderId="4" xfId="0" applyFont="1" applyBorder="1"/>
    <xf numFmtId="4" fontId="9" fillId="0" borderId="27" xfId="0" applyNumberFormat="1" applyFont="1" applyBorder="1"/>
    <xf numFmtId="4" fontId="9" fillId="0" borderId="25" xfId="0" applyNumberFormat="1" applyFont="1" applyBorder="1"/>
    <xf numFmtId="4" fontId="0" fillId="0" borderId="26" xfId="0" applyNumberFormat="1" applyBorder="1"/>
    <xf numFmtId="0" fontId="9" fillId="0" borderId="5" xfId="0" applyFont="1" applyBorder="1"/>
    <xf numFmtId="4" fontId="0" fillId="0" borderId="55" xfId="0" applyNumberFormat="1" applyBorder="1"/>
    <xf numFmtId="4" fontId="0" fillId="0" borderId="27" xfId="0" applyNumberFormat="1" applyBorder="1"/>
    <xf numFmtId="0" fontId="14" fillId="0" borderId="0" xfId="0" applyFont="1" applyFill="1" applyBorder="1" applyAlignment="1">
      <alignment wrapText="1"/>
    </xf>
    <xf numFmtId="4" fontId="1" fillId="2" borderId="9" xfId="1" applyNumberFormat="1" applyFont="1" applyFill="1" applyBorder="1" applyAlignment="1">
      <alignment vertical="center"/>
    </xf>
    <xf numFmtId="4" fontId="1" fillId="2" borderId="3" xfId="1" applyNumberFormat="1" applyFont="1" applyFill="1" applyBorder="1" applyAlignment="1">
      <alignment vertical="center"/>
    </xf>
    <xf numFmtId="4" fontId="1" fillId="2" borderId="15" xfId="1" applyNumberFormat="1" applyFont="1" applyFill="1" applyBorder="1" applyAlignment="1">
      <alignment vertical="center"/>
    </xf>
    <xf numFmtId="4" fontId="0" fillId="0" borderId="3" xfId="0" applyNumberFormat="1" applyFont="1" applyBorder="1" applyAlignment="1">
      <alignment horizontal="right"/>
    </xf>
    <xf numFmtId="3" fontId="1" fillId="0" borderId="9" xfId="0" applyNumberFormat="1" applyFont="1" applyBorder="1"/>
    <xf numFmtId="3" fontId="1" fillId="0" borderId="3" xfId="0" applyNumberFormat="1" applyFont="1" applyBorder="1"/>
    <xf numFmtId="3" fontId="1" fillId="0" borderId="15" xfId="0" applyNumberFormat="1" applyFont="1" applyBorder="1"/>
    <xf numFmtId="3" fontId="0" fillId="0" borderId="9" xfId="0" applyNumberFormat="1" applyBorder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vertical="center"/>
    </xf>
    <xf numFmtId="4" fontId="1" fillId="0" borderId="3" xfId="0" applyNumberFormat="1" applyFont="1" applyFill="1" applyBorder="1" applyAlignment="1"/>
    <xf numFmtId="4" fontId="1" fillId="0" borderId="3" xfId="0" applyNumberFormat="1" applyFont="1" applyFill="1" applyBorder="1" applyAlignment="1">
      <alignment vertical="center" wrapText="1"/>
    </xf>
    <xf numFmtId="4" fontId="1" fillId="0" borderId="6" xfId="0" applyNumberFormat="1" applyFont="1" applyFill="1" applyBorder="1" applyAlignment="1">
      <alignment vertical="center" wrapText="1"/>
    </xf>
    <xf numFmtId="0" fontId="9" fillId="0" borderId="16" xfId="0" applyFont="1" applyBorder="1" applyAlignment="1">
      <alignment wrapText="1"/>
    </xf>
    <xf numFmtId="4" fontId="9" fillId="0" borderId="25" xfId="0" applyNumberFormat="1" applyFont="1" applyBorder="1" applyAlignment="1">
      <alignment horizontal="right"/>
    </xf>
    <xf numFmtId="0" fontId="9" fillId="0" borderId="1" xfId="0" applyFont="1" applyBorder="1" applyAlignment="1">
      <alignment wrapText="1"/>
    </xf>
    <xf numFmtId="4" fontId="9" fillId="0" borderId="26" xfId="0" applyNumberFormat="1" applyFont="1" applyBorder="1" applyAlignment="1">
      <alignment horizontal="right"/>
    </xf>
    <xf numFmtId="0" fontId="9" fillId="0" borderId="1" xfId="0" applyFont="1" applyBorder="1" applyAlignment="1">
      <alignment horizontal="left" wrapText="1"/>
    </xf>
    <xf numFmtId="4" fontId="1" fillId="0" borderId="26" xfId="0" applyNumberFormat="1" applyFont="1" applyBorder="1"/>
    <xf numFmtId="0" fontId="9" fillId="0" borderId="1" xfId="1" applyFont="1" applyFill="1" applyBorder="1" applyAlignment="1">
      <alignment horizontal="left" vertical="center"/>
    </xf>
    <xf numFmtId="4" fontId="9" fillId="0" borderId="26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0" fontId="0" fillId="0" borderId="1" xfId="0" applyBorder="1"/>
    <xf numFmtId="168" fontId="0" fillId="0" borderId="26" xfId="0" applyNumberFormat="1" applyBorder="1" applyAlignment="1">
      <alignment horizontal="right"/>
    </xf>
    <xf numFmtId="4" fontId="1" fillId="0" borderId="26" xfId="0" applyNumberFormat="1" applyFont="1" applyFill="1" applyBorder="1" applyAlignment="1">
      <alignment vertical="center"/>
    </xf>
    <xf numFmtId="4" fontId="1" fillId="0" borderId="26" xfId="0" applyNumberFormat="1" applyFont="1" applyFill="1" applyBorder="1" applyAlignment="1"/>
    <xf numFmtId="4" fontId="1" fillId="0" borderId="26" xfId="0" applyNumberFormat="1" applyFont="1" applyFill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4" fontId="1" fillId="0" borderId="26" xfId="0" applyNumberFormat="1" applyFont="1" applyFill="1" applyBorder="1" applyAlignment="1">
      <alignment vertical="center" wrapText="1"/>
    </xf>
    <xf numFmtId="0" fontId="13" fillId="2" borderId="1" xfId="3" applyFont="1" applyFill="1" applyBorder="1" applyAlignment="1">
      <alignment vertical="center" wrapText="1"/>
    </xf>
    <xf numFmtId="4" fontId="13" fillId="0" borderId="26" xfId="3" applyNumberFormat="1" applyFont="1" applyFill="1" applyBorder="1" applyAlignment="1">
      <alignment horizontal="right" vertical="center" wrapText="1"/>
    </xf>
    <xf numFmtId="4" fontId="2" fillId="0" borderId="26" xfId="3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vertical="center" wrapText="1"/>
    </xf>
    <xf numFmtId="4" fontId="2" fillId="2" borderId="26" xfId="0" applyNumberFormat="1" applyFont="1" applyFill="1" applyBorder="1" applyAlignment="1">
      <alignment vertical="center"/>
    </xf>
    <xf numFmtId="0" fontId="9" fillId="2" borderId="1" xfId="0" applyFont="1" applyFill="1" applyBorder="1"/>
    <xf numFmtId="49" fontId="2" fillId="0" borderId="1" xfId="0" applyNumberFormat="1" applyFont="1" applyBorder="1" applyAlignment="1">
      <alignment horizontal="left" vertical="center" wrapText="1"/>
    </xf>
    <xf numFmtId="4" fontId="2" fillId="0" borderId="26" xfId="0" applyNumberFormat="1" applyFont="1" applyBorder="1" applyAlignment="1">
      <alignment horizontal="right" vertical="center"/>
    </xf>
    <xf numFmtId="0" fontId="0" fillId="0" borderId="4" xfId="0" applyBorder="1"/>
    <xf numFmtId="0" fontId="9" fillId="0" borderId="16" xfId="0" applyFont="1" applyBorder="1" applyAlignment="1">
      <alignment vertical="top" wrapText="1"/>
    </xf>
    <xf numFmtId="4" fontId="9" fillId="0" borderId="25" xfId="0" applyNumberFormat="1" applyFont="1" applyBorder="1" applyAlignment="1">
      <alignment horizontal="right" vertical="top"/>
    </xf>
    <xf numFmtId="0" fontId="9" fillId="0" borderId="1" xfId="0" applyFont="1" applyBorder="1" applyAlignment="1">
      <alignment vertical="top" wrapText="1"/>
    </xf>
    <xf numFmtId="4" fontId="9" fillId="0" borderId="26" xfId="0" applyNumberFormat="1" applyFont="1" applyBorder="1" applyAlignment="1">
      <alignment horizontal="right" vertical="top"/>
    </xf>
    <xf numFmtId="49" fontId="9" fillId="0" borderId="1" xfId="0" applyNumberFormat="1" applyFont="1" applyBorder="1" applyAlignment="1">
      <alignment vertical="top" wrapText="1"/>
    </xf>
    <xf numFmtId="4" fontId="9" fillId="0" borderId="26" xfId="1" applyNumberFormat="1" applyFont="1" applyBorder="1" applyAlignment="1">
      <alignment vertical="center"/>
    </xf>
    <xf numFmtId="4" fontId="0" fillId="0" borderId="26" xfId="0" applyNumberFormat="1" applyBorder="1" applyAlignment="1">
      <alignment horizontal="right"/>
    </xf>
    <xf numFmtId="0" fontId="1" fillId="0" borderId="1" xfId="0" applyFont="1" applyFill="1" applyBorder="1" applyAlignment="1">
      <alignment vertical="center" wrapText="1" shrinkToFit="1"/>
    </xf>
    <xf numFmtId="0" fontId="1" fillId="0" borderId="1" xfId="0" applyFont="1" applyFill="1" applyBorder="1" applyAlignment="1">
      <alignment vertical="top" wrapText="1" shrinkToFit="1"/>
    </xf>
    <xf numFmtId="4" fontId="1" fillId="0" borderId="26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center"/>
    </xf>
    <xf numFmtId="4" fontId="1" fillId="0" borderId="2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justify" vertical="center" wrapText="1" shrinkToFit="1"/>
    </xf>
    <xf numFmtId="0" fontId="1" fillId="0" borderId="1" xfId="0" applyFont="1" applyFill="1" applyBorder="1" applyAlignment="1">
      <alignment horizontal="justify" vertical="top"/>
    </xf>
    <xf numFmtId="4" fontId="1" fillId="0" borderId="26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vertical="center" wrapText="1" shrinkToFit="1"/>
    </xf>
    <xf numFmtId="0" fontId="1" fillId="2" borderId="1" xfId="0" applyFont="1" applyFill="1" applyBorder="1" applyAlignment="1">
      <alignment vertical="center" wrapText="1"/>
    </xf>
    <xf numFmtId="4" fontId="1" fillId="2" borderId="26" xfId="0" applyNumberFormat="1" applyFont="1" applyFill="1" applyBorder="1" applyAlignment="1">
      <alignment horizontal="right" vertical="top" wrapText="1"/>
    </xf>
    <xf numFmtId="4" fontId="1" fillId="2" borderId="26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left" vertical="center" wrapText="1"/>
    </xf>
    <xf numFmtId="4" fontId="2" fillId="2" borderId="26" xfId="0" applyNumberFormat="1" applyFont="1" applyFill="1" applyBorder="1" applyAlignment="1">
      <alignment horizontal="right" vertical="top" wrapText="1"/>
    </xf>
    <xf numFmtId="4" fontId="2" fillId="2" borderId="26" xfId="0" applyNumberFormat="1" applyFont="1" applyFill="1" applyBorder="1" applyAlignment="1">
      <alignment horizontal="right" vertical="top"/>
    </xf>
    <xf numFmtId="4" fontId="9" fillId="0" borderId="26" xfId="0" applyNumberFormat="1" applyFont="1" applyFill="1" applyBorder="1" applyAlignment="1">
      <alignment vertical="top" wrapText="1"/>
    </xf>
    <xf numFmtId="49" fontId="2" fillId="0" borderId="1" xfId="0" applyNumberFormat="1" applyFont="1" applyBorder="1" applyAlignment="1">
      <alignment horizontal="left"/>
    </xf>
    <xf numFmtId="4" fontId="2" fillId="0" borderId="26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26" xfId="0" applyFont="1" applyBorder="1" applyAlignment="1">
      <alignment horizontal="right"/>
    </xf>
    <xf numFmtId="0" fontId="1" fillId="0" borderId="1" xfId="0" applyFont="1" applyBorder="1"/>
    <xf numFmtId="3" fontId="1" fillId="0" borderId="26" xfId="0" applyNumberFormat="1" applyFont="1" applyBorder="1"/>
    <xf numFmtId="0" fontId="1" fillId="0" borderId="4" xfId="0" applyFont="1" applyBorder="1"/>
    <xf numFmtId="3" fontId="1" fillId="0" borderId="27" xfId="0" applyNumberFormat="1" applyFont="1" applyBorder="1"/>
    <xf numFmtId="167" fontId="9" fillId="0" borderId="26" xfId="0" applyNumberFormat="1" applyFont="1" applyFill="1" applyBorder="1"/>
    <xf numFmtId="0" fontId="17" fillId="0" borderId="14" xfId="0" applyFont="1" applyFill="1" applyBorder="1" applyAlignment="1">
      <alignment wrapText="1"/>
    </xf>
    <xf numFmtId="0" fontId="9" fillId="0" borderId="14" xfId="0" applyFont="1" applyFill="1" applyBorder="1" applyAlignment="1">
      <alignment wrapText="1"/>
    </xf>
    <xf numFmtId="0" fontId="9" fillId="0" borderId="16" xfId="0" applyFont="1" applyFill="1" applyBorder="1"/>
    <xf numFmtId="167" fontId="9" fillId="0" borderId="25" xfId="0" applyNumberFormat="1" applyFont="1" applyFill="1" applyBorder="1"/>
    <xf numFmtId="4" fontId="9" fillId="0" borderId="26" xfId="0" applyNumberFormat="1" applyFont="1" applyFill="1" applyBorder="1" applyAlignment="1">
      <alignment horizontal="right"/>
    </xf>
    <xf numFmtId="0" fontId="9" fillId="0" borderId="2" xfId="0" applyFont="1" applyFill="1" applyBorder="1"/>
    <xf numFmtId="167" fontId="9" fillId="0" borderId="57" xfId="0" applyNumberFormat="1" applyFont="1" applyFill="1" applyBorder="1"/>
    <xf numFmtId="167" fontId="9" fillId="0" borderId="27" xfId="0" applyNumberFormat="1" applyFont="1" applyFill="1" applyBorder="1"/>
    <xf numFmtId="0" fontId="9" fillId="0" borderId="4" xfId="0" applyFont="1" applyBorder="1" applyAlignment="1">
      <alignment vertical="top" wrapText="1"/>
    </xf>
    <xf numFmtId="4" fontId="1" fillId="0" borderId="3" xfId="0" applyNumberFormat="1" applyFont="1" applyFill="1" applyBorder="1" applyAlignment="1">
      <alignment horizontal="right"/>
    </xf>
    <xf numFmtId="4" fontId="9" fillId="0" borderId="25" xfId="0" applyNumberFormat="1" applyFont="1" applyBorder="1" applyAlignment="1">
      <alignment vertical="top"/>
    </xf>
    <xf numFmtId="0" fontId="9" fillId="0" borderId="1" xfId="0" applyFont="1" applyBorder="1" applyAlignment="1">
      <alignment vertical="top"/>
    </xf>
    <xf numFmtId="4" fontId="9" fillId="0" borderId="26" xfId="0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1" xfId="0" quotePrefix="1" applyNumberFormat="1" applyFont="1" applyBorder="1" applyAlignment="1">
      <alignment vertical="center" wrapText="1"/>
    </xf>
    <xf numFmtId="4" fontId="1" fillId="0" borderId="26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left" vertical="center" wrapText="1"/>
    </xf>
    <xf numFmtId="4" fontId="9" fillId="0" borderId="25" xfId="0" applyNumberFormat="1" applyFont="1" applyBorder="1" applyAlignment="1">
      <alignment vertical="center"/>
    </xf>
    <xf numFmtId="4" fontId="9" fillId="0" borderId="26" xfId="0" applyNumberFormat="1" applyFont="1" applyBorder="1" applyAlignment="1">
      <alignment vertical="center"/>
    </xf>
    <xf numFmtId="0" fontId="27" fillId="0" borderId="1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4" fontId="9" fillId="0" borderId="27" xfId="0" applyNumberFormat="1" applyFont="1" applyBorder="1" applyAlignment="1">
      <alignment vertical="center"/>
    </xf>
    <xf numFmtId="167" fontId="9" fillId="0" borderId="25" xfId="0" applyNumberFormat="1" applyFont="1" applyBorder="1"/>
    <xf numFmtId="0" fontId="9" fillId="0" borderId="1" xfId="0" applyFont="1" applyBorder="1" applyAlignment="1">
      <alignment horizontal="left"/>
    </xf>
    <xf numFmtId="0" fontId="9" fillId="2" borderId="1" xfId="0" applyFont="1" applyFill="1" applyBorder="1" applyAlignment="1">
      <alignment vertical="center" wrapText="1"/>
    </xf>
    <xf numFmtId="4" fontId="9" fillId="2" borderId="26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0" borderId="16" xfId="0" applyFont="1" applyFill="1" applyBorder="1" applyAlignment="1"/>
    <xf numFmtId="4" fontId="9" fillId="0" borderId="25" xfId="0" applyNumberFormat="1" applyFont="1" applyFill="1" applyBorder="1" applyAlignment="1"/>
    <xf numFmtId="0" fontId="9" fillId="0" borderId="1" xfId="0" applyFont="1" applyFill="1" applyBorder="1" applyAlignment="1"/>
    <xf numFmtId="4" fontId="9" fillId="0" borderId="26" xfId="0" applyNumberFormat="1" applyFont="1" applyFill="1" applyBorder="1" applyAlignment="1"/>
    <xf numFmtId="0" fontId="9" fillId="2" borderId="1" xfId="0" applyFont="1" applyFill="1" applyBorder="1" applyAlignment="1"/>
    <xf numFmtId="4" fontId="9" fillId="2" borderId="26" xfId="0" applyNumberFormat="1" applyFont="1" applyFill="1" applyBorder="1" applyAlignment="1"/>
    <xf numFmtId="0" fontId="1" fillId="0" borderId="3" xfId="0" applyFont="1" applyFill="1" applyBorder="1" applyAlignment="1">
      <alignment wrapText="1"/>
    </xf>
    <xf numFmtId="4" fontId="1" fillId="0" borderId="7" xfId="0" applyNumberFormat="1" applyFont="1" applyFill="1" applyBorder="1" applyAlignment="1"/>
    <xf numFmtId="4" fontId="1" fillId="0" borderId="3" xfId="0" applyNumberFormat="1" applyFont="1" applyFill="1" applyBorder="1" applyAlignment="1">
      <alignment wrapText="1"/>
    </xf>
    <xf numFmtId="4" fontId="1" fillId="0" borderId="3" xfId="0" applyNumberFormat="1" applyFont="1" applyFill="1" applyBorder="1" applyAlignment="1">
      <alignment horizontal="right" wrapText="1"/>
    </xf>
    <xf numFmtId="4" fontId="1" fillId="0" borderId="3" xfId="0" applyNumberFormat="1" applyFont="1" applyFill="1" applyBorder="1" applyAlignment="1">
      <alignment horizontal="right" vertical="center" wrapText="1" shrinkToFit="1"/>
    </xf>
    <xf numFmtId="4" fontId="1" fillId="0" borderId="3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25" xfId="0" applyNumberFormat="1" applyFont="1" applyFill="1" applyBorder="1" applyAlignment="1">
      <alignment vertical="center"/>
    </xf>
    <xf numFmtId="4" fontId="2" fillId="0" borderId="26" xfId="0" applyNumberFormat="1" applyFont="1" applyFill="1" applyBorder="1" applyAlignment="1">
      <alignment vertical="center"/>
    </xf>
    <xf numFmtId="4" fontId="2" fillId="0" borderId="26" xfId="0" applyNumberFormat="1" applyFont="1" applyFill="1" applyBorder="1" applyAlignment="1">
      <alignment vertical="center" wrapText="1"/>
    </xf>
    <xf numFmtId="4" fontId="1" fillId="0" borderId="27" xfId="0" applyNumberFormat="1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4" fontId="1" fillId="0" borderId="25" xfId="0" applyNumberFormat="1" applyFont="1" applyFill="1" applyBorder="1" applyAlignment="1">
      <alignment horizontal="right" vertical="center" wrapText="1"/>
    </xf>
    <xf numFmtId="0" fontId="2" fillId="0" borderId="49" xfId="0" applyFont="1" applyFill="1" applyBorder="1" applyAlignment="1">
      <alignment vertical="center" wrapText="1"/>
    </xf>
    <xf numFmtId="4" fontId="1" fillId="0" borderId="58" xfId="0" applyNumberFormat="1" applyFont="1" applyFill="1" applyBorder="1" applyAlignment="1">
      <alignment horizontal="right" vertical="center" wrapText="1"/>
    </xf>
    <xf numFmtId="0" fontId="1" fillId="0" borderId="1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2" fillId="0" borderId="27" xfId="0" applyNumberFormat="1" applyFont="1" applyFill="1" applyBorder="1" applyAlignment="1">
      <alignment vertical="center"/>
    </xf>
    <xf numFmtId="4" fontId="7" fillId="0" borderId="23" xfId="0" applyNumberFormat="1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wrapText="1"/>
    </xf>
    <xf numFmtId="4" fontId="1" fillId="0" borderId="25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4" fontId="1" fillId="0" borderId="26" xfId="0" applyNumberFormat="1" applyFont="1" applyFill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49" fontId="0" fillId="0" borderId="16" xfId="0" applyNumberFormat="1" applyFont="1" applyBorder="1" applyAlignment="1">
      <alignment horizontal="left"/>
    </xf>
    <xf numFmtId="49" fontId="0" fillId="0" borderId="1" xfId="0" applyNumberFormat="1" applyFont="1" applyBorder="1" applyAlignment="1">
      <alignment horizontal="left"/>
    </xf>
    <xf numFmtId="49" fontId="0" fillId="0" borderId="4" xfId="0" applyNumberFormat="1" applyFont="1" applyBorder="1" applyAlignment="1">
      <alignment horizontal="left"/>
    </xf>
    <xf numFmtId="49" fontId="0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/>
    </xf>
    <xf numFmtId="0" fontId="26" fillId="0" borderId="0" xfId="0" applyFont="1" applyFill="1" applyBorder="1"/>
    <xf numFmtId="49" fontId="0" fillId="0" borderId="4" xfId="0" applyNumberFormat="1" applyFont="1" applyBorder="1" applyAlignment="1">
      <alignment horizontal="left" wrapText="1"/>
    </xf>
    <xf numFmtId="0" fontId="1" fillId="0" borderId="16" xfId="0" applyFont="1" applyBorder="1"/>
    <xf numFmtId="0" fontId="1" fillId="2" borderId="16" xfId="1" applyFont="1" applyFill="1" applyBorder="1" applyAlignment="1">
      <alignment horizontal="justify" vertical="center" wrapText="1"/>
    </xf>
    <xf numFmtId="0" fontId="1" fillId="2" borderId="1" xfId="1" applyFont="1" applyFill="1" applyBorder="1" applyAlignment="1">
      <alignment horizontal="justify" vertical="center" wrapText="1"/>
    </xf>
    <xf numFmtId="0" fontId="1" fillId="2" borderId="4" xfId="1" applyFont="1" applyFill="1" applyBorder="1" applyAlignment="1">
      <alignment horizontal="justify" vertical="center" wrapText="1"/>
    </xf>
    <xf numFmtId="4" fontId="9" fillId="0" borderId="25" xfId="0" applyNumberFormat="1" applyFont="1" applyFill="1" applyBorder="1" applyAlignment="1">
      <alignment horizontal="right"/>
    </xf>
    <xf numFmtId="4" fontId="9" fillId="0" borderId="26" xfId="0" applyNumberFormat="1" applyFont="1" applyBorder="1" applyAlignment="1">
      <alignment vertical="top" wrapText="1"/>
    </xf>
    <xf numFmtId="4" fontId="9" fillId="0" borderId="26" xfId="0" applyNumberFormat="1" applyFont="1" applyBorder="1" applyAlignment="1">
      <alignment vertical="center" wrapText="1"/>
    </xf>
    <xf numFmtId="0" fontId="9" fillId="0" borderId="16" xfId="0" applyFont="1" applyBorder="1" applyAlignment="1"/>
    <xf numFmtId="0" fontId="9" fillId="0" borderId="2" xfId="0" applyFont="1" applyBorder="1" applyAlignment="1">
      <alignment vertical="top" wrapText="1"/>
    </xf>
    <xf numFmtId="4" fontId="9" fillId="0" borderId="57" xfId="0" applyNumberFormat="1" applyFont="1" applyBorder="1" applyAlignment="1">
      <alignment vertical="top" wrapText="1"/>
    </xf>
    <xf numFmtId="4" fontId="9" fillId="0" borderId="59" xfId="0" applyNumberFormat="1" applyFont="1" applyBorder="1" applyAlignment="1">
      <alignment vertical="top" wrapText="1"/>
    </xf>
    <xf numFmtId="0" fontId="9" fillId="0" borderId="1" xfId="0" applyFont="1" applyFill="1" applyBorder="1" applyAlignment="1">
      <alignment vertical="top"/>
    </xf>
    <xf numFmtId="4" fontId="9" fillId="0" borderId="55" xfId="0" applyNumberFormat="1" applyFont="1" applyBorder="1" applyAlignment="1">
      <alignment vertical="center" wrapText="1"/>
    </xf>
    <xf numFmtId="4" fontId="9" fillId="0" borderId="55" xfId="0" applyNumberFormat="1" applyFont="1" applyBorder="1" applyAlignment="1">
      <alignment vertical="top" wrapText="1"/>
    </xf>
    <xf numFmtId="0" fontId="9" fillId="0" borderId="49" xfId="0" applyFont="1" applyBorder="1" applyAlignment="1">
      <alignment vertical="center" wrapText="1"/>
    </xf>
    <xf numFmtId="4" fontId="9" fillId="0" borderId="58" xfId="0" applyNumberFormat="1" applyFont="1" applyBorder="1" applyAlignment="1">
      <alignment vertical="top" wrapText="1"/>
    </xf>
    <xf numFmtId="4" fontId="9" fillId="0" borderId="26" xfId="0" applyNumberFormat="1" applyFont="1" applyBorder="1" applyAlignment="1">
      <alignment vertical="top"/>
    </xf>
    <xf numFmtId="4" fontId="9" fillId="0" borderId="25" xfId="0" applyNumberFormat="1" applyFont="1" applyFill="1" applyBorder="1" applyAlignment="1">
      <alignment horizontal="right" vertical="center"/>
    </xf>
    <xf numFmtId="0" fontId="0" fillId="0" borderId="16" xfId="0" applyBorder="1"/>
    <xf numFmtId="4" fontId="0" fillId="0" borderId="25" xfId="0" applyNumberFormat="1" applyBorder="1" applyAlignment="1">
      <alignment horizontal="right"/>
    </xf>
    <xf numFmtId="4" fontId="0" fillId="0" borderId="26" xfId="0" applyNumberFormat="1" applyBorder="1" applyAlignment="1">
      <alignment horizontal="right" vertical="center"/>
    </xf>
    <xf numFmtId="4" fontId="9" fillId="0" borderId="26" xfId="0" applyNumberFormat="1" applyFont="1" applyBorder="1" applyAlignment="1">
      <alignment horizontal="right" vertical="center"/>
    </xf>
    <xf numFmtId="4" fontId="0" fillId="0" borderId="26" xfId="0" applyNumberFormat="1" applyFill="1" applyBorder="1" applyAlignment="1">
      <alignment horizontal="right" vertical="center"/>
    </xf>
    <xf numFmtId="168" fontId="0" fillId="2" borderId="26" xfId="0" applyNumberFormat="1" applyFill="1" applyBorder="1" applyAlignment="1">
      <alignment horizontal="right" vertical="center"/>
    </xf>
    <xf numFmtId="0" fontId="0" fillId="0" borderId="4" xfId="0" applyFill="1" applyBorder="1"/>
    <xf numFmtId="4" fontId="0" fillId="0" borderId="27" xfId="0" applyNumberFormat="1" applyBorder="1" applyAlignment="1">
      <alignment horizontal="right" vertical="center"/>
    </xf>
    <xf numFmtId="4" fontId="0" fillId="0" borderId="27" xfId="0" applyNumberFormat="1" applyBorder="1" applyAlignment="1">
      <alignment horizontal="right"/>
    </xf>
    <xf numFmtId="4" fontId="10" fillId="0" borderId="23" xfId="0" applyNumberFormat="1" applyFont="1" applyFill="1" applyBorder="1"/>
    <xf numFmtId="4" fontId="10" fillId="0" borderId="54" xfId="0" applyNumberFormat="1" applyFont="1" applyFill="1" applyBorder="1" applyAlignment="1">
      <alignment horizontal="right"/>
    </xf>
    <xf numFmtId="4" fontId="10" fillId="0" borderId="10" xfId="0" applyNumberFormat="1" applyFont="1" applyFill="1" applyBorder="1" applyAlignment="1">
      <alignment horizontal="right"/>
    </xf>
    <xf numFmtId="4" fontId="1" fillId="2" borderId="26" xfId="1" applyNumberFormat="1" applyFont="1" applyFill="1" applyBorder="1" applyAlignment="1">
      <alignment vertical="center"/>
    </xf>
    <xf numFmtId="4" fontId="9" fillId="0" borderId="60" xfId="0" applyNumberFormat="1" applyFont="1" applyFill="1" applyBorder="1"/>
    <xf numFmtId="0" fontId="10" fillId="0" borderId="24" xfId="0" applyFont="1" applyFill="1" applyBorder="1"/>
    <xf numFmtId="0" fontId="9" fillId="0" borderId="3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/>
    </xf>
    <xf numFmtId="4" fontId="1" fillId="0" borderId="27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vertical="center" wrapText="1" shrinkToFit="1"/>
    </xf>
    <xf numFmtId="0" fontId="1" fillId="2" borderId="4" xfId="0" applyFont="1" applyFill="1" applyBorder="1" applyAlignment="1">
      <alignment vertical="center" wrapText="1"/>
    </xf>
    <xf numFmtId="4" fontId="1" fillId="2" borderId="27" xfId="0" applyNumberFormat="1" applyFont="1" applyFill="1" applyBorder="1" applyAlignment="1">
      <alignment horizontal="right" vertical="top" wrapText="1"/>
    </xf>
    <xf numFmtId="49" fontId="2" fillId="0" borderId="4" xfId="0" applyNumberFormat="1" applyFont="1" applyBorder="1" applyAlignment="1">
      <alignment horizontal="left"/>
    </xf>
    <xf numFmtId="4" fontId="2" fillId="0" borderId="27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left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/>
    <xf numFmtId="4" fontId="9" fillId="0" borderId="27" xfId="0" applyNumberFormat="1" applyFont="1" applyFill="1" applyBorder="1" applyAlignment="1"/>
    <xf numFmtId="4" fontId="1" fillId="0" borderId="27" xfId="0" applyNumberFormat="1" applyFont="1" applyFill="1" applyBorder="1" applyAlignment="1">
      <alignment horizontal="right" wrapText="1"/>
    </xf>
    <xf numFmtId="4" fontId="1" fillId="0" borderId="27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justify" wrapText="1" shrinkToFit="1"/>
    </xf>
    <xf numFmtId="0" fontId="1" fillId="0" borderId="1" xfId="0" applyFont="1" applyFill="1" applyBorder="1" applyAlignment="1">
      <alignment horizontal="justify" wrapText="1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>
      <alignment horizontal="justify" wrapText="1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wrapText="1" shrinkToFi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justify" vertical="center" shrinkToFit="1"/>
    </xf>
    <xf numFmtId="0" fontId="1" fillId="0" borderId="1" xfId="0" applyFont="1" applyFill="1" applyBorder="1" applyAlignment="1">
      <alignment horizontal="justify" vertical="top" shrinkToFit="1"/>
    </xf>
    <xf numFmtId="0" fontId="1" fillId="0" borderId="1" xfId="0" applyFont="1" applyFill="1" applyBorder="1" applyAlignment="1">
      <alignment horizontal="justify"/>
    </xf>
    <xf numFmtId="0" fontId="1" fillId="0" borderId="4" xfId="0" applyFont="1" applyFill="1" applyBorder="1" applyAlignment="1">
      <alignment wrapText="1"/>
    </xf>
    <xf numFmtId="0" fontId="1" fillId="0" borderId="1" xfId="0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>
      <alignment horizontal="left"/>
    </xf>
    <xf numFmtId="0" fontId="2" fillId="0" borderId="4" xfId="0" applyFont="1" applyBorder="1" applyAlignment="1">
      <alignment vertical="center"/>
    </xf>
    <xf numFmtId="4" fontId="1" fillId="0" borderId="27" xfId="0" applyNumberFormat="1" applyFont="1" applyFill="1" applyBorder="1" applyAlignment="1">
      <alignment wrapText="1"/>
    </xf>
    <xf numFmtId="4" fontId="10" fillId="0" borderId="48" xfId="0" applyNumberFormat="1" applyFont="1" applyFill="1" applyBorder="1" applyAlignment="1">
      <alignment horizontal="right"/>
    </xf>
    <xf numFmtId="4" fontId="0" fillId="0" borderId="27" xfId="0" applyNumberFormat="1" applyFont="1" applyBorder="1" applyAlignment="1">
      <alignment horizontal="right"/>
    </xf>
    <xf numFmtId="4" fontId="32" fillId="0" borderId="0" xfId="0" applyNumberFormat="1" applyFont="1" applyAlignment="1">
      <alignment horizontal="right" vertical="top"/>
    </xf>
    <xf numFmtId="49" fontId="33" fillId="0" borderId="16" xfId="0" applyNumberFormat="1" applyFont="1" applyBorder="1" applyAlignment="1">
      <alignment horizontal="left" vertical="top"/>
    </xf>
    <xf numFmtId="4" fontId="33" fillId="0" borderId="25" xfId="0" applyNumberFormat="1" applyFont="1" applyBorder="1" applyAlignment="1">
      <alignment horizontal="right" vertical="top"/>
    </xf>
    <xf numFmtId="49" fontId="33" fillId="0" borderId="1" xfId="0" applyNumberFormat="1" applyFont="1" applyBorder="1" applyAlignment="1">
      <alignment horizontal="left" vertical="top"/>
    </xf>
    <xf numFmtId="4" fontId="33" fillId="0" borderId="26" xfId="0" applyNumberFormat="1" applyFont="1" applyBorder="1" applyAlignment="1">
      <alignment horizontal="right" vertical="top"/>
    </xf>
    <xf numFmtId="49" fontId="33" fillId="0" borderId="4" xfId="0" applyNumberFormat="1" applyFont="1" applyBorder="1" applyAlignment="1">
      <alignment horizontal="left" vertical="top"/>
    </xf>
    <xf numFmtId="4" fontId="33" fillId="0" borderId="27" xfId="0" applyNumberFormat="1" applyFont="1" applyBorder="1" applyAlignment="1">
      <alignment horizontal="right" vertical="top"/>
    </xf>
    <xf numFmtId="0" fontId="9" fillId="0" borderId="16" xfId="1" applyFont="1" applyFill="1" applyBorder="1" applyAlignment="1">
      <alignment vertical="center"/>
    </xf>
    <xf numFmtId="0" fontId="0" fillId="0" borderId="29" xfId="0" applyFill="1" applyBorder="1" applyAlignment="1">
      <alignment wrapText="1"/>
    </xf>
    <xf numFmtId="0" fontId="9" fillId="0" borderId="2" xfId="0" applyFont="1" applyFill="1" applyBorder="1" applyAlignment="1">
      <alignment horizontal="left" vertical="center" wrapText="1"/>
    </xf>
    <xf numFmtId="4" fontId="9" fillId="0" borderId="57" xfId="0" applyNumberFormat="1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4" fontId="9" fillId="2" borderId="57" xfId="0" applyNumberFormat="1" applyFont="1" applyFill="1" applyBorder="1" applyAlignment="1">
      <alignment vertical="center"/>
    </xf>
    <xf numFmtId="0" fontId="9" fillId="2" borderId="2" xfId="0" applyFont="1" applyFill="1" applyBorder="1" applyAlignment="1"/>
    <xf numFmtId="4" fontId="9" fillId="2" borderId="57" xfId="0" applyNumberFormat="1" applyFont="1" applyFill="1" applyBorder="1" applyAlignment="1"/>
    <xf numFmtId="0" fontId="9" fillId="0" borderId="2" xfId="0" applyFont="1" applyFill="1" applyBorder="1" applyAlignment="1"/>
    <xf numFmtId="4" fontId="9" fillId="0" borderId="57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2" xfId="0" applyFont="1" applyFill="1" applyBorder="1" applyAlignment="1">
      <alignment vertical="center" wrapText="1" shrinkToFit="1"/>
    </xf>
    <xf numFmtId="4" fontId="1" fillId="0" borderId="7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wrapText="1" shrinkToFit="1"/>
    </xf>
    <xf numFmtId="4" fontId="1" fillId="0" borderId="7" xfId="0" applyNumberFormat="1" applyFont="1" applyFill="1" applyBorder="1" applyAlignment="1">
      <alignment horizontal="right" wrapText="1"/>
    </xf>
    <xf numFmtId="4" fontId="1" fillId="0" borderId="26" xfId="0" applyNumberFormat="1" applyFont="1" applyFill="1" applyBorder="1" applyAlignment="1">
      <alignment horizontal="right" wrapText="1"/>
    </xf>
    <xf numFmtId="4" fontId="1" fillId="0" borderId="27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 applyProtection="1">
      <alignment horizontal="left" wrapText="1"/>
      <protection locked="0"/>
    </xf>
    <xf numFmtId="4" fontId="1" fillId="0" borderId="7" xfId="0" applyNumberFormat="1" applyFont="1" applyFill="1" applyBorder="1" applyAlignment="1">
      <alignment horizontal="right"/>
    </xf>
    <xf numFmtId="0" fontId="1" fillId="0" borderId="2" xfId="0" applyFont="1" applyFill="1" applyBorder="1" applyAlignment="1">
      <alignment vertical="center" wrapText="1"/>
    </xf>
    <xf numFmtId="4" fontId="1" fillId="0" borderId="7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justify" vertical="center" wrapText="1"/>
    </xf>
    <xf numFmtId="4" fontId="1" fillId="0" borderId="0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" fontId="2" fillId="0" borderId="57" xfId="0" applyNumberFormat="1" applyFont="1" applyFill="1" applyBorder="1" applyAlignment="1">
      <alignment vertical="center"/>
    </xf>
    <xf numFmtId="49" fontId="0" fillId="0" borderId="2" xfId="0" applyNumberFormat="1" applyFont="1" applyBorder="1" applyAlignment="1">
      <alignment horizontal="left"/>
    </xf>
    <xf numFmtId="4" fontId="0" fillId="0" borderId="7" xfId="0" applyNumberFormat="1" applyFont="1" applyBorder="1" applyAlignment="1">
      <alignment horizontal="right"/>
    </xf>
    <xf numFmtId="49" fontId="0" fillId="0" borderId="16" xfId="0" applyNumberFormat="1" applyFont="1" applyBorder="1" applyAlignment="1">
      <alignment horizontal="left" wrapText="1"/>
    </xf>
    <xf numFmtId="4" fontId="0" fillId="0" borderId="25" xfId="0" applyNumberFormat="1" applyFont="1" applyBorder="1" applyAlignment="1">
      <alignment horizontal="right"/>
    </xf>
    <xf numFmtId="49" fontId="0" fillId="0" borderId="2" xfId="0" applyNumberFormat="1" applyFont="1" applyBorder="1" applyAlignment="1">
      <alignment horizontal="left" wrapText="1"/>
    </xf>
    <xf numFmtId="4" fontId="0" fillId="0" borderId="26" xfId="0" applyNumberFormat="1" applyFont="1" applyBorder="1" applyAlignment="1">
      <alignment horizontal="right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top" wrapText="1" shrinkToFit="1"/>
    </xf>
    <xf numFmtId="0" fontId="0" fillId="0" borderId="52" xfId="0" applyFill="1" applyBorder="1"/>
    <xf numFmtId="49" fontId="2" fillId="0" borderId="2" xfId="0" applyNumberFormat="1" applyFont="1" applyBorder="1" applyAlignment="1">
      <alignment horizontal="left"/>
    </xf>
    <xf numFmtId="4" fontId="2" fillId="0" borderId="57" xfId="0" applyNumberFormat="1" applyFont="1" applyBorder="1" applyAlignment="1">
      <alignment horizontal="right"/>
    </xf>
    <xf numFmtId="49" fontId="2" fillId="0" borderId="2" xfId="0" applyNumberFormat="1" applyFont="1" applyBorder="1" applyAlignment="1">
      <alignment horizontal="left" wrapText="1"/>
    </xf>
    <xf numFmtId="0" fontId="1" fillId="0" borderId="2" xfId="0" applyFont="1" applyBorder="1"/>
    <xf numFmtId="3" fontId="1" fillId="0" borderId="57" xfId="0" applyNumberFormat="1" applyFont="1" applyBorder="1"/>
    <xf numFmtId="164" fontId="0" fillId="0" borderId="61" xfId="0" applyNumberFormat="1" applyFill="1" applyBorder="1" applyAlignment="1">
      <alignment horizontal="center"/>
    </xf>
    <xf numFmtId="4" fontId="9" fillId="0" borderId="57" xfId="0" applyNumberFormat="1" applyFont="1" applyBorder="1" applyAlignment="1">
      <alignment horizontal="right" vertical="top"/>
    </xf>
    <xf numFmtId="4" fontId="9" fillId="0" borderId="27" xfId="0" applyNumberFormat="1" applyFont="1" applyBorder="1" applyAlignment="1">
      <alignment horizontal="right" vertical="top"/>
    </xf>
    <xf numFmtId="0" fontId="9" fillId="0" borderId="49" xfId="0" applyFont="1" applyFill="1" applyBorder="1" applyAlignment="1">
      <alignment vertical="center" wrapText="1"/>
    </xf>
    <xf numFmtId="4" fontId="9" fillId="0" borderId="58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 shrinkToFit="1"/>
    </xf>
    <xf numFmtId="4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 shrinkToFit="1"/>
    </xf>
    <xf numFmtId="4" fontId="1" fillId="0" borderId="0" xfId="0" applyNumberFormat="1" applyFont="1" applyFill="1" applyBorder="1" applyAlignment="1">
      <alignment horizontal="right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justify"/>
    </xf>
    <xf numFmtId="4" fontId="1" fillId="0" borderId="0" xfId="0" applyNumberFormat="1" applyFont="1" applyFill="1" applyBorder="1" applyAlignment="1">
      <alignment horizontal="right"/>
    </xf>
    <xf numFmtId="4" fontId="1" fillId="0" borderId="27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wrapText="1"/>
    </xf>
    <xf numFmtId="4" fontId="1" fillId="0" borderId="57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justify" wrapText="1"/>
    </xf>
    <xf numFmtId="0" fontId="2" fillId="0" borderId="2" xfId="0" applyFont="1" applyFill="1" applyBorder="1" applyAlignment="1">
      <alignment vertical="center" wrapText="1"/>
    </xf>
    <xf numFmtId="4" fontId="1" fillId="0" borderId="57" xfId="0" applyNumberFormat="1" applyFont="1" applyFill="1" applyBorder="1" applyAlignment="1">
      <alignment vertical="center" wrapText="1"/>
    </xf>
    <xf numFmtId="4" fontId="1" fillId="0" borderId="57" xfId="0" applyNumberFormat="1" applyFont="1" applyFill="1" applyBorder="1" applyAlignment="1">
      <alignment wrapText="1"/>
    </xf>
    <xf numFmtId="49" fontId="0" fillId="0" borderId="0" xfId="0" applyNumberFormat="1" applyFont="1" applyBorder="1" applyAlignment="1">
      <alignment horizontal="left"/>
    </xf>
    <xf numFmtId="4" fontId="0" fillId="0" borderId="0" xfId="0" applyNumberFormat="1" applyFont="1" applyBorder="1" applyAlignment="1">
      <alignment horizontal="right"/>
    </xf>
    <xf numFmtId="4" fontId="0" fillId="0" borderId="57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left" wrapText="1"/>
    </xf>
    <xf numFmtId="0" fontId="1" fillId="2" borderId="2" xfId="1" applyFont="1" applyFill="1" applyBorder="1" applyAlignment="1">
      <alignment horizontal="justify" vertical="center" wrapText="1"/>
    </xf>
    <xf numFmtId="4" fontId="1" fillId="2" borderId="7" xfId="1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0" fillId="0" borderId="2" xfId="0" applyFill="1" applyBorder="1"/>
    <xf numFmtId="4" fontId="0" fillId="0" borderId="57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0" fontId="0" fillId="0" borderId="2" xfId="0" applyBorder="1"/>
    <xf numFmtId="4" fontId="0" fillId="0" borderId="57" xfId="0" applyNumberFormat="1" applyBorder="1" applyAlignment="1">
      <alignment horizontal="right"/>
    </xf>
    <xf numFmtId="0" fontId="0" fillId="3" borderId="0" xfId="0" applyFill="1" applyBorder="1"/>
    <xf numFmtId="4" fontId="1" fillId="2" borderId="12" xfId="0" applyNumberFormat="1" applyFont="1" applyFill="1" applyBorder="1"/>
    <xf numFmtId="4" fontId="9" fillId="2" borderId="13" xfId="0" applyNumberFormat="1" applyFont="1" applyFill="1" applyBorder="1" applyAlignment="1">
      <alignment horizontal="right" wrapText="1"/>
    </xf>
    <xf numFmtId="4" fontId="1" fillId="2" borderId="13" xfId="0" applyNumberFormat="1" applyFont="1" applyFill="1" applyBorder="1" applyAlignment="1">
      <alignment horizontal="right" wrapText="1"/>
    </xf>
    <xf numFmtId="4" fontId="9" fillId="2" borderId="13" xfId="0" applyNumberFormat="1" applyFont="1" applyFill="1" applyBorder="1"/>
    <xf numFmtId="4" fontId="1" fillId="2" borderId="19" xfId="0" applyNumberFormat="1" applyFont="1" applyFill="1" applyBorder="1"/>
    <xf numFmtId="4" fontId="1" fillId="2" borderId="13" xfId="0" applyNumberFormat="1" applyFont="1" applyFill="1" applyBorder="1"/>
    <xf numFmtId="4" fontId="26" fillId="2" borderId="13" xfId="0" applyNumberFormat="1" applyFont="1" applyFill="1" applyBorder="1"/>
    <xf numFmtId="4" fontId="1" fillId="2" borderId="21" xfId="0" applyNumberFormat="1" applyFont="1" applyFill="1" applyBorder="1"/>
    <xf numFmtId="4" fontId="0" fillId="2" borderId="0" xfId="0" applyNumberFormat="1" applyFill="1" applyBorder="1" applyAlignment="1">
      <alignment horizontal="right"/>
    </xf>
    <xf numFmtId="4" fontId="0" fillId="2" borderId="0" xfId="0" applyNumberFormat="1" applyFill="1" applyBorder="1"/>
    <xf numFmtId="4" fontId="7" fillId="2" borderId="30" xfId="0" applyNumberFormat="1" applyFont="1" applyFill="1" applyBorder="1" applyAlignment="1">
      <alignment horizontal="center" vertical="center" wrapText="1"/>
    </xf>
    <xf numFmtId="4" fontId="1" fillId="2" borderId="32" xfId="0" applyNumberFormat="1" applyFont="1" applyFill="1" applyBorder="1"/>
    <xf numFmtId="4" fontId="1" fillId="2" borderId="38" xfId="0" applyNumberFormat="1" applyFont="1" applyFill="1" applyBorder="1"/>
    <xf numFmtId="4" fontId="1" fillId="2" borderId="0" xfId="0" applyNumberFormat="1" applyFont="1" applyFill="1" applyBorder="1"/>
    <xf numFmtId="4" fontId="10" fillId="2" borderId="24" xfId="0" applyNumberFormat="1" applyFont="1" applyFill="1" applyBorder="1" applyAlignment="1">
      <alignment horizontal="right"/>
    </xf>
    <xf numFmtId="4" fontId="7" fillId="2" borderId="24" xfId="0" applyNumberFormat="1" applyFont="1" applyFill="1" applyBorder="1" applyAlignment="1">
      <alignment horizontal="center" vertical="center" wrapText="1"/>
    </xf>
    <xf numFmtId="4" fontId="0" fillId="2" borderId="38" xfId="0" applyNumberFormat="1" applyFill="1" applyBorder="1"/>
    <xf numFmtId="4" fontId="0" fillId="2" borderId="19" xfId="0" applyNumberFormat="1" applyFill="1" applyBorder="1"/>
    <xf numFmtId="4" fontId="0" fillId="2" borderId="13" xfId="0" applyNumberFormat="1" applyFill="1" applyBorder="1"/>
    <xf numFmtId="4" fontId="0" fillId="2" borderId="18" xfId="0" applyNumberFormat="1" applyFill="1" applyBorder="1"/>
    <xf numFmtId="4" fontId="0" fillId="2" borderId="56" xfId="0" applyNumberFormat="1" applyFill="1" applyBorder="1"/>
    <xf numFmtId="0" fontId="0" fillId="2" borderId="0" xfId="0" applyFill="1"/>
    <xf numFmtId="4" fontId="0" fillId="2" borderId="21" xfId="0" applyNumberFormat="1" applyFill="1" applyBorder="1"/>
    <xf numFmtId="4" fontId="0" fillId="2" borderId="43" xfId="0" applyNumberFormat="1" applyFill="1" applyBorder="1"/>
    <xf numFmtId="4" fontId="1" fillId="2" borderId="43" xfId="0" applyNumberFormat="1" applyFont="1" applyFill="1" applyBorder="1"/>
    <xf numFmtId="4" fontId="0" fillId="2" borderId="20" xfId="0" applyNumberFormat="1" applyFill="1" applyBorder="1"/>
    <xf numFmtId="4" fontId="0" fillId="2" borderId="18" xfId="0" applyNumberFormat="1" applyFill="1" applyBorder="1" applyAlignment="1">
      <alignment horizontal="right"/>
    </xf>
    <xf numFmtId="4" fontId="9" fillId="2" borderId="13" xfId="0" applyNumberFormat="1" applyFont="1" applyFill="1" applyBorder="1" applyAlignment="1">
      <alignment horizontal="right"/>
    </xf>
    <xf numFmtId="4" fontId="9" fillId="2" borderId="19" xfId="0" applyNumberFormat="1" applyFont="1" applyFill="1" applyBorder="1" applyAlignment="1">
      <alignment wrapText="1"/>
    </xf>
    <xf numFmtId="4" fontId="9" fillId="2" borderId="13" xfId="0" applyNumberFormat="1" applyFont="1" applyFill="1" applyBorder="1" applyAlignment="1">
      <alignment wrapText="1"/>
    </xf>
    <xf numFmtId="4" fontId="10" fillId="2" borderId="24" xfId="0" applyNumberFormat="1" applyFont="1" applyFill="1" applyBorder="1" applyAlignment="1">
      <alignment wrapText="1"/>
    </xf>
    <xf numFmtId="4" fontId="0" fillId="2" borderId="47" xfId="0" applyNumberFormat="1" applyFill="1" applyBorder="1"/>
    <xf numFmtId="4" fontId="7" fillId="2" borderId="48" xfId="0" applyNumberFormat="1" applyFont="1" applyFill="1" applyBorder="1" applyAlignment="1">
      <alignment horizontal="center" vertical="center" wrapText="1"/>
    </xf>
    <xf numFmtId="4" fontId="9" fillId="2" borderId="12" xfId="0" applyNumberFormat="1" applyFont="1" applyFill="1" applyBorder="1" applyAlignment="1">
      <alignment vertical="top"/>
    </xf>
    <xf numFmtId="4" fontId="9" fillId="2" borderId="13" xfId="0" applyNumberFormat="1" applyFont="1" applyFill="1" applyBorder="1" applyAlignment="1">
      <alignment vertical="top"/>
    </xf>
    <xf numFmtId="4" fontId="9" fillId="2" borderId="21" xfId="0" applyNumberFormat="1" applyFont="1" applyFill="1" applyBorder="1" applyAlignment="1">
      <alignment vertical="top"/>
    </xf>
    <xf numFmtId="4" fontId="9" fillId="2" borderId="18" xfId="0" applyNumberFormat="1" applyFont="1" applyFill="1" applyBorder="1" applyAlignment="1">
      <alignment vertical="top"/>
    </xf>
    <xf numFmtId="4" fontId="0" fillId="2" borderId="32" xfId="0" applyNumberFormat="1" applyFill="1" applyBorder="1"/>
    <xf numFmtId="4" fontId="1" fillId="2" borderId="13" xfId="0" applyNumberFormat="1" applyFont="1" applyFill="1" applyBorder="1" applyAlignment="1">
      <alignment horizontal="right"/>
    </xf>
    <xf numFmtId="4" fontId="1" fillId="2" borderId="19" xfId="0" applyNumberFormat="1" applyFont="1" applyFill="1" applyBorder="1" applyAlignment="1">
      <alignment horizontal="right"/>
    </xf>
    <xf numFmtId="4" fontId="1" fillId="2" borderId="21" xfId="0" applyNumberFormat="1" applyFont="1" applyFill="1" applyBorder="1" applyAlignment="1">
      <alignment horizontal="right"/>
    </xf>
    <xf numFmtId="4" fontId="10" fillId="2" borderId="36" xfId="0" applyNumberFormat="1" applyFont="1" applyFill="1" applyBorder="1" applyAlignment="1">
      <alignment horizontal="right"/>
    </xf>
    <xf numFmtId="4" fontId="7" fillId="2" borderId="51" xfId="0" applyNumberFormat="1" applyFont="1" applyFill="1" applyBorder="1" applyAlignment="1">
      <alignment horizontal="center" vertical="center" wrapText="1"/>
    </xf>
    <xf numFmtId="4" fontId="10" fillId="2" borderId="24" xfId="0" applyNumberFormat="1" applyFont="1" applyFill="1" applyBorder="1"/>
    <xf numFmtId="4" fontId="0" fillId="2" borderId="12" xfId="0" applyNumberFormat="1" applyFill="1" applyBorder="1"/>
    <xf numFmtId="4" fontId="7" fillId="2" borderId="13" xfId="0" applyNumberFormat="1" applyFont="1" applyFill="1" applyBorder="1" applyAlignment="1">
      <alignment horizontal="center" vertical="center" wrapText="1"/>
    </xf>
    <xf numFmtId="4" fontId="0" fillId="2" borderId="10" xfId="0" applyNumberFormat="1" applyFill="1" applyBorder="1"/>
    <xf numFmtId="4" fontId="7" fillId="2" borderId="12" xfId="0" applyNumberFormat="1" applyFont="1" applyFill="1" applyBorder="1" applyAlignment="1">
      <alignment horizontal="center" vertical="center" wrapText="1"/>
    </xf>
    <xf numFmtId="4" fontId="7" fillId="2" borderId="14" xfId="0" applyNumberFormat="1" applyFont="1" applyFill="1" applyBorder="1" applyAlignment="1">
      <alignment horizontal="center" vertical="center" wrapText="1"/>
    </xf>
    <xf numFmtId="4" fontId="7" fillId="2" borderId="21" xfId="0" applyNumberFormat="1" applyFont="1" applyFill="1" applyBorder="1" applyAlignment="1">
      <alignment horizontal="center" vertical="center" wrapText="1"/>
    </xf>
    <xf numFmtId="4" fontId="7" fillId="2" borderId="18" xfId="0" applyNumberFormat="1" applyFont="1" applyFill="1" applyBorder="1" applyAlignment="1">
      <alignment horizontal="center" vertical="center" wrapText="1"/>
    </xf>
    <xf numFmtId="4" fontId="0" fillId="2" borderId="52" xfId="0" applyNumberFormat="1" applyFill="1" applyBorder="1"/>
    <xf numFmtId="4" fontId="0" fillId="2" borderId="19" xfId="0" applyNumberFormat="1" applyFill="1" applyBorder="1" applyAlignment="1">
      <alignment vertical="center"/>
    </xf>
    <xf numFmtId="4" fontId="32" fillId="2" borderId="12" xfId="0" applyNumberFormat="1" applyFont="1" applyFill="1" applyBorder="1" applyAlignment="1">
      <alignment horizontal="right" vertical="top"/>
    </xf>
    <xf numFmtId="4" fontId="32" fillId="2" borderId="13" xfId="0" applyNumberFormat="1" applyFont="1" applyFill="1" applyBorder="1" applyAlignment="1">
      <alignment horizontal="right" vertical="top"/>
    </xf>
    <xf numFmtId="4" fontId="32" fillId="2" borderId="21" xfId="0" applyNumberFormat="1" applyFont="1" applyFill="1" applyBorder="1" applyAlignment="1">
      <alignment horizontal="right" vertical="top"/>
    </xf>
    <xf numFmtId="4" fontId="1" fillId="2" borderId="18" xfId="0" applyNumberFormat="1" applyFont="1" applyFill="1" applyBorder="1"/>
    <xf numFmtId="4" fontId="26" fillId="2" borderId="18" xfId="0" applyNumberFormat="1" applyFont="1" applyFill="1" applyBorder="1"/>
    <xf numFmtId="4" fontId="20" fillId="2" borderId="24" xfId="0" applyNumberFormat="1" applyFont="1" applyFill="1" applyBorder="1" applyAlignment="1">
      <alignment horizontal="right"/>
    </xf>
    <xf numFmtId="4" fontId="26" fillId="2" borderId="19" xfId="0" applyNumberFormat="1" applyFont="1" applyFill="1" applyBorder="1"/>
    <xf numFmtId="4" fontId="9" fillId="2" borderId="18" xfId="0" applyNumberFormat="1" applyFont="1" applyFill="1" applyBorder="1" applyAlignment="1">
      <alignment horizontal="right" wrapText="1"/>
    </xf>
    <xf numFmtId="4" fontId="10" fillId="2" borderId="0" xfId="0" applyNumberFormat="1" applyFont="1" applyFill="1" applyBorder="1"/>
    <xf numFmtId="168" fontId="21" fillId="2" borderId="0" xfId="0" applyNumberFormat="1" applyFont="1" applyFill="1" applyBorder="1" applyAlignment="1">
      <alignment horizontal="center"/>
    </xf>
    <xf numFmtId="4" fontId="0" fillId="2" borderId="14" xfId="0" applyNumberFormat="1" applyFill="1" applyBorder="1"/>
    <xf numFmtId="4" fontId="21" fillId="0" borderId="24" xfId="0" applyNumberFormat="1" applyFont="1" applyFill="1" applyBorder="1" applyAlignment="1">
      <alignment horizontal="center" vertical="center" wrapText="1"/>
    </xf>
    <xf numFmtId="4" fontId="23" fillId="0" borderId="59" xfId="0" applyNumberFormat="1" applyFont="1" applyFill="1" applyBorder="1" applyAlignment="1">
      <alignment wrapText="1"/>
    </xf>
    <xf numFmtId="0" fontId="23" fillId="0" borderId="14" xfId="0" applyFont="1" applyFill="1" applyBorder="1" applyAlignment="1">
      <alignment wrapText="1"/>
    </xf>
    <xf numFmtId="4" fontId="23" fillId="0" borderId="10" xfId="0" applyNumberFormat="1" applyFont="1" applyFill="1" applyBorder="1" applyAlignment="1">
      <alignment wrapText="1"/>
    </xf>
    <xf numFmtId="0" fontId="23" fillId="0" borderId="10" xfId="0" applyFont="1" applyFill="1" applyBorder="1" applyAlignment="1">
      <alignment wrapText="1"/>
    </xf>
    <xf numFmtId="4" fontId="1" fillId="0" borderId="57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wrapText="1"/>
    </xf>
    <xf numFmtId="4" fontId="1" fillId="0" borderId="0" xfId="0" applyNumberFormat="1" applyFont="1" applyFill="1" applyBorder="1" applyAlignment="1">
      <alignment wrapText="1"/>
    </xf>
    <xf numFmtId="4" fontId="7" fillId="2" borderId="0" xfId="0" applyNumberFormat="1" applyFont="1" applyFill="1" applyBorder="1" applyAlignment="1">
      <alignment horizontal="center" vertical="center" wrapText="1"/>
    </xf>
    <xf numFmtId="4" fontId="21" fillId="0" borderId="13" xfId="0" applyNumberFormat="1" applyFont="1" applyFill="1" applyBorder="1" applyAlignment="1">
      <alignment wrapText="1"/>
    </xf>
    <xf numFmtId="4" fontId="14" fillId="2" borderId="0" xfId="0" applyNumberFormat="1" applyFont="1" applyFill="1" applyBorder="1"/>
    <xf numFmtId="0" fontId="23" fillId="0" borderId="62" xfId="0" applyFont="1" applyFill="1" applyBorder="1" applyAlignment="1">
      <alignment wrapText="1"/>
    </xf>
    <xf numFmtId="0" fontId="1" fillId="0" borderId="63" xfId="0" applyFont="1" applyFill="1" applyBorder="1" applyAlignment="1">
      <alignment wrapText="1"/>
    </xf>
    <xf numFmtId="4" fontId="23" fillId="0" borderId="14" xfId="0" applyNumberFormat="1" applyFont="1" applyFill="1" applyBorder="1" applyAlignment="1">
      <alignment wrapText="1"/>
    </xf>
    <xf numFmtId="4" fontId="22" fillId="0" borderId="23" xfId="0" applyNumberFormat="1" applyFont="1" applyFill="1" applyBorder="1" applyAlignment="1">
      <alignment wrapText="1"/>
    </xf>
    <xf numFmtId="0" fontId="23" fillId="0" borderId="50" xfId="0" applyFont="1" applyFill="1" applyBorder="1" applyAlignment="1">
      <alignment horizontal="center" vertical="center" wrapText="1"/>
    </xf>
    <xf numFmtId="0" fontId="0" fillId="0" borderId="54" xfId="0" applyFill="1" applyBorder="1" applyAlignment="1"/>
    <xf numFmtId="0" fontId="22" fillId="0" borderId="29" xfId="0" applyFont="1" applyFill="1" applyBorder="1" applyAlignment="1">
      <alignment horizontal="left" wrapText="1"/>
    </xf>
    <xf numFmtId="0" fontId="22" fillId="0" borderId="22" xfId="0" applyFont="1" applyFill="1" applyBorder="1" applyAlignment="1">
      <alignment horizontal="left" wrapText="1"/>
    </xf>
    <xf numFmtId="0" fontId="16" fillId="0" borderId="0" xfId="0" applyFont="1" applyFill="1" applyBorder="1"/>
    <xf numFmtId="0" fontId="14" fillId="0" borderId="0" xfId="0" applyFont="1" applyFill="1" applyBorder="1" applyAlignment="1">
      <alignment vertical="top" wrapText="1"/>
    </xf>
    <xf numFmtId="168" fontId="3" fillId="0" borderId="53" xfId="0" applyNumberFormat="1" applyFont="1" applyFill="1" applyBorder="1" applyAlignment="1">
      <alignment horizontal="center"/>
    </xf>
    <xf numFmtId="168" fontId="21" fillId="0" borderId="0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31" fillId="0" borderId="1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4" fillId="0" borderId="0" xfId="0" applyFont="1" applyFill="1" applyBorder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53" xfId="0" applyBorder="1" applyAlignment="1"/>
  </cellXfs>
  <cellStyles count="4">
    <cellStyle name="Normální" xfId="0" builtinId="0"/>
    <cellStyle name="Normální 2" xfId="1"/>
    <cellStyle name="normální_List1_1" xfId="2"/>
    <cellStyle name="normální_REKAPITULACE DOTACÍ 2010 (UZ00001) příloha č.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58" name="Text Box 1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59" name="Text Box 2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0" name="Text Box 3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1" name="Text Box 4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2" name="Text Box 5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3" name="Text Box 6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4" name="Text Box 7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5" name="Text Box 8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6" name="Text Box 9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7" name="Text Box 10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8" name="Text Box 11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</xdr:colOff>
      <xdr:row>1846</xdr:row>
      <xdr:rowOff>0</xdr:rowOff>
    </xdr:from>
    <xdr:to>
      <xdr:col>1</xdr:col>
      <xdr:colOff>152400</xdr:colOff>
      <xdr:row>1847</xdr:row>
      <xdr:rowOff>41275</xdr:rowOff>
    </xdr:to>
    <xdr:sp macro="" textlink="">
      <xdr:nvSpPr>
        <xdr:cNvPr id="1869" name="Text Box 12"/>
        <xdr:cNvSpPr txBox="1">
          <a:spLocks noChangeArrowheads="1"/>
        </xdr:cNvSpPr>
      </xdr:nvSpPr>
      <xdr:spPr bwMode="auto">
        <a:xfrm>
          <a:off x="76200" y="2926651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opLeftCell="A19" zoomScaleNormal="100" zoomScaleSheetLayoutView="100" workbookViewId="0">
      <selection activeCell="B42" sqref="B42"/>
    </sheetView>
  </sheetViews>
  <sheetFormatPr defaultRowHeight="14.25" x14ac:dyDescent="0.2"/>
  <cols>
    <col min="1" max="1" width="3.5703125" style="63" customWidth="1"/>
    <col min="2" max="2" width="62.140625" style="63" customWidth="1"/>
    <col min="3" max="3" width="17.42578125" style="63" customWidth="1"/>
    <col min="4" max="4" width="2.7109375" style="63" customWidth="1"/>
    <col min="5" max="5" width="14.5703125" style="64" customWidth="1"/>
    <col min="6" max="16384" width="9.140625" style="63"/>
  </cols>
  <sheetData>
    <row r="1" spans="1:9" s="37" customFormat="1" ht="18" x14ac:dyDescent="0.25">
      <c r="A1" s="66" t="s">
        <v>2780</v>
      </c>
      <c r="C1" s="44"/>
      <c r="E1" s="44"/>
      <c r="G1" s="45"/>
      <c r="I1" s="44"/>
    </row>
    <row r="2" spans="1:9" s="37" customFormat="1" ht="27" customHeight="1" x14ac:dyDescent="0.25">
      <c r="B2" s="43"/>
      <c r="C2" s="44"/>
      <c r="E2" s="44"/>
      <c r="G2" s="45"/>
      <c r="I2" s="44"/>
    </row>
    <row r="3" spans="1:9" s="37" customFormat="1" ht="15" x14ac:dyDescent="0.25">
      <c r="A3" s="43" t="s">
        <v>151</v>
      </c>
      <c r="C3" s="44"/>
      <c r="E3" s="44"/>
      <c r="G3" s="45"/>
      <c r="I3" s="44"/>
    </row>
    <row r="4" spans="1:9" s="37" customFormat="1" ht="15.75" thickBot="1" x14ac:dyDescent="0.3">
      <c r="C4" s="46"/>
      <c r="D4" s="47"/>
      <c r="E4" s="38" t="s">
        <v>45</v>
      </c>
      <c r="G4" s="45"/>
      <c r="I4" s="44"/>
    </row>
    <row r="5" spans="1:9" s="37" customFormat="1" ht="30" thickTop="1" thickBot="1" x14ac:dyDescent="0.3">
      <c r="A5" s="539" t="s">
        <v>47</v>
      </c>
      <c r="B5" s="540"/>
      <c r="C5" s="49" t="s">
        <v>48</v>
      </c>
      <c r="D5" s="50"/>
      <c r="E5" s="524" t="s">
        <v>159</v>
      </c>
      <c r="G5" s="45"/>
      <c r="I5" s="44"/>
    </row>
    <row r="6" spans="1:9" s="54" customFormat="1" ht="15" thickTop="1" x14ac:dyDescent="0.2">
      <c r="A6" s="51">
        <v>1</v>
      </c>
      <c r="B6" s="52" t="s">
        <v>152</v>
      </c>
      <c r="C6" s="53">
        <f>SUM('dotace '!C125)</f>
        <v>54269720</v>
      </c>
      <c r="D6" s="525"/>
      <c r="E6" s="53">
        <v>116173</v>
      </c>
    </row>
    <row r="7" spans="1:9" s="54" customFormat="1" x14ac:dyDescent="0.2">
      <c r="A7" s="55">
        <v>2</v>
      </c>
      <c r="B7" s="56" t="s">
        <v>0</v>
      </c>
      <c r="C7" s="57">
        <f>SUM('dotace '!C1012)</f>
        <v>19492639.5</v>
      </c>
      <c r="D7" s="526"/>
      <c r="E7" s="58">
        <v>27010</v>
      </c>
    </row>
    <row r="8" spans="1:9" s="54" customFormat="1" ht="25.5" x14ac:dyDescent="0.2">
      <c r="A8" s="55">
        <v>3</v>
      </c>
      <c r="B8" s="56" t="s">
        <v>64</v>
      </c>
      <c r="C8" s="57">
        <f>SUM('dotace '!C1181)</f>
        <v>6059485.5</v>
      </c>
      <c r="D8" s="527"/>
      <c r="E8" s="58">
        <v>35</v>
      </c>
    </row>
    <row r="9" spans="1:9" s="54" customFormat="1" ht="25.5" x14ac:dyDescent="0.2">
      <c r="A9" s="55">
        <v>4</v>
      </c>
      <c r="B9" s="56" t="s">
        <v>1</v>
      </c>
      <c r="C9" s="57">
        <f>SUM('dotace '!C1191)</f>
        <v>1925000</v>
      </c>
      <c r="D9" s="526"/>
      <c r="E9" s="58">
        <f>SUM('dotace '!E1191)</f>
        <v>0</v>
      </c>
    </row>
    <row r="10" spans="1:9" s="54" customFormat="1" x14ac:dyDescent="0.2">
      <c r="A10" s="55">
        <v>5</v>
      </c>
      <c r="B10" s="56" t="s">
        <v>2</v>
      </c>
      <c r="C10" s="57">
        <f>SUM('dotace '!C1258)</f>
        <v>48153046.210000001</v>
      </c>
      <c r="E10" s="58">
        <v>95676.86</v>
      </c>
    </row>
    <row r="11" spans="1:9" s="54" customFormat="1" x14ac:dyDescent="0.2">
      <c r="A11" s="55">
        <v>6</v>
      </c>
      <c r="B11" s="56" t="s">
        <v>3</v>
      </c>
      <c r="C11" s="57">
        <f>SUM('dotace '!C1413)</f>
        <v>44375628.600000001</v>
      </c>
      <c r="E11" s="58">
        <v>16388</v>
      </c>
    </row>
    <row r="12" spans="1:9" s="54" customFormat="1" x14ac:dyDescent="0.2">
      <c r="A12" s="55">
        <v>7</v>
      </c>
      <c r="B12" s="56" t="s">
        <v>4</v>
      </c>
      <c r="C12" s="57">
        <f>SUM('dotace '!C1435)</f>
        <v>8369195</v>
      </c>
      <c r="E12" s="58">
        <f>SUM('dotace '!E1435)</f>
        <v>0</v>
      </c>
    </row>
    <row r="13" spans="1:9" s="54" customFormat="1" ht="38.25" x14ac:dyDescent="0.2">
      <c r="A13" s="55">
        <v>8</v>
      </c>
      <c r="B13" s="56" t="s">
        <v>65</v>
      </c>
      <c r="C13" s="57">
        <f>SUM('dotace '!C1724)</f>
        <v>4409408</v>
      </c>
      <c r="E13" s="58">
        <v>0</v>
      </c>
    </row>
    <row r="14" spans="1:9" s="54" customFormat="1" x14ac:dyDescent="0.2">
      <c r="A14" s="55">
        <v>9</v>
      </c>
      <c r="B14" s="56" t="s">
        <v>5</v>
      </c>
      <c r="C14" s="57">
        <f>SUM('dotace '!C2173)</f>
        <v>37067000</v>
      </c>
      <c r="E14" s="58">
        <v>0</v>
      </c>
    </row>
    <row r="15" spans="1:9" s="54" customFormat="1" x14ac:dyDescent="0.2">
      <c r="A15" s="55">
        <v>10</v>
      </c>
      <c r="B15" s="56" t="s">
        <v>6</v>
      </c>
      <c r="C15" s="57">
        <f>SUM('dotace '!C2299)</f>
        <v>1602500</v>
      </c>
      <c r="E15" s="58">
        <f>SUM('dotace '!E2299)</f>
        <v>0</v>
      </c>
    </row>
    <row r="16" spans="1:9" s="54" customFormat="1" x14ac:dyDescent="0.2">
      <c r="A16" s="55">
        <v>11</v>
      </c>
      <c r="B16" s="56" t="s">
        <v>7</v>
      </c>
      <c r="C16" s="57">
        <f>SUM('dotace '!C2340)</f>
        <v>665890</v>
      </c>
      <c r="E16" s="58">
        <v>0</v>
      </c>
    </row>
    <row r="17" spans="1:5" s="54" customFormat="1" x14ac:dyDescent="0.2">
      <c r="A17" s="55">
        <v>12</v>
      </c>
      <c r="B17" s="56" t="s">
        <v>8</v>
      </c>
      <c r="C17" s="57">
        <f>SUM('dotace '!C2409)</f>
        <v>230000</v>
      </c>
      <c r="E17" s="58">
        <v>0</v>
      </c>
    </row>
    <row r="18" spans="1:5" s="54" customFormat="1" x14ac:dyDescent="0.2">
      <c r="A18" s="55">
        <v>13</v>
      </c>
      <c r="B18" s="56" t="s">
        <v>59</v>
      </c>
      <c r="C18" s="57">
        <f>SUM('dotace '!C2449)</f>
        <v>4427200</v>
      </c>
      <c r="E18" s="58">
        <v>0</v>
      </c>
    </row>
    <row r="19" spans="1:5" s="54" customFormat="1" x14ac:dyDescent="0.2">
      <c r="A19" s="55">
        <v>14</v>
      </c>
      <c r="B19" s="56" t="s">
        <v>2742</v>
      </c>
      <c r="C19" s="57">
        <f>'dotace '!C2460</f>
        <v>13500000</v>
      </c>
      <c r="E19" s="58"/>
    </row>
    <row r="20" spans="1:5" s="54" customFormat="1" x14ac:dyDescent="0.2">
      <c r="A20" s="55">
        <v>15</v>
      </c>
      <c r="B20" s="56" t="s">
        <v>60</v>
      </c>
      <c r="C20" s="57">
        <f>SUM('dotace '!C2470)</f>
        <v>2000000</v>
      </c>
      <c r="E20" s="58">
        <v>0</v>
      </c>
    </row>
    <row r="21" spans="1:5" s="54" customFormat="1" x14ac:dyDescent="0.2">
      <c r="A21" s="55">
        <v>16</v>
      </c>
      <c r="B21" s="56" t="s">
        <v>61</v>
      </c>
      <c r="C21" s="57">
        <f>SUM('dotace '!C2485)</f>
        <v>9300000</v>
      </c>
      <c r="E21" s="58">
        <v>0</v>
      </c>
    </row>
    <row r="22" spans="1:5" s="54" customFormat="1" x14ac:dyDescent="0.2">
      <c r="A22" s="55">
        <v>17</v>
      </c>
      <c r="B22" s="56" t="s">
        <v>62</v>
      </c>
      <c r="C22" s="57">
        <f>SUM('dotace '!C2530)</f>
        <v>9534011</v>
      </c>
      <c r="E22" s="58">
        <v>0</v>
      </c>
    </row>
    <row r="23" spans="1:5" s="54" customFormat="1" ht="25.5" x14ac:dyDescent="0.2">
      <c r="A23" s="55">
        <v>18</v>
      </c>
      <c r="B23" s="56" t="s">
        <v>55</v>
      </c>
      <c r="C23" s="57">
        <f>SUM('dotace '!C2594)</f>
        <v>2502720</v>
      </c>
      <c r="E23" s="58">
        <v>0</v>
      </c>
    </row>
    <row r="24" spans="1:5" s="54" customFormat="1" x14ac:dyDescent="0.2">
      <c r="A24" s="55">
        <v>19</v>
      </c>
      <c r="B24" s="56" t="s">
        <v>56</v>
      </c>
      <c r="C24" s="57">
        <f>SUM('dotace '!C2809)</f>
        <v>10335670</v>
      </c>
      <c r="E24" s="58">
        <f>SUM('dotace '!E2809)</f>
        <v>0</v>
      </c>
    </row>
    <row r="25" spans="1:5" s="54" customFormat="1" x14ac:dyDescent="0.2">
      <c r="A25" s="55">
        <v>20</v>
      </c>
      <c r="B25" s="348" t="s">
        <v>2737</v>
      </c>
      <c r="C25" s="57">
        <f>'dotace '!C2833</f>
        <v>6750000</v>
      </c>
      <c r="E25" s="58">
        <v>0</v>
      </c>
    </row>
    <row r="26" spans="1:5" s="54" customFormat="1" x14ac:dyDescent="0.2">
      <c r="A26" s="55">
        <v>21</v>
      </c>
      <c r="B26" s="56" t="s">
        <v>57</v>
      </c>
      <c r="C26" s="57">
        <f>SUM('dotace '!C2846)</f>
        <v>2500000</v>
      </c>
      <c r="D26" s="528"/>
      <c r="E26" s="58">
        <v>0</v>
      </c>
    </row>
    <row r="27" spans="1:5" s="54" customFormat="1" ht="25.5" x14ac:dyDescent="0.2">
      <c r="A27" s="55">
        <v>22</v>
      </c>
      <c r="B27" s="56" t="s">
        <v>66</v>
      </c>
      <c r="C27" s="57">
        <f>SUM('dotace '!C2870)</f>
        <v>19260</v>
      </c>
      <c r="D27" s="528"/>
      <c r="E27" s="58">
        <v>0</v>
      </c>
    </row>
    <row r="28" spans="1:5" s="54" customFormat="1" x14ac:dyDescent="0.2">
      <c r="A28" s="55">
        <v>23</v>
      </c>
      <c r="B28" s="56" t="s">
        <v>2738</v>
      </c>
      <c r="C28" s="57">
        <f>'dotace '!C2882</f>
        <v>1768000</v>
      </c>
      <c r="D28" s="527"/>
      <c r="E28" s="58">
        <v>19794</v>
      </c>
    </row>
    <row r="29" spans="1:5" s="54" customFormat="1" x14ac:dyDescent="0.2">
      <c r="A29" s="55">
        <v>24</v>
      </c>
      <c r="B29" s="56" t="s">
        <v>155</v>
      </c>
      <c r="C29" s="57">
        <f>SUM('dotace '!C2900)</f>
        <v>1000000</v>
      </c>
      <c r="D29" s="527"/>
      <c r="E29" s="58">
        <v>24052.18</v>
      </c>
    </row>
    <row r="30" spans="1:5" s="54" customFormat="1" ht="25.5" x14ac:dyDescent="0.2">
      <c r="A30" s="55">
        <v>25</v>
      </c>
      <c r="B30" s="56" t="s">
        <v>67</v>
      </c>
      <c r="C30" s="57">
        <f>SUM('dotace '!C2921)</f>
        <v>995540</v>
      </c>
      <c r="D30" s="527"/>
      <c r="E30" s="58">
        <v>20204</v>
      </c>
    </row>
    <row r="31" spans="1:5" s="54" customFormat="1" x14ac:dyDescent="0.2">
      <c r="A31" s="55">
        <v>26</v>
      </c>
      <c r="B31" s="56" t="s">
        <v>156</v>
      </c>
      <c r="C31" s="57">
        <f>SUM('dotace '!C2956)</f>
        <v>1250000</v>
      </c>
      <c r="D31" s="528"/>
      <c r="E31" s="58">
        <f>SUM('dotace '!E2956)</f>
        <v>0</v>
      </c>
    </row>
    <row r="32" spans="1:5" s="54" customFormat="1" x14ac:dyDescent="0.2">
      <c r="A32" s="55">
        <v>27</v>
      </c>
      <c r="B32" s="56" t="s">
        <v>157</v>
      </c>
      <c r="C32" s="57">
        <f>SUM('dotace '!C3005)</f>
        <v>9479073</v>
      </c>
      <c r="D32" s="528"/>
      <c r="E32" s="533">
        <v>92371.75</v>
      </c>
    </row>
    <row r="33" spans="1:5" s="54" customFormat="1" x14ac:dyDescent="0.2">
      <c r="A33" s="55">
        <v>28</v>
      </c>
      <c r="B33" s="347" t="s">
        <v>2739</v>
      </c>
      <c r="C33" s="57">
        <f>'dotace '!C3013</f>
        <v>1290000</v>
      </c>
      <c r="D33" s="528"/>
      <c r="E33" s="58"/>
    </row>
    <row r="34" spans="1:5" s="54" customFormat="1" ht="25.5" x14ac:dyDescent="0.2">
      <c r="A34" s="55">
        <v>29</v>
      </c>
      <c r="B34" s="56" t="s">
        <v>68</v>
      </c>
      <c r="C34" s="57">
        <f>SUM('dotace '!C3233)</f>
        <v>13499602</v>
      </c>
      <c r="D34" s="526"/>
      <c r="E34" s="58">
        <v>0</v>
      </c>
    </row>
    <row r="35" spans="1:5" s="54" customFormat="1" ht="25.5" x14ac:dyDescent="0.2">
      <c r="A35" s="55">
        <v>30</v>
      </c>
      <c r="B35" s="56" t="s">
        <v>158</v>
      </c>
      <c r="C35" s="57">
        <f>SUM('dotace '!C3252)</f>
        <v>35196434</v>
      </c>
      <c r="D35" s="526"/>
      <c r="E35" s="58">
        <v>139438</v>
      </c>
    </row>
    <row r="36" spans="1:5" s="54" customFormat="1" ht="25.5" x14ac:dyDescent="0.2">
      <c r="A36" s="55">
        <v>31</v>
      </c>
      <c r="B36" s="56" t="s">
        <v>69</v>
      </c>
      <c r="C36" s="57">
        <f>SUM('dotace '!C3269)</f>
        <v>6300000</v>
      </c>
      <c r="E36" s="58">
        <f>SUM('dotace '!E3269)</f>
        <v>0</v>
      </c>
    </row>
    <row r="37" spans="1:5" s="54" customFormat="1" x14ac:dyDescent="0.2">
      <c r="A37" s="55">
        <v>32</v>
      </c>
      <c r="B37" s="346" t="s">
        <v>2740</v>
      </c>
      <c r="C37" s="57">
        <f>'dotace '!C3309</f>
        <v>394751</v>
      </c>
      <c r="D37" s="526"/>
      <c r="E37" s="58"/>
    </row>
    <row r="38" spans="1:5" s="54" customFormat="1" x14ac:dyDescent="0.2">
      <c r="A38" s="55">
        <v>33</v>
      </c>
      <c r="B38" s="282" t="s">
        <v>2758</v>
      </c>
      <c r="C38" s="57">
        <f>SUM('dotace '!C3321)</f>
        <v>5403109</v>
      </c>
      <c r="D38" s="537"/>
      <c r="E38" s="58">
        <v>905903.7</v>
      </c>
    </row>
    <row r="39" spans="1:5" s="54" customFormat="1" ht="25.5" x14ac:dyDescent="0.2">
      <c r="A39" s="55">
        <v>34</v>
      </c>
      <c r="B39" s="56" t="s">
        <v>70</v>
      </c>
      <c r="C39" s="57">
        <f>SUM('dotace '!C3360)</f>
        <v>4327554.5999999996</v>
      </c>
      <c r="D39" s="526"/>
      <c r="E39" s="58">
        <v>786885</v>
      </c>
    </row>
    <row r="40" spans="1:5" s="54" customFormat="1" x14ac:dyDescent="0.2">
      <c r="A40" s="55">
        <v>35</v>
      </c>
      <c r="B40" s="56" t="s">
        <v>2741</v>
      </c>
      <c r="C40" s="57">
        <f>'dotace '!C3368</f>
        <v>250000</v>
      </c>
      <c r="D40" s="537"/>
      <c r="E40" s="58">
        <v>95839</v>
      </c>
    </row>
    <row r="41" spans="1:5" s="54" customFormat="1" x14ac:dyDescent="0.2">
      <c r="A41" s="55">
        <v>36</v>
      </c>
      <c r="B41" s="282" t="s">
        <v>2782</v>
      </c>
      <c r="C41" s="57"/>
      <c r="E41" s="58">
        <f>SUM('dotace '!E3373)</f>
        <v>745854.08</v>
      </c>
    </row>
    <row r="42" spans="1:5" s="54" customFormat="1" ht="15" thickBot="1" x14ac:dyDescent="0.25">
      <c r="A42" s="535">
        <v>37</v>
      </c>
      <c r="B42" s="536" t="s">
        <v>2781</v>
      </c>
      <c r="C42" s="525"/>
      <c r="E42" s="527">
        <v>4275364.2</v>
      </c>
    </row>
    <row r="43" spans="1:5" s="54" customFormat="1" ht="25.5" customHeight="1" thickTop="1" thickBot="1" x14ac:dyDescent="0.3">
      <c r="A43" s="541" t="s">
        <v>52</v>
      </c>
      <c r="B43" s="542"/>
      <c r="C43" s="538">
        <f>SUM(C6:C41)</f>
        <v>368642437.41000003</v>
      </c>
      <c r="D43" s="59"/>
      <c r="E43" s="60">
        <f>SUM(E6:E42)</f>
        <v>7360988.7700000005</v>
      </c>
    </row>
    <row r="44" spans="1:5" s="54" customFormat="1" ht="15" thickTop="1" x14ac:dyDescent="0.2">
      <c r="B44" s="61"/>
      <c r="E44" s="62"/>
    </row>
    <row r="45" spans="1:5" s="54" customFormat="1" x14ac:dyDescent="0.2">
      <c r="B45" s="61"/>
      <c r="E45" s="62"/>
    </row>
    <row r="46" spans="1:5" s="54" customFormat="1" x14ac:dyDescent="0.2">
      <c r="B46" s="61"/>
      <c r="E46" s="62"/>
    </row>
    <row r="47" spans="1:5" s="54" customFormat="1" x14ac:dyDescent="0.2">
      <c r="B47" s="61"/>
      <c r="E47" s="62"/>
    </row>
    <row r="48" spans="1:5" s="54" customFormat="1" x14ac:dyDescent="0.2">
      <c r="B48" s="61"/>
      <c r="E48" s="62"/>
    </row>
    <row r="49" spans="2:5" s="54" customFormat="1" x14ac:dyDescent="0.2">
      <c r="B49" s="61"/>
      <c r="E49" s="62"/>
    </row>
    <row r="50" spans="2:5" s="54" customFormat="1" x14ac:dyDescent="0.2">
      <c r="B50" s="61"/>
      <c r="E50" s="62"/>
    </row>
    <row r="51" spans="2:5" s="54" customFormat="1" x14ac:dyDescent="0.2">
      <c r="B51" s="61"/>
      <c r="E51" s="62"/>
    </row>
    <row r="52" spans="2:5" s="54" customFormat="1" x14ac:dyDescent="0.2">
      <c r="B52" s="61"/>
      <c r="E52" s="62"/>
    </row>
    <row r="53" spans="2:5" s="54" customFormat="1" x14ac:dyDescent="0.2">
      <c r="B53" s="61"/>
      <c r="E53" s="62"/>
    </row>
    <row r="54" spans="2:5" s="54" customFormat="1" x14ac:dyDescent="0.2">
      <c r="B54" s="61"/>
      <c r="E54" s="62"/>
    </row>
    <row r="55" spans="2:5" s="54" customFormat="1" x14ac:dyDescent="0.2">
      <c r="B55" s="61"/>
      <c r="E55" s="62"/>
    </row>
    <row r="56" spans="2:5" s="54" customFormat="1" x14ac:dyDescent="0.2">
      <c r="B56" s="61"/>
      <c r="E56" s="62"/>
    </row>
    <row r="57" spans="2:5" s="54" customFormat="1" x14ac:dyDescent="0.2">
      <c r="B57" s="61"/>
      <c r="E57" s="62"/>
    </row>
    <row r="58" spans="2:5" s="54" customFormat="1" x14ac:dyDescent="0.2">
      <c r="B58" s="61"/>
      <c r="E58" s="62"/>
    </row>
    <row r="59" spans="2:5" s="54" customFormat="1" x14ac:dyDescent="0.2">
      <c r="B59" s="61"/>
      <c r="E59" s="62"/>
    </row>
    <row r="60" spans="2:5" s="54" customFormat="1" x14ac:dyDescent="0.2">
      <c r="B60" s="61"/>
      <c r="E60" s="62"/>
    </row>
    <row r="61" spans="2:5" s="54" customFormat="1" x14ac:dyDescent="0.2">
      <c r="B61" s="61"/>
      <c r="E61" s="62"/>
    </row>
    <row r="62" spans="2:5" s="54" customFormat="1" x14ac:dyDescent="0.2">
      <c r="B62" s="61"/>
      <c r="E62" s="62"/>
    </row>
    <row r="63" spans="2:5" s="54" customFormat="1" x14ac:dyDescent="0.2">
      <c r="B63" s="61"/>
      <c r="E63" s="62"/>
    </row>
    <row r="64" spans="2:5" s="54" customFormat="1" x14ac:dyDescent="0.2">
      <c r="B64" s="61"/>
      <c r="E64" s="62"/>
    </row>
    <row r="65" spans="5:5" s="54" customFormat="1" x14ac:dyDescent="0.2">
      <c r="E65" s="62"/>
    </row>
    <row r="66" spans="5:5" s="54" customFormat="1" x14ac:dyDescent="0.2">
      <c r="E66" s="62"/>
    </row>
    <row r="67" spans="5:5" s="54" customFormat="1" x14ac:dyDescent="0.2">
      <c r="E67" s="62"/>
    </row>
    <row r="68" spans="5:5" s="54" customFormat="1" x14ac:dyDescent="0.2">
      <c r="E68" s="62"/>
    </row>
    <row r="69" spans="5:5" s="54" customFormat="1" x14ac:dyDescent="0.2">
      <c r="E69" s="62"/>
    </row>
    <row r="70" spans="5:5" s="54" customFormat="1" x14ac:dyDescent="0.2">
      <c r="E70" s="62"/>
    </row>
    <row r="71" spans="5:5" s="54" customFormat="1" x14ac:dyDescent="0.2">
      <c r="E71" s="62"/>
    </row>
    <row r="72" spans="5:5" s="54" customFormat="1" x14ac:dyDescent="0.2">
      <c r="E72" s="62"/>
    </row>
    <row r="73" spans="5:5" s="54" customFormat="1" x14ac:dyDescent="0.2">
      <c r="E73" s="62"/>
    </row>
    <row r="74" spans="5:5" s="54" customFormat="1" x14ac:dyDescent="0.2">
      <c r="E74" s="62"/>
    </row>
    <row r="75" spans="5:5" s="54" customFormat="1" x14ac:dyDescent="0.2">
      <c r="E75" s="62"/>
    </row>
    <row r="76" spans="5:5" s="54" customFormat="1" x14ac:dyDescent="0.2">
      <c r="E76" s="62"/>
    </row>
    <row r="77" spans="5:5" s="54" customFormat="1" x14ac:dyDescent="0.2">
      <c r="E77" s="62"/>
    </row>
    <row r="78" spans="5:5" s="54" customFormat="1" x14ac:dyDescent="0.2">
      <c r="E78" s="62"/>
    </row>
    <row r="79" spans="5:5" s="54" customFormat="1" x14ac:dyDescent="0.2">
      <c r="E79" s="62"/>
    </row>
    <row r="80" spans="5:5" s="54" customFormat="1" x14ac:dyDescent="0.2">
      <c r="E80" s="62"/>
    </row>
    <row r="81" spans="5:5" s="54" customFormat="1" x14ac:dyDescent="0.2">
      <c r="E81" s="62"/>
    </row>
    <row r="82" spans="5:5" s="54" customFormat="1" x14ac:dyDescent="0.2">
      <c r="E82" s="62"/>
    </row>
    <row r="83" spans="5:5" s="54" customFormat="1" x14ac:dyDescent="0.2">
      <c r="E83" s="62"/>
    </row>
    <row r="84" spans="5:5" s="54" customFormat="1" x14ac:dyDescent="0.2">
      <c r="E84" s="62"/>
    </row>
    <row r="85" spans="5:5" s="54" customFormat="1" x14ac:dyDescent="0.2">
      <c r="E85" s="62"/>
    </row>
    <row r="86" spans="5:5" s="54" customFormat="1" x14ac:dyDescent="0.2">
      <c r="E86" s="62"/>
    </row>
    <row r="87" spans="5:5" s="54" customFormat="1" x14ac:dyDescent="0.2">
      <c r="E87" s="62"/>
    </row>
    <row r="88" spans="5:5" s="54" customFormat="1" x14ac:dyDescent="0.2">
      <c r="E88" s="62"/>
    </row>
    <row r="89" spans="5:5" s="54" customFormat="1" x14ac:dyDescent="0.2">
      <c r="E89" s="62"/>
    </row>
    <row r="90" spans="5:5" s="54" customFormat="1" x14ac:dyDescent="0.2">
      <c r="E90" s="62"/>
    </row>
    <row r="91" spans="5:5" s="54" customFormat="1" x14ac:dyDescent="0.2">
      <c r="E91" s="62"/>
    </row>
    <row r="92" spans="5:5" s="54" customFormat="1" x14ac:dyDescent="0.2">
      <c r="E92" s="62"/>
    </row>
    <row r="93" spans="5:5" s="54" customFormat="1" x14ac:dyDescent="0.2">
      <c r="E93" s="62"/>
    </row>
    <row r="94" spans="5:5" s="54" customFormat="1" x14ac:dyDescent="0.2">
      <c r="E94" s="62"/>
    </row>
    <row r="95" spans="5:5" s="54" customFormat="1" x14ac:dyDescent="0.2">
      <c r="E95" s="62"/>
    </row>
    <row r="96" spans="5:5" s="54" customFormat="1" x14ac:dyDescent="0.2">
      <c r="E96" s="62"/>
    </row>
    <row r="97" spans="5:5" s="54" customFormat="1" x14ac:dyDescent="0.2">
      <c r="E97" s="62"/>
    </row>
    <row r="98" spans="5:5" s="54" customFormat="1" x14ac:dyDescent="0.2">
      <c r="E98" s="62"/>
    </row>
    <row r="99" spans="5:5" s="54" customFormat="1" x14ac:dyDescent="0.2">
      <c r="E99" s="62"/>
    </row>
    <row r="100" spans="5:5" s="54" customFormat="1" x14ac:dyDescent="0.2">
      <c r="E100" s="62"/>
    </row>
  </sheetData>
  <mergeCells count="2">
    <mergeCell ref="A5:B5"/>
    <mergeCell ref="A43:B43"/>
  </mergeCells>
  <phoneticPr fontId="11" type="noConversion"/>
  <pageMargins left="0.78740157480314965" right="0.78740157480314965" top="0.98425196850393704" bottom="0.98425196850393704" header="0.51181102362204722" footer="0.51181102362204722"/>
  <pageSetup paperSize="9" scale="80" firstPageNumber="213" orientation="portrait" useFirstPageNumber="1" r:id="rId1"/>
  <headerFooter alignWithMargins="0">
    <oddFooter>&amp;L&amp;"Arial,Kurzíva"Zastupitelstvo Olomouckého kraje 29.6.2012
5. - Rozpočet Olomouckého kraje 2011 - závěrečný účet 
Příloha č. 11.: Příspěvky a dotace poskytnuté z rozpočtu Olomouckého kraje v roce 2011&amp;R&amp;"Arial,Kurzíva"Strana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13"/>
  <sheetViews>
    <sheetView showGridLines="0" tabSelected="1" view="pageBreakPreview" topLeftCell="B3358" zoomScaleNormal="100" zoomScaleSheetLayoutView="100" workbookViewId="0">
      <selection activeCell="C3390" sqref="C3390"/>
    </sheetView>
  </sheetViews>
  <sheetFormatPr defaultRowHeight="12.75" x14ac:dyDescent="0.2"/>
  <cols>
    <col min="1" max="1" width="9.42578125" style="39" hidden="1" customWidth="1"/>
    <col min="2" max="2" width="71.85546875" style="130" customWidth="1"/>
    <col min="3" max="3" width="19.85546875" style="121" customWidth="1"/>
    <col min="4" max="4" width="1.7109375" style="40" customWidth="1"/>
    <col min="5" max="5" width="19.140625" style="523" customWidth="1"/>
    <col min="6" max="6" width="17.85546875" style="1" customWidth="1"/>
    <col min="7" max="7" width="13.140625" style="41" customWidth="1"/>
    <col min="8" max="8" width="16.28515625" style="1" customWidth="1"/>
    <col min="9" max="9" width="14.140625" style="11" customWidth="1"/>
    <col min="10" max="10" width="14.140625" style="1" customWidth="1"/>
    <col min="11" max="11" width="15.85546875" style="1" customWidth="1"/>
    <col min="12" max="12" width="13.7109375" style="1" customWidth="1"/>
    <col min="13" max="13" width="14.85546875" style="1" customWidth="1"/>
    <col min="14" max="20" width="9.140625" style="1"/>
    <col min="21" max="16384" width="9.140625" style="42"/>
  </cols>
  <sheetData>
    <row r="1" spans="1:9" ht="18" x14ac:dyDescent="0.25">
      <c r="A1" s="65"/>
      <c r="B1" s="66" t="s">
        <v>2780</v>
      </c>
      <c r="C1" s="11"/>
      <c r="D1" s="1"/>
      <c r="E1" s="469"/>
    </row>
    <row r="2" spans="1:9" ht="15.75" customHeight="1" x14ac:dyDescent="0.25">
      <c r="A2" s="65"/>
      <c r="B2" s="66"/>
      <c r="C2" s="11"/>
      <c r="D2" s="1"/>
      <c r="E2" s="469"/>
    </row>
    <row r="3" spans="1:9" ht="18.75" customHeight="1" x14ac:dyDescent="0.25">
      <c r="A3" s="65"/>
      <c r="B3" s="66" t="s">
        <v>9</v>
      </c>
      <c r="C3" s="11"/>
      <c r="D3" s="1"/>
      <c r="E3" s="469"/>
    </row>
    <row r="4" spans="1:9" ht="10.5" customHeight="1" x14ac:dyDescent="0.25">
      <c r="A4" s="65"/>
      <c r="B4" s="66"/>
      <c r="C4" s="11"/>
      <c r="D4" s="1"/>
      <c r="E4" s="469"/>
    </row>
    <row r="5" spans="1:9" ht="18" customHeight="1" x14ac:dyDescent="0.25">
      <c r="A5" s="65"/>
      <c r="B5" s="67" t="s">
        <v>44</v>
      </c>
      <c r="C5" s="11"/>
      <c r="D5" s="1"/>
      <c r="E5" s="469"/>
    </row>
    <row r="6" spans="1:9" ht="17.25" thickBot="1" x14ac:dyDescent="0.3">
      <c r="A6" s="65"/>
      <c r="B6" s="67"/>
      <c r="C6" s="68"/>
      <c r="D6" s="69"/>
      <c r="E6" s="468" t="s">
        <v>45</v>
      </c>
    </row>
    <row r="7" spans="1:9" s="2" customFormat="1" ht="13.5" thickTop="1" thickBot="1" x14ac:dyDescent="0.25">
      <c r="A7" s="70" t="s">
        <v>46</v>
      </c>
      <c r="B7" s="110" t="s">
        <v>47</v>
      </c>
      <c r="C7" s="111" t="s">
        <v>1060</v>
      </c>
      <c r="D7" s="73"/>
      <c r="E7" s="470" t="s">
        <v>159</v>
      </c>
      <c r="G7" s="74"/>
      <c r="H7" s="152"/>
      <c r="I7" s="75"/>
    </row>
    <row r="8" spans="1:9" ht="13.5" thickTop="1" x14ac:dyDescent="0.2">
      <c r="A8" s="76">
        <v>0</v>
      </c>
      <c r="B8" s="187" t="s">
        <v>50</v>
      </c>
      <c r="C8" s="188">
        <v>500000</v>
      </c>
      <c r="D8" s="77"/>
      <c r="E8" s="471"/>
    </row>
    <row r="9" spans="1:9" x14ac:dyDescent="0.2">
      <c r="A9" s="78"/>
      <c r="B9" s="189" t="s">
        <v>160</v>
      </c>
      <c r="C9" s="190">
        <v>490000</v>
      </c>
      <c r="D9" s="77"/>
      <c r="E9" s="464">
        <v>116169</v>
      </c>
    </row>
    <row r="10" spans="1:9" x14ac:dyDescent="0.2">
      <c r="A10" s="79">
        <v>2</v>
      </c>
      <c r="B10" s="189" t="s">
        <v>161</v>
      </c>
      <c r="C10" s="190">
        <v>300000</v>
      </c>
      <c r="D10" s="77"/>
      <c r="E10" s="464"/>
      <c r="F10" s="99"/>
      <c r="G10" s="83"/>
    </row>
    <row r="11" spans="1:9" ht="13.5" customHeight="1" x14ac:dyDescent="0.2">
      <c r="A11" s="79">
        <v>2</v>
      </c>
      <c r="B11" s="189" t="s">
        <v>215</v>
      </c>
      <c r="C11" s="190">
        <v>300000</v>
      </c>
      <c r="D11" s="77"/>
      <c r="E11" s="464"/>
    </row>
    <row r="12" spans="1:9" ht="13.5" customHeight="1" x14ac:dyDescent="0.2">
      <c r="A12" s="79"/>
      <c r="B12" s="189" t="s">
        <v>216</v>
      </c>
      <c r="C12" s="190">
        <v>200000</v>
      </c>
      <c r="D12" s="77"/>
      <c r="E12" s="464"/>
    </row>
    <row r="13" spans="1:9" x14ac:dyDescent="0.2">
      <c r="A13" s="79">
        <v>7</v>
      </c>
      <c r="B13" s="191" t="s">
        <v>217</v>
      </c>
      <c r="C13" s="192">
        <v>400000</v>
      </c>
      <c r="D13" s="77"/>
      <c r="E13" s="464"/>
      <c r="F13" s="99" t="s">
        <v>1056</v>
      </c>
      <c r="G13" s="83"/>
      <c r="H13" s="83">
        <f>C8+C9+C10+C11+C12+C13</f>
        <v>2190000</v>
      </c>
    </row>
    <row r="14" spans="1:9" ht="12.75" customHeight="1" x14ac:dyDescent="0.2">
      <c r="A14" s="79">
        <v>8</v>
      </c>
      <c r="B14" s="193" t="s">
        <v>149</v>
      </c>
      <c r="C14" s="194">
        <v>3000000</v>
      </c>
      <c r="D14" s="77"/>
      <c r="E14" s="464"/>
      <c r="G14" s="10"/>
      <c r="H14" s="10"/>
      <c r="I14" s="36"/>
    </row>
    <row r="15" spans="1:9" ht="14.25" customHeight="1" x14ac:dyDescent="0.2">
      <c r="A15" s="79">
        <v>9</v>
      </c>
      <c r="B15" s="195" t="s">
        <v>402</v>
      </c>
      <c r="C15" s="194">
        <v>100000</v>
      </c>
      <c r="D15" s="77"/>
      <c r="E15" s="464"/>
    </row>
    <row r="16" spans="1:9" ht="15" customHeight="1" x14ac:dyDescent="0.2">
      <c r="A16" s="79">
        <v>9</v>
      </c>
      <c r="B16" s="195" t="s">
        <v>403</v>
      </c>
      <c r="C16" s="194">
        <v>100000</v>
      </c>
      <c r="D16" s="77"/>
      <c r="E16" s="464"/>
      <c r="F16" s="99" t="s">
        <v>404</v>
      </c>
      <c r="G16" s="153"/>
      <c r="H16" s="153">
        <f>C14+C15+C16</f>
        <v>3200000</v>
      </c>
    </row>
    <row r="17" spans="1:8" x14ac:dyDescent="0.2">
      <c r="A17" s="79">
        <v>9</v>
      </c>
      <c r="B17" s="196" t="s">
        <v>967</v>
      </c>
      <c r="C17" s="197">
        <v>100000</v>
      </c>
      <c r="D17" s="77"/>
      <c r="E17" s="464"/>
    </row>
    <row r="18" spans="1:8" x14ac:dyDescent="0.2">
      <c r="A18" s="79">
        <v>9</v>
      </c>
      <c r="B18" s="29" t="s">
        <v>968</v>
      </c>
      <c r="C18" s="197">
        <v>80000</v>
      </c>
      <c r="D18" s="77"/>
      <c r="E18" s="464"/>
    </row>
    <row r="19" spans="1:8" x14ac:dyDescent="0.2">
      <c r="A19" s="79">
        <v>10</v>
      </c>
      <c r="B19" s="196" t="s">
        <v>969</v>
      </c>
      <c r="C19" s="197">
        <v>50000</v>
      </c>
      <c r="D19" s="77"/>
      <c r="E19" s="464"/>
    </row>
    <row r="20" spans="1:8" x14ac:dyDescent="0.2">
      <c r="A20" s="79">
        <v>10</v>
      </c>
      <c r="B20" s="196" t="s">
        <v>970</v>
      </c>
      <c r="C20" s="197">
        <v>100000</v>
      </c>
      <c r="D20" s="77"/>
      <c r="E20" s="464"/>
      <c r="G20" s="10"/>
      <c r="H20" s="10"/>
    </row>
    <row r="21" spans="1:8" x14ac:dyDescent="0.2">
      <c r="A21" s="79">
        <v>10</v>
      </c>
      <c r="B21" s="196" t="s">
        <v>971</v>
      </c>
      <c r="C21" s="197">
        <v>800000</v>
      </c>
      <c r="D21" s="77"/>
      <c r="E21" s="464"/>
    </row>
    <row r="22" spans="1:8" x14ac:dyDescent="0.2">
      <c r="A22" s="80">
        <v>10</v>
      </c>
      <c r="B22" s="29" t="s">
        <v>972</v>
      </c>
      <c r="C22" s="197">
        <v>300000</v>
      </c>
      <c r="D22" s="77"/>
      <c r="E22" s="464"/>
    </row>
    <row r="23" spans="1:8" x14ac:dyDescent="0.2">
      <c r="A23" s="80">
        <v>10</v>
      </c>
      <c r="B23" s="196" t="s">
        <v>973</v>
      </c>
      <c r="C23" s="197">
        <v>80000</v>
      </c>
      <c r="D23" s="77"/>
      <c r="E23" s="464"/>
    </row>
    <row r="24" spans="1:8" x14ac:dyDescent="0.2">
      <c r="A24" s="80">
        <v>10</v>
      </c>
      <c r="B24" s="196" t="s">
        <v>974</v>
      </c>
      <c r="C24" s="197">
        <v>600000</v>
      </c>
      <c r="D24" s="77"/>
      <c r="E24" s="464"/>
    </row>
    <row r="25" spans="1:8" x14ac:dyDescent="0.2">
      <c r="A25" s="79">
        <v>10</v>
      </c>
      <c r="B25" s="196" t="s">
        <v>975</v>
      </c>
      <c r="C25" s="197">
        <v>50000</v>
      </c>
      <c r="D25" s="77"/>
      <c r="E25" s="464"/>
    </row>
    <row r="26" spans="1:8" x14ac:dyDescent="0.2">
      <c r="A26" s="79">
        <v>10</v>
      </c>
      <c r="B26" s="196" t="s">
        <v>976</v>
      </c>
      <c r="C26" s="197">
        <v>400000</v>
      </c>
      <c r="D26" s="77"/>
      <c r="E26" s="464"/>
    </row>
    <row r="27" spans="1:8" x14ac:dyDescent="0.2">
      <c r="A27" s="79">
        <v>10</v>
      </c>
      <c r="B27" s="196" t="s">
        <v>977</v>
      </c>
      <c r="C27" s="197">
        <v>1500000</v>
      </c>
      <c r="D27" s="77"/>
      <c r="E27" s="464"/>
    </row>
    <row r="28" spans="1:8" x14ac:dyDescent="0.2">
      <c r="A28" s="79">
        <v>10</v>
      </c>
      <c r="B28" s="196" t="s">
        <v>978</v>
      </c>
      <c r="C28" s="197">
        <v>300000</v>
      </c>
      <c r="D28" s="77"/>
      <c r="E28" s="464"/>
      <c r="F28" s="99" t="s">
        <v>966</v>
      </c>
      <c r="G28" s="83"/>
      <c r="H28" s="83">
        <f>SUM(C17:C28)</f>
        <v>4360000</v>
      </c>
    </row>
    <row r="29" spans="1:8" ht="25.5" x14ac:dyDescent="0.2">
      <c r="A29" s="79"/>
      <c r="B29" s="4" t="s">
        <v>1739</v>
      </c>
      <c r="C29" s="198">
        <v>900000</v>
      </c>
      <c r="D29" s="77"/>
      <c r="E29" s="472"/>
      <c r="F29" s="81"/>
      <c r="G29" s="82"/>
      <c r="H29" s="81"/>
    </row>
    <row r="30" spans="1:8" x14ac:dyDescent="0.2">
      <c r="A30" s="79"/>
      <c r="B30" s="4" t="s">
        <v>1740</v>
      </c>
      <c r="C30" s="198">
        <v>200000</v>
      </c>
      <c r="D30" s="77"/>
      <c r="E30" s="464"/>
      <c r="F30" s="81"/>
      <c r="G30" s="82"/>
      <c r="H30" s="81"/>
    </row>
    <row r="31" spans="1:8" x14ac:dyDescent="0.2">
      <c r="A31" s="79"/>
      <c r="B31" s="4" t="s">
        <v>1741</v>
      </c>
      <c r="C31" s="198">
        <v>100000</v>
      </c>
      <c r="D31" s="77"/>
      <c r="E31" s="464"/>
      <c r="F31" s="81"/>
      <c r="G31" s="82"/>
      <c r="H31" s="81"/>
    </row>
    <row r="32" spans="1:8" x14ac:dyDescent="0.2">
      <c r="A32" s="79"/>
      <c r="B32" s="4" t="s">
        <v>1742</v>
      </c>
      <c r="C32" s="198">
        <v>150000</v>
      </c>
      <c r="D32" s="77"/>
      <c r="E32" s="464"/>
      <c r="F32" s="81"/>
      <c r="G32" s="82"/>
      <c r="H32" s="81"/>
    </row>
    <row r="33" spans="1:8" x14ac:dyDescent="0.2">
      <c r="A33" s="79"/>
      <c r="B33" s="4" t="s">
        <v>1743</v>
      </c>
      <c r="C33" s="199">
        <v>250000</v>
      </c>
      <c r="D33" s="77"/>
      <c r="E33" s="464"/>
      <c r="F33" s="81"/>
      <c r="G33" s="82"/>
      <c r="H33" s="81"/>
    </row>
    <row r="34" spans="1:8" x14ac:dyDescent="0.2">
      <c r="A34" s="79"/>
      <c r="B34" s="4" t="s">
        <v>1744</v>
      </c>
      <c r="C34" s="199">
        <v>40000</v>
      </c>
      <c r="D34" s="77"/>
      <c r="E34" s="464"/>
      <c r="F34" s="81"/>
      <c r="G34" s="82"/>
      <c r="H34" s="81"/>
    </row>
    <row r="35" spans="1:8" x14ac:dyDescent="0.2">
      <c r="A35" s="79"/>
      <c r="B35" s="3" t="s">
        <v>1745</v>
      </c>
      <c r="C35" s="200">
        <v>70000</v>
      </c>
      <c r="D35" s="77"/>
      <c r="E35" s="464"/>
      <c r="F35" s="81"/>
      <c r="G35" s="82"/>
      <c r="H35" s="81"/>
    </row>
    <row r="36" spans="1:8" x14ac:dyDescent="0.2">
      <c r="A36" s="79"/>
      <c r="B36" s="4" t="s">
        <v>1746</v>
      </c>
      <c r="C36" s="199">
        <v>50000</v>
      </c>
      <c r="D36" s="77"/>
      <c r="E36" s="464"/>
      <c r="F36" s="81"/>
      <c r="G36" s="82"/>
      <c r="H36" s="81"/>
    </row>
    <row r="37" spans="1:8" x14ac:dyDescent="0.2">
      <c r="A37" s="79"/>
      <c r="B37" s="4" t="s">
        <v>1747</v>
      </c>
      <c r="C37" s="198">
        <v>300000</v>
      </c>
      <c r="D37" s="77"/>
      <c r="E37" s="464"/>
      <c r="F37" s="81"/>
      <c r="G37" s="82"/>
      <c r="H37" s="81"/>
    </row>
    <row r="38" spans="1:8" x14ac:dyDescent="0.2">
      <c r="A38" s="79"/>
      <c r="B38" s="4" t="s">
        <v>1748</v>
      </c>
      <c r="C38" s="198">
        <v>80000</v>
      </c>
      <c r="D38" s="77"/>
      <c r="E38" s="464"/>
      <c r="F38" s="81"/>
      <c r="G38" s="82"/>
      <c r="H38" s="81"/>
    </row>
    <row r="39" spans="1:8" x14ac:dyDescent="0.2">
      <c r="A39" s="79"/>
      <c r="B39" s="4" t="s">
        <v>1749</v>
      </c>
      <c r="C39" s="198">
        <v>80000</v>
      </c>
      <c r="D39" s="77"/>
      <c r="E39" s="464"/>
      <c r="F39" s="81"/>
      <c r="G39" s="82"/>
      <c r="H39" s="81"/>
    </row>
    <row r="40" spans="1:8" x14ac:dyDescent="0.2">
      <c r="A40" s="79"/>
      <c r="B40" s="4" t="s">
        <v>1750</v>
      </c>
      <c r="C40" s="198">
        <v>100000</v>
      </c>
      <c r="D40" s="77"/>
      <c r="E40" s="464"/>
      <c r="F40" s="81"/>
      <c r="G40" s="82"/>
      <c r="H40" s="81"/>
    </row>
    <row r="41" spans="1:8" x14ac:dyDescent="0.2">
      <c r="A41" s="79"/>
      <c r="B41" s="4" t="s">
        <v>1751</v>
      </c>
      <c r="C41" s="198">
        <v>1800000</v>
      </c>
      <c r="D41" s="77"/>
      <c r="E41" s="464"/>
      <c r="F41" s="81"/>
      <c r="G41" s="82"/>
      <c r="H41" s="81"/>
    </row>
    <row r="42" spans="1:8" x14ac:dyDescent="0.2">
      <c r="A42" s="79"/>
      <c r="B42" s="201" t="s">
        <v>1752</v>
      </c>
      <c r="C42" s="198">
        <v>100000</v>
      </c>
      <c r="D42" s="77"/>
      <c r="E42" s="464"/>
      <c r="F42" s="81"/>
      <c r="G42" s="82"/>
      <c r="H42" s="81"/>
    </row>
    <row r="43" spans="1:8" x14ac:dyDescent="0.2">
      <c r="A43" s="79"/>
      <c r="B43" s="201" t="s">
        <v>1753</v>
      </c>
      <c r="C43" s="198">
        <v>80000</v>
      </c>
      <c r="D43" s="77"/>
      <c r="E43" s="464"/>
      <c r="F43" s="81"/>
      <c r="G43" s="82"/>
      <c r="H43" s="81"/>
    </row>
    <row r="44" spans="1:8" x14ac:dyDescent="0.2">
      <c r="A44" s="79"/>
      <c r="B44" s="4" t="s">
        <v>1754</v>
      </c>
      <c r="C44" s="198">
        <v>150000</v>
      </c>
      <c r="D44" s="77"/>
      <c r="E44" s="464"/>
      <c r="F44" s="81"/>
      <c r="G44" s="82"/>
      <c r="H44" s="81"/>
    </row>
    <row r="45" spans="1:8" x14ac:dyDescent="0.2">
      <c r="A45" s="79"/>
      <c r="B45" s="4" t="s">
        <v>1755</v>
      </c>
      <c r="C45" s="198">
        <v>80000</v>
      </c>
      <c r="D45" s="77"/>
      <c r="E45" s="464"/>
      <c r="F45" s="81"/>
      <c r="G45" s="82"/>
      <c r="H45" s="81"/>
    </row>
    <row r="46" spans="1:8" x14ac:dyDescent="0.2">
      <c r="A46" s="79"/>
      <c r="B46" s="202" t="s">
        <v>1756</v>
      </c>
      <c r="C46" s="198">
        <v>400000</v>
      </c>
      <c r="D46" s="77"/>
      <c r="E46" s="464"/>
      <c r="F46" s="81"/>
      <c r="G46" s="82"/>
      <c r="H46" s="81"/>
    </row>
    <row r="47" spans="1:8" x14ac:dyDescent="0.2">
      <c r="A47" s="79"/>
      <c r="B47" s="4" t="s">
        <v>1757</v>
      </c>
      <c r="C47" s="198">
        <v>250000</v>
      </c>
      <c r="D47" s="77"/>
      <c r="E47" s="464"/>
      <c r="F47" s="81"/>
      <c r="G47" s="82"/>
      <c r="H47" s="81"/>
    </row>
    <row r="48" spans="1:8" x14ac:dyDescent="0.2">
      <c r="A48" s="79"/>
      <c r="B48" s="4" t="s">
        <v>1758</v>
      </c>
      <c r="C48" s="198">
        <v>6000000</v>
      </c>
      <c r="D48" s="77"/>
      <c r="E48" s="464"/>
      <c r="F48" s="81"/>
      <c r="G48" s="82"/>
      <c r="H48" s="81"/>
    </row>
    <row r="49" spans="1:8" x14ac:dyDescent="0.2">
      <c r="A49" s="79"/>
      <c r="B49" s="4" t="s">
        <v>1759</v>
      </c>
      <c r="C49" s="198">
        <v>100000</v>
      </c>
      <c r="D49" s="77"/>
      <c r="E49" s="464"/>
      <c r="F49" s="81"/>
      <c r="G49" s="82"/>
      <c r="H49" s="81"/>
    </row>
    <row r="50" spans="1:8" x14ac:dyDescent="0.2">
      <c r="A50" s="79"/>
      <c r="B50" s="4" t="s">
        <v>1760</v>
      </c>
      <c r="C50" s="198">
        <v>150000</v>
      </c>
      <c r="D50" s="77"/>
      <c r="E50" s="464"/>
      <c r="F50" s="81"/>
      <c r="G50" s="82"/>
      <c r="H50" s="81"/>
    </row>
    <row r="51" spans="1:8" x14ac:dyDescent="0.2">
      <c r="A51" s="79"/>
      <c r="B51" s="4" t="s">
        <v>1761</v>
      </c>
      <c r="C51" s="198">
        <v>70000</v>
      </c>
      <c r="D51" s="77"/>
      <c r="E51" s="464"/>
      <c r="F51" s="81"/>
      <c r="G51" s="82"/>
      <c r="H51" s="81"/>
    </row>
    <row r="52" spans="1:8" x14ac:dyDescent="0.2">
      <c r="A52" s="79"/>
      <c r="B52" s="4" t="s">
        <v>1762</v>
      </c>
      <c r="C52" s="199">
        <v>100000</v>
      </c>
      <c r="D52" s="77"/>
      <c r="E52" s="464"/>
      <c r="F52" s="81"/>
      <c r="G52" s="82"/>
      <c r="H52" s="81"/>
    </row>
    <row r="53" spans="1:8" x14ac:dyDescent="0.2">
      <c r="A53" s="79"/>
      <c r="B53" s="4" t="s">
        <v>1763</v>
      </c>
      <c r="C53" s="199">
        <v>150000</v>
      </c>
      <c r="D53" s="77"/>
      <c r="E53" s="464"/>
      <c r="F53" s="81"/>
      <c r="G53" s="82"/>
      <c r="H53" s="81"/>
    </row>
    <row r="54" spans="1:8" x14ac:dyDescent="0.2">
      <c r="A54" s="79"/>
      <c r="B54" s="4" t="s">
        <v>1764</v>
      </c>
      <c r="C54" s="199">
        <v>50000</v>
      </c>
      <c r="D54" s="77"/>
      <c r="E54" s="464"/>
      <c r="F54" s="81"/>
      <c r="G54" s="82"/>
      <c r="H54" s="81"/>
    </row>
    <row r="55" spans="1:8" x14ac:dyDescent="0.2">
      <c r="A55" s="79"/>
      <c r="B55" s="4" t="s">
        <v>1765</v>
      </c>
      <c r="C55" s="198">
        <v>2500000</v>
      </c>
      <c r="D55" s="77"/>
      <c r="E55" s="464"/>
      <c r="F55" s="81"/>
      <c r="G55" s="82"/>
      <c r="H55" s="81"/>
    </row>
    <row r="56" spans="1:8" x14ac:dyDescent="0.2">
      <c r="A56" s="79"/>
      <c r="B56" s="4" t="s">
        <v>1766</v>
      </c>
      <c r="C56" s="203">
        <v>500000</v>
      </c>
      <c r="D56" s="77"/>
      <c r="E56" s="464"/>
      <c r="F56" s="81"/>
      <c r="G56" s="82"/>
      <c r="H56" s="81"/>
    </row>
    <row r="57" spans="1:8" x14ac:dyDescent="0.2">
      <c r="A57" s="79"/>
      <c r="B57" s="4" t="s">
        <v>1767</v>
      </c>
      <c r="C57" s="199">
        <v>3000000</v>
      </c>
      <c r="D57" s="77"/>
      <c r="E57" s="464"/>
      <c r="F57" s="81"/>
      <c r="G57" s="82"/>
      <c r="H57" s="81"/>
    </row>
    <row r="58" spans="1:8" x14ac:dyDescent="0.2">
      <c r="A58" s="79"/>
      <c r="B58" s="4" t="s">
        <v>1768</v>
      </c>
      <c r="C58" s="203">
        <v>1000000</v>
      </c>
      <c r="D58" s="77"/>
      <c r="E58" s="464"/>
      <c r="F58" s="81"/>
      <c r="G58" s="82"/>
      <c r="H58" s="81"/>
    </row>
    <row r="59" spans="1:8" x14ac:dyDescent="0.2">
      <c r="A59" s="79"/>
      <c r="B59" s="4" t="s">
        <v>1769</v>
      </c>
      <c r="C59" s="198">
        <v>1500000</v>
      </c>
      <c r="D59" s="77"/>
      <c r="E59" s="464"/>
      <c r="F59" s="81"/>
      <c r="G59" s="82"/>
      <c r="H59" s="81"/>
    </row>
    <row r="60" spans="1:8" x14ac:dyDescent="0.2">
      <c r="A60" s="79"/>
      <c r="B60" s="202" t="s">
        <v>1770</v>
      </c>
      <c r="C60" s="198">
        <v>1000000</v>
      </c>
      <c r="D60" s="77"/>
      <c r="E60" s="464"/>
      <c r="F60" s="81"/>
      <c r="G60" s="82"/>
      <c r="H60" s="81"/>
    </row>
    <row r="61" spans="1:8" x14ac:dyDescent="0.2">
      <c r="A61" s="79"/>
      <c r="B61" s="4" t="s">
        <v>1771</v>
      </c>
      <c r="C61" s="198">
        <v>250000</v>
      </c>
      <c r="D61" s="77"/>
      <c r="E61" s="464"/>
      <c r="F61" s="81"/>
      <c r="G61" s="82"/>
      <c r="H61" s="81"/>
    </row>
    <row r="62" spans="1:8" x14ac:dyDescent="0.2">
      <c r="A62" s="79"/>
      <c r="B62" s="4" t="s">
        <v>1772</v>
      </c>
      <c r="C62" s="198">
        <v>1000000</v>
      </c>
      <c r="D62" s="77"/>
      <c r="E62" s="464"/>
      <c r="F62" s="81"/>
      <c r="G62" s="82"/>
      <c r="H62" s="81"/>
    </row>
    <row r="63" spans="1:8" x14ac:dyDescent="0.2">
      <c r="A63" s="79"/>
      <c r="B63" s="4" t="s">
        <v>1773</v>
      </c>
      <c r="C63" s="198">
        <v>1000000</v>
      </c>
      <c r="D63" s="77"/>
      <c r="E63" s="464"/>
      <c r="F63" s="81"/>
      <c r="G63" s="82"/>
      <c r="H63" s="81"/>
    </row>
    <row r="64" spans="1:8" x14ac:dyDescent="0.2">
      <c r="A64" s="79"/>
      <c r="B64" s="4" t="s">
        <v>1774</v>
      </c>
      <c r="C64" s="203">
        <v>200000</v>
      </c>
      <c r="D64" s="77"/>
      <c r="E64" s="464"/>
      <c r="F64" s="81"/>
      <c r="G64" s="82"/>
      <c r="H64" s="81"/>
    </row>
    <row r="65" spans="1:9" x14ac:dyDescent="0.2">
      <c r="A65" s="79"/>
      <c r="B65" s="4" t="s">
        <v>1775</v>
      </c>
      <c r="C65" s="203">
        <v>100000</v>
      </c>
      <c r="D65" s="77"/>
      <c r="E65" s="464"/>
      <c r="F65" s="81"/>
      <c r="G65" s="82"/>
      <c r="H65" s="81"/>
    </row>
    <row r="66" spans="1:9" ht="25.5" x14ac:dyDescent="0.2">
      <c r="A66" s="79"/>
      <c r="B66" s="4" t="s">
        <v>1776</v>
      </c>
      <c r="C66" s="203">
        <v>100000</v>
      </c>
      <c r="D66" s="77"/>
      <c r="E66" s="464"/>
      <c r="F66" s="81"/>
      <c r="G66" s="82"/>
      <c r="H66" s="81"/>
    </row>
    <row r="67" spans="1:9" x14ac:dyDescent="0.2">
      <c r="A67" s="79"/>
      <c r="B67" s="4" t="s">
        <v>1777</v>
      </c>
      <c r="C67" s="198">
        <v>99720</v>
      </c>
      <c r="D67" s="77"/>
      <c r="E67" s="464"/>
      <c r="F67" s="81"/>
      <c r="G67" s="82"/>
      <c r="H67" s="81"/>
    </row>
    <row r="68" spans="1:9" ht="13.5" thickBot="1" x14ac:dyDescent="0.25">
      <c r="A68" s="79"/>
      <c r="B68" s="5" t="s">
        <v>1778</v>
      </c>
      <c r="C68" s="349">
        <v>200000</v>
      </c>
      <c r="D68" s="77"/>
      <c r="E68" s="467"/>
      <c r="F68" s="81"/>
      <c r="G68" s="82"/>
      <c r="H68" s="81"/>
    </row>
    <row r="69" spans="1:9" ht="13.5" thickTop="1" x14ac:dyDescent="0.2">
      <c r="A69" s="79"/>
      <c r="B69" s="350"/>
      <c r="C69" s="351"/>
      <c r="D69" s="1"/>
      <c r="E69" s="473"/>
      <c r="F69" s="81"/>
      <c r="G69" s="82"/>
      <c r="H69" s="81"/>
    </row>
    <row r="70" spans="1:9" x14ac:dyDescent="0.2">
      <c r="A70" s="65"/>
      <c r="B70" s="350"/>
      <c r="C70" s="351"/>
      <c r="D70" s="1"/>
      <c r="E70" s="473"/>
      <c r="F70" s="81"/>
      <c r="G70" s="82"/>
      <c r="H70" s="81"/>
    </row>
    <row r="71" spans="1:9" ht="17.25" thickBot="1" x14ac:dyDescent="0.3">
      <c r="A71" s="65"/>
      <c r="B71" s="67"/>
      <c r="C71" s="68"/>
      <c r="D71" s="69"/>
      <c r="E71" s="468" t="s">
        <v>45</v>
      </c>
    </row>
    <row r="72" spans="1:9" s="2" customFormat="1" thickTop="1" x14ac:dyDescent="0.2">
      <c r="A72" s="70" t="s">
        <v>46</v>
      </c>
      <c r="B72" s="110" t="s">
        <v>47</v>
      </c>
      <c r="C72" s="111" t="s">
        <v>1060</v>
      </c>
      <c r="D72" s="73"/>
      <c r="E72" s="470" t="s">
        <v>159</v>
      </c>
      <c r="G72" s="74"/>
      <c r="H72" s="152"/>
      <c r="I72" s="75"/>
    </row>
    <row r="73" spans="1:9" ht="25.5" x14ac:dyDescent="0.2">
      <c r="A73" s="79"/>
      <c r="B73" s="4" t="s">
        <v>1779</v>
      </c>
      <c r="C73" s="198">
        <v>150000</v>
      </c>
      <c r="D73" s="77"/>
      <c r="E73" s="464"/>
      <c r="F73" s="81"/>
      <c r="G73" s="82"/>
      <c r="H73" s="81"/>
    </row>
    <row r="74" spans="1:9" x14ac:dyDescent="0.2">
      <c r="A74" s="79"/>
      <c r="B74" s="4" t="s">
        <v>1780</v>
      </c>
      <c r="C74" s="198">
        <v>200000</v>
      </c>
      <c r="D74" s="77"/>
      <c r="E74" s="464"/>
      <c r="F74" s="81"/>
      <c r="G74" s="82"/>
      <c r="H74" s="81"/>
    </row>
    <row r="75" spans="1:9" x14ac:dyDescent="0.2">
      <c r="A75" s="79"/>
      <c r="B75" s="4" t="s">
        <v>1781</v>
      </c>
      <c r="C75" s="198">
        <v>100000</v>
      </c>
      <c r="D75" s="77"/>
      <c r="E75" s="464"/>
      <c r="F75" s="81"/>
      <c r="G75" s="82"/>
      <c r="H75" s="81"/>
    </row>
    <row r="76" spans="1:9" x14ac:dyDescent="0.2">
      <c r="A76" s="79"/>
      <c r="B76" s="4" t="s">
        <v>1782</v>
      </c>
      <c r="C76" s="198">
        <v>200000</v>
      </c>
      <c r="D76" s="77"/>
      <c r="E76" s="464"/>
      <c r="F76" s="81"/>
      <c r="G76" s="82"/>
      <c r="H76" s="81"/>
    </row>
    <row r="77" spans="1:9" x14ac:dyDescent="0.2">
      <c r="A77" s="79"/>
      <c r="B77" s="4" t="s">
        <v>1783</v>
      </c>
      <c r="C77" s="198">
        <v>80000</v>
      </c>
      <c r="D77" s="77"/>
      <c r="E77" s="464"/>
      <c r="F77" s="81"/>
      <c r="G77" s="82"/>
      <c r="H77" s="81"/>
    </row>
    <row r="78" spans="1:9" x14ac:dyDescent="0.2">
      <c r="A78" s="79"/>
      <c r="B78" s="4" t="s">
        <v>1784</v>
      </c>
      <c r="C78" s="199">
        <v>700000</v>
      </c>
      <c r="D78" s="77"/>
      <c r="E78" s="464"/>
      <c r="F78" s="81"/>
      <c r="G78" s="82"/>
      <c r="H78" s="81"/>
    </row>
    <row r="79" spans="1:9" x14ac:dyDescent="0.2">
      <c r="A79" s="79"/>
      <c r="B79" s="4" t="s">
        <v>1785</v>
      </c>
      <c r="C79" s="198">
        <v>80000</v>
      </c>
      <c r="D79" s="77"/>
      <c r="E79" s="464"/>
      <c r="F79" s="81"/>
      <c r="G79" s="82"/>
      <c r="H79" s="81"/>
    </row>
    <row r="80" spans="1:9" ht="25.5" x14ac:dyDescent="0.2">
      <c r="A80" s="79"/>
      <c r="B80" s="4" t="s">
        <v>1786</v>
      </c>
      <c r="C80" s="203">
        <v>90000</v>
      </c>
      <c r="D80" s="77"/>
      <c r="E80" s="464"/>
      <c r="F80" s="95" t="s">
        <v>51</v>
      </c>
      <c r="G80" s="82"/>
      <c r="H80" s="159">
        <f>SUM(C29:C68,C73:C80)</f>
        <v>25849720</v>
      </c>
    </row>
    <row r="81" spans="1:8" x14ac:dyDescent="0.2">
      <c r="A81" s="79"/>
      <c r="B81" s="204" t="s">
        <v>1101</v>
      </c>
      <c r="C81" s="205">
        <v>80000</v>
      </c>
      <c r="D81" s="77"/>
      <c r="E81" s="464"/>
      <c r="F81" s="81"/>
      <c r="G81" s="82"/>
      <c r="H81" s="81"/>
    </row>
    <row r="82" spans="1:8" x14ac:dyDescent="0.2">
      <c r="A82" s="79"/>
      <c r="B82" s="204" t="s">
        <v>1102</v>
      </c>
      <c r="C82" s="206">
        <v>350000</v>
      </c>
      <c r="D82" s="77"/>
      <c r="E82" s="464"/>
      <c r="F82" s="81"/>
      <c r="G82" s="82"/>
      <c r="H82" s="81"/>
    </row>
    <row r="83" spans="1:8" x14ac:dyDescent="0.2">
      <c r="A83" s="79"/>
      <c r="B83" s="204" t="s">
        <v>1103</v>
      </c>
      <c r="C83" s="206">
        <v>1500000</v>
      </c>
      <c r="D83" s="77"/>
      <c r="E83" s="464"/>
      <c r="F83" s="81"/>
      <c r="G83" s="82"/>
      <c r="H83" s="81"/>
    </row>
    <row r="84" spans="1:8" x14ac:dyDescent="0.2">
      <c r="A84" s="79"/>
      <c r="B84" s="207" t="s">
        <v>1104</v>
      </c>
      <c r="C84" s="206">
        <v>80000</v>
      </c>
      <c r="D84" s="77"/>
      <c r="E84" s="464"/>
      <c r="F84" s="81"/>
      <c r="G84" s="82"/>
      <c r="H84" s="81"/>
    </row>
    <row r="85" spans="1:8" x14ac:dyDescent="0.2">
      <c r="A85" s="79"/>
      <c r="B85" s="204" t="s">
        <v>1105</v>
      </c>
      <c r="C85" s="205">
        <v>150000</v>
      </c>
      <c r="D85" s="77"/>
      <c r="E85" s="464"/>
      <c r="F85" s="81"/>
      <c r="G85" s="82"/>
      <c r="H85" s="81"/>
    </row>
    <row r="86" spans="1:8" x14ac:dyDescent="0.2">
      <c r="A86" s="79"/>
      <c r="B86" s="207" t="s">
        <v>1106</v>
      </c>
      <c r="C86" s="208">
        <v>50000</v>
      </c>
      <c r="D86" s="77"/>
      <c r="E86" s="464"/>
      <c r="F86" s="81"/>
      <c r="G86" s="82"/>
      <c r="H86" s="81"/>
    </row>
    <row r="87" spans="1:8" x14ac:dyDescent="0.2">
      <c r="A87" s="79"/>
      <c r="B87" s="207" t="s">
        <v>1107</v>
      </c>
      <c r="C87" s="208">
        <v>80000</v>
      </c>
      <c r="D87" s="77"/>
      <c r="E87" s="464"/>
      <c r="F87" s="81"/>
      <c r="G87" s="82"/>
      <c r="H87" s="81"/>
    </row>
    <row r="88" spans="1:8" x14ac:dyDescent="0.2">
      <c r="A88" s="79"/>
      <c r="B88" s="207" t="s">
        <v>1108</v>
      </c>
      <c r="C88" s="208">
        <v>50000</v>
      </c>
      <c r="E88" s="465"/>
      <c r="F88" s="81"/>
      <c r="G88" s="82"/>
      <c r="H88" s="81"/>
    </row>
    <row r="89" spans="1:8" ht="25.5" x14ac:dyDescent="0.2">
      <c r="A89" s="79"/>
      <c r="B89" s="207" t="s">
        <v>1109</v>
      </c>
      <c r="C89" s="208">
        <v>1000000</v>
      </c>
      <c r="D89" s="77"/>
      <c r="E89" s="472"/>
      <c r="F89" s="95" t="s">
        <v>1110</v>
      </c>
      <c r="G89" s="82"/>
      <c r="H89" s="156">
        <f>SUM(C81:C89)</f>
        <v>3340000</v>
      </c>
    </row>
    <row r="90" spans="1:8" x14ac:dyDescent="0.2">
      <c r="A90" s="79">
        <v>10</v>
      </c>
      <c r="B90" s="209" t="s">
        <v>1063</v>
      </c>
      <c r="C90" s="168">
        <v>400000</v>
      </c>
      <c r="D90" s="77"/>
      <c r="E90" s="464">
        <v>4</v>
      </c>
    </row>
    <row r="91" spans="1:8" x14ac:dyDescent="0.2">
      <c r="A91" s="79">
        <v>10</v>
      </c>
      <c r="B91" s="209" t="s">
        <v>1064</v>
      </c>
      <c r="C91" s="168">
        <v>237402</v>
      </c>
      <c r="D91" s="77"/>
      <c r="E91" s="464"/>
    </row>
    <row r="92" spans="1:8" x14ac:dyDescent="0.2">
      <c r="A92" s="79">
        <v>10</v>
      </c>
      <c r="B92" s="209" t="s">
        <v>1065</v>
      </c>
      <c r="C92" s="168">
        <v>287312</v>
      </c>
      <c r="D92" s="77"/>
      <c r="E92" s="464"/>
    </row>
    <row r="93" spans="1:8" x14ac:dyDescent="0.2">
      <c r="A93" s="79">
        <v>10</v>
      </c>
      <c r="B93" s="209" t="s">
        <v>1066</v>
      </c>
      <c r="C93" s="168">
        <v>806772</v>
      </c>
      <c r="D93" s="77"/>
      <c r="E93" s="464"/>
    </row>
    <row r="94" spans="1:8" x14ac:dyDescent="0.2">
      <c r="A94" s="79">
        <v>10</v>
      </c>
      <c r="B94" s="209" t="s">
        <v>1067</v>
      </c>
      <c r="C94" s="168">
        <v>668514</v>
      </c>
      <c r="D94" s="77"/>
      <c r="E94" s="464"/>
      <c r="F94" s="81"/>
      <c r="G94" s="82"/>
      <c r="H94" s="81"/>
    </row>
    <row r="95" spans="1:8" x14ac:dyDescent="0.2">
      <c r="A95" s="79">
        <v>10</v>
      </c>
      <c r="B95" s="163" t="s">
        <v>1068</v>
      </c>
      <c r="C95" s="168">
        <v>1300000</v>
      </c>
      <c r="D95" s="77"/>
      <c r="E95" s="464"/>
      <c r="F95" s="1" t="s">
        <v>1069</v>
      </c>
      <c r="H95" s="156">
        <f>C90+C91+C92+C93+C94+C95</f>
        <v>3700000</v>
      </c>
    </row>
    <row r="96" spans="1:8" x14ac:dyDescent="0.2">
      <c r="A96" s="79">
        <v>10</v>
      </c>
      <c r="B96" s="210" t="s">
        <v>1222</v>
      </c>
      <c r="C96" s="211">
        <v>2500000</v>
      </c>
      <c r="D96" s="77"/>
      <c r="E96" s="464"/>
    </row>
    <row r="97" spans="1:5" x14ac:dyDescent="0.2">
      <c r="A97" s="79">
        <v>10</v>
      </c>
      <c r="B97" s="210" t="s">
        <v>1223</v>
      </c>
      <c r="C97" s="211">
        <v>4000000</v>
      </c>
      <c r="D97" s="77"/>
      <c r="E97" s="464"/>
    </row>
    <row r="98" spans="1:5" ht="25.5" x14ac:dyDescent="0.2">
      <c r="A98" s="79">
        <v>10</v>
      </c>
      <c r="B98" s="210" t="s">
        <v>1224</v>
      </c>
      <c r="C98" s="211">
        <v>80000</v>
      </c>
      <c r="D98" s="77"/>
      <c r="E98" s="464"/>
    </row>
    <row r="99" spans="1:5" x14ac:dyDescent="0.2">
      <c r="A99" s="79">
        <v>10</v>
      </c>
      <c r="B99" s="210" t="s">
        <v>1225</v>
      </c>
      <c r="C99" s="211">
        <v>100000</v>
      </c>
      <c r="D99" s="77"/>
      <c r="E99" s="464"/>
    </row>
    <row r="100" spans="1:5" x14ac:dyDescent="0.2">
      <c r="A100" s="79">
        <v>10</v>
      </c>
      <c r="B100" s="210" t="s">
        <v>1226</v>
      </c>
      <c r="C100" s="211">
        <v>250000</v>
      </c>
      <c r="D100" s="77"/>
      <c r="E100" s="464"/>
    </row>
    <row r="101" spans="1:5" x14ac:dyDescent="0.2">
      <c r="A101" s="79">
        <v>10</v>
      </c>
      <c r="B101" s="210" t="s">
        <v>1227</v>
      </c>
      <c r="C101" s="211">
        <v>300000</v>
      </c>
      <c r="D101" s="77"/>
      <c r="E101" s="464"/>
    </row>
    <row r="102" spans="1:5" x14ac:dyDescent="0.2">
      <c r="A102" s="79">
        <v>10</v>
      </c>
      <c r="B102" s="210" t="s">
        <v>1228</v>
      </c>
      <c r="C102" s="211">
        <v>80000</v>
      </c>
      <c r="D102" s="77"/>
      <c r="E102" s="464"/>
    </row>
    <row r="103" spans="1:5" ht="25.5" x14ac:dyDescent="0.2">
      <c r="A103" s="79">
        <v>10</v>
      </c>
      <c r="B103" s="210" t="s">
        <v>1229</v>
      </c>
      <c r="C103" s="211">
        <v>500000</v>
      </c>
      <c r="D103" s="77"/>
      <c r="E103" s="464"/>
    </row>
    <row r="104" spans="1:5" x14ac:dyDescent="0.2">
      <c r="A104" s="79">
        <v>10</v>
      </c>
      <c r="B104" s="210" t="s">
        <v>1230</v>
      </c>
      <c r="C104" s="211">
        <v>500000</v>
      </c>
      <c r="D104" s="77"/>
      <c r="E104" s="464"/>
    </row>
    <row r="105" spans="1:5" x14ac:dyDescent="0.2">
      <c r="A105" s="79">
        <v>10</v>
      </c>
      <c r="B105" s="210" t="s">
        <v>1231</v>
      </c>
      <c r="C105" s="211">
        <v>200000</v>
      </c>
      <c r="D105" s="77"/>
      <c r="E105" s="464"/>
    </row>
    <row r="106" spans="1:5" x14ac:dyDescent="0.2">
      <c r="A106" s="79">
        <v>10</v>
      </c>
      <c r="B106" s="210" t="s">
        <v>1232</v>
      </c>
      <c r="C106" s="211">
        <v>70000</v>
      </c>
      <c r="D106" s="77"/>
      <c r="E106" s="464"/>
    </row>
    <row r="107" spans="1:5" x14ac:dyDescent="0.2">
      <c r="A107" s="79">
        <v>10</v>
      </c>
      <c r="B107" s="210" t="s">
        <v>1233</v>
      </c>
      <c r="C107" s="211">
        <v>100000</v>
      </c>
      <c r="D107" s="77"/>
      <c r="E107" s="464"/>
    </row>
    <row r="108" spans="1:5" x14ac:dyDescent="0.2">
      <c r="A108" s="79">
        <v>10</v>
      </c>
      <c r="B108" s="210" t="s">
        <v>1234</v>
      </c>
      <c r="C108" s="211">
        <v>100000</v>
      </c>
      <c r="D108" s="77"/>
      <c r="E108" s="464"/>
    </row>
    <row r="109" spans="1:5" x14ac:dyDescent="0.2">
      <c r="A109" s="79">
        <v>10</v>
      </c>
      <c r="B109" s="210" t="s">
        <v>1235</v>
      </c>
      <c r="C109" s="211">
        <v>100000</v>
      </c>
      <c r="D109" s="77"/>
      <c r="E109" s="464"/>
    </row>
    <row r="110" spans="1:5" x14ac:dyDescent="0.2">
      <c r="A110" s="79">
        <v>10</v>
      </c>
      <c r="B110" s="210" t="s">
        <v>1236</v>
      </c>
      <c r="C110" s="211">
        <v>300000</v>
      </c>
      <c r="D110" s="77"/>
      <c r="E110" s="464"/>
    </row>
    <row r="111" spans="1:5" x14ac:dyDescent="0.2">
      <c r="A111" s="79">
        <v>10</v>
      </c>
      <c r="B111" s="210" t="s">
        <v>1237</v>
      </c>
      <c r="C111" s="211">
        <v>180000</v>
      </c>
      <c r="D111" s="77"/>
      <c r="E111" s="464"/>
    </row>
    <row r="112" spans="1:5" x14ac:dyDescent="0.2">
      <c r="A112" s="79">
        <v>10</v>
      </c>
      <c r="B112" s="210" t="s">
        <v>1238</v>
      </c>
      <c r="C112" s="211">
        <v>200000</v>
      </c>
      <c r="D112" s="77"/>
      <c r="E112" s="464"/>
    </row>
    <row r="113" spans="1:8" x14ac:dyDescent="0.2">
      <c r="A113" s="79">
        <v>10</v>
      </c>
      <c r="B113" s="210" t="s">
        <v>1239</v>
      </c>
      <c r="C113" s="211">
        <v>300000</v>
      </c>
      <c r="D113" s="77"/>
      <c r="E113" s="464"/>
    </row>
    <row r="114" spans="1:8" x14ac:dyDescent="0.2">
      <c r="A114" s="79">
        <v>10</v>
      </c>
      <c r="B114" s="210" t="s">
        <v>1240</v>
      </c>
      <c r="C114" s="211">
        <v>300000</v>
      </c>
      <c r="D114" s="77"/>
      <c r="E114" s="464"/>
    </row>
    <row r="115" spans="1:8" x14ac:dyDescent="0.2">
      <c r="A115" s="79">
        <v>10</v>
      </c>
      <c r="B115" s="210" t="s">
        <v>1241</v>
      </c>
      <c r="C115" s="211">
        <v>150000</v>
      </c>
      <c r="D115" s="77"/>
      <c r="E115" s="464"/>
    </row>
    <row r="116" spans="1:8" x14ac:dyDescent="0.2">
      <c r="A116" s="79">
        <v>10</v>
      </c>
      <c r="B116" s="210" t="s">
        <v>1242</v>
      </c>
      <c r="C116" s="211">
        <v>80000</v>
      </c>
      <c r="D116" s="77"/>
      <c r="E116" s="464"/>
    </row>
    <row r="117" spans="1:8" x14ac:dyDescent="0.2">
      <c r="A117" s="79">
        <v>10</v>
      </c>
      <c r="B117" s="210" t="s">
        <v>1243</v>
      </c>
      <c r="C117" s="211">
        <v>150000</v>
      </c>
      <c r="D117" s="77"/>
      <c r="E117" s="464"/>
    </row>
    <row r="118" spans="1:8" x14ac:dyDescent="0.2">
      <c r="A118" s="79">
        <v>10</v>
      </c>
      <c r="B118" s="210" t="s">
        <v>1244</v>
      </c>
      <c r="C118" s="211">
        <v>350000</v>
      </c>
      <c r="D118" s="77"/>
      <c r="E118" s="464"/>
    </row>
    <row r="119" spans="1:8" x14ac:dyDescent="0.2">
      <c r="A119" s="79">
        <v>10</v>
      </c>
      <c r="B119" s="210" t="s">
        <v>1245</v>
      </c>
      <c r="C119" s="211">
        <v>150000</v>
      </c>
      <c r="D119" s="77"/>
      <c r="E119" s="464"/>
    </row>
    <row r="120" spans="1:8" ht="12.75" customHeight="1" x14ac:dyDescent="0.2">
      <c r="A120" s="79">
        <v>10</v>
      </c>
      <c r="B120" s="210" t="s">
        <v>1246</v>
      </c>
      <c r="C120" s="211">
        <v>100000</v>
      </c>
      <c r="D120" s="77"/>
      <c r="E120" s="464"/>
    </row>
    <row r="121" spans="1:8" x14ac:dyDescent="0.2">
      <c r="A121" s="79">
        <v>10</v>
      </c>
      <c r="B121" s="210" t="s">
        <v>1247</v>
      </c>
      <c r="C121" s="211">
        <v>70000</v>
      </c>
      <c r="D121" s="77"/>
      <c r="E121" s="464"/>
      <c r="H121" s="159">
        <f>SUM(C96:C122)</f>
        <v>11280000</v>
      </c>
    </row>
    <row r="122" spans="1:8" x14ac:dyDescent="0.2">
      <c r="A122" s="79">
        <v>10</v>
      </c>
      <c r="B122" s="210" t="s">
        <v>1248</v>
      </c>
      <c r="C122" s="211">
        <v>70000</v>
      </c>
      <c r="D122" s="77"/>
      <c r="E122" s="464"/>
      <c r="F122" s="95" t="s">
        <v>1249</v>
      </c>
    </row>
    <row r="123" spans="1:8" x14ac:dyDescent="0.2">
      <c r="A123" s="79">
        <v>10</v>
      </c>
      <c r="B123" s="196" t="s">
        <v>1714</v>
      </c>
      <c r="C123" s="168">
        <v>200000</v>
      </c>
      <c r="D123" s="77"/>
      <c r="E123" s="464"/>
    </row>
    <row r="124" spans="1:8" ht="13.5" thickBot="1" x14ac:dyDescent="0.25">
      <c r="A124" s="79">
        <v>10</v>
      </c>
      <c r="B124" s="212" t="s">
        <v>1715</v>
      </c>
      <c r="C124" s="171">
        <v>150000</v>
      </c>
      <c r="D124" s="77"/>
      <c r="E124" s="464"/>
      <c r="F124" s="95" t="s">
        <v>1716</v>
      </c>
      <c r="H124" s="159">
        <f>C123+C124</f>
        <v>350000</v>
      </c>
    </row>
    <row r="125" spans="1:8" ht="21" customHeight="1" thickTop="1" thickBot="1" x14ac:dyDescent="0.25">
      <c r="A125" s="79"/>
      <c r="B125" s="87" t="s">
        <v>52</v>
      </c>
      <c r="C125" s="142">
        <f>SUM(C8:C124)</f>
        <v>54269720</v>
      </c>
      <c r="D125" s="77"/>
      <c r="E125" s="474">
        <f>SUM(E8:E124)</f>
        <v>116173</v>
      </c>
      <c r="G125" s="83"/>
    </row>
    <row r="126" spans="1:8" ht="13.5" thickTop="1" x14ac:dyDescent="0.2">
      <c r="A126" s="89"/>
      <c r="B126" s="34"/>
      <c r="C126" s="90"/>
      <c r="D126" s="1"/>
      <c r="E126" s="469"/>
      <c r="G126" s="10"/>
      <c r="H126" s="10"/>
    </row>
    <row r="127" spans="1:8" ht="23.25" customHeight="1" x14ac:dyDescent="0.2">
      <c r="A127" s="65"/>
      <c r="B127" s="34"/>
      <c r="C127" s="90"/>
      <c r="D127" s="1"/>
      <c r="E127" s="469"/>
      <c r="G127" s="10"/>
      <c r="H127" s="10"/>
    </row>
    <row r="128" spans="1:8" ht="6.75" customHeight="1" x14ac:dyDescent="0.2">
      <c r="A128" s="65"/>
      <c r="B128" s="34"/>
      <c r="C128" s="90"/>
      <c r="D128" s="1"/>
      <c r="E128" s="469"/>
      <c r="G128" s="10"/>
      <c r="H128" s="10"/>
    </row>
    <row r="129" spans="1:8" ht="6.75" customHeight="1" x14ac:dyDescent="0.2">
      <c r="A129" s="65"/>
      <c r="B129" s="34"/>
      <c r="C129" s="90"/>
      <c r="D129" s="1"/>
      <c r="E129" s="469"/>
      <c r="G129" s="10"/>
      <c r="H129" s="10"/>
    </row>
    <row r="130" spans="1:8" ht="6.75" customHeight="1" x14ac:dyDescent="0.2">
      <c r="A130" s="65"/>
      <c r="B130" s="34"/>
      <c r="C130" s="90"/>
      <c r="D130" s="1"/>
      <c r="E130" s="469"/>
      <c r="G130" s="10"/>
      <c r="H130" s="10"/>
    </row>
    <row r="131" spans="1:8" ht="6.75" customHeight="1" x14ac:dyDescent="0.2">
      <c r="A131" s="65"/>
      <c r="B131" s="34"/>
      <c r="C131" s="90"/>
      <c r="D131" s="1"/>
      <c r="E131" s="469"/>
      <c r="G131" s="10"/>
      <c r="H131" s="10"/>
    </row>
    <row r="132" spans="1:8" ht="6.75" customHeight="1" x14ac:dyDescent="0.2">
      <c r="A132" s="65"/>
      <c r="B132" s="34"/>
      <c r="C132" s="90"/>
      <c r="D132" s="1"/>
      <c r="E132" s="469"/>
      <c r="G132" s="10"/>
      <c r="H132" s="10"/>
    </row>
    <row r="133" spans="1:8" ht="6.75" customHeight="1" x14ac:dyDescent="0.2">
      <c r="A133" s="65"/>
      <c r="B133" s="34"/>
      <c r="C133" s="90"/>
      <c r="D133" s="1"/>
      <c r="E133" s="469"/>
      <c r="G133" s="10"/>
      <c r="H133" s="10"/>
    </row>
    <row r="134" spans="1:8" ht="6.75" customHeight="1" x14ac:dyDescent="0.2">
      <c r="A134" s="65"/>
      <c r="B134" s="34"/>
      <c r="C134" s="90"/>
      <c r="D134" s="1"/>
      <c r="E134" s="469"/>
      <c r="G134" s="10"/>
      <c r="H134" s="10"/>
    </row>
    <row r="135" spans="1:8" ht="6.75" customHeight="1" x14ac:dyDescent="0.2">
      <c r="A135" s="65"/>
      <c r="B135" s="34"/>
      <c r="C135" s="90"/>
      <c r="D135" s="1"/>
      <c r="E135" s="469"/>
      <c r="G135" s="10"/>
      <c r="H135" s="10"/>
    </row>
    <row r="136" spans="1:8" ht="6.75" customHeight="1" x14ac:dyDescent="0.2">
      <c r="A136" s="65"/>
      <c r="B136" s="34"/>
      <c r="C136" s="90"/>
      <c r="D136" s="1"/>
      <c r="E136" s="469"/>
      <c r="G136" s="10"/>
      <c r="H136" s="10"/>
    </row>
    <row r="137" spans="1:8" ht="6.75" customHeight="1" x14ac:dyDescent="0.2">
      <c r="A137" s="65"/>
      <c r="B137" s="34"/>
      <c r="C137" s="90"/>
      <c r="D137" s="1"/>
      <c r="E137" s="469"/>
      <c r="G137" s="10"/>
      <c r="H137" s="10"/>
    </row>
    <row r="138" spans="1:8" ht="6.75" customHeight="1" x14ac:dyDescent="0.2">
      <c r="A138" s="65"/>
      <c r="B138" s="34"/>
      <c r="C138" s="90"/>
      <c r="D138" s="1"/>
      <c r="E138" s="469"/>
      <c r="G138" s="10"/>
      <c r="H138" s="10"/>
    </row>
    <row r="139" spans="1:8" ht="6.75" customHeight="1" x14ac:dyDescent="0.2">
      <c r="A139" s="65"/>
      <c r="B139" s="34"/>
      <c r="C139" s="90"/>
      <c r="D139" s="1"/>
      <c r="E139" s="469"/>
      <c r="G139" s="10"/>
      <c r="H139" s="10"/>
    </row>
    <row r="140" spans="1:8" ht="6.75" customHeight="1" x14ac:dyDescent="0.2">
      <c r="A140" s="65"/>
      <c r="B140" s="34"/>
      <c r="C140" s="90"/>
      <c r="D140" s="1"/>
      <c r="E140" s="469"/>
      <c r="G140" s="10"/>
      <c r="H140" s="10"/>
    </row>
    <row r="141" spans="1:8" ht="6.75" customHeight="1" x14ac:dyDescent="0.2">
      <c r="A141" s="65"/>
      <c r="B141" s="34"/>
      <c r="C141" s="90"/>
      <c r="D141" s="1"/>
      <c r="E141" s="469"/>
      <c r="G141" s="10"/>
      <c r="H141" s="10"/>
    </row>
    <row r="142" spans="1:8" ht="6.75" customHeight="1" x14ac:dyDescent="0.2">
      <c r="A142" s="65"/>
      <c r="B142" s="34"/>
      <c r="C142" s="90"/>
      <c r="D142" s="1"/>
      <c r="E142" s="469"/>
      <c r="G142" s="10"/>
      <c r="H142" s="10"/>
    </row>
    <row r="143" spans="1:8" ht="6.75" customHeight="1" x14ac:dyDescent="0.2">
      <c r="A143" s="65"/>
      <c r="B143" s="34"/>
      <c r="C143" s="90"/>
      <c r="D143" s="1"/>
      <c r="E143" s="469"/>
      <c r="G143" s="10"/>
      <c r="H143" s="10"/>
    </row>
    <row r="144" spans="1:8" ht="6.75" customHeight="1" x14ac:dyDescent="0.2">
      <c r="A144" s="65"/>
      <c r="B144" s="34"/>
      <c r="C144" s="90"/>
      <c r="D144" s="1"/>
      <c r="E144" s="469"/>
      <c r="G144" s="10"/>
      <c r="H144" s="10"/>
    </row>
    <row r="145" spans="1:9" ht="6.75" customHeight="1" x14ac:dyDescent="0.2">
      <c r="A145" s="65"/>
      <c r="B145" s="34"/>
      <c r="C145" s="90"/>
      <c r="D145" s="1"/>
      <c r="E145" s="469"/>
      <c r="G145" s="10"/>
      <c r="H145" s="10"/>
    </row>
    <row r="146" spans="1:9" ht="6.75" customHeight="1" x14ac:dyDescent="0.2">
      <c r="A146" s="65"/>
      <c r="B146" s="34"/>
      <c r="C146" s="90"/>
      <c r="D146" s="1"/>
      <c r="E146" s="469"/>
      <c r="G146" s="10"/>
      <c r="H146" s="10"/>
    </row>
    <row r="147" spans="1:9" ht="6.75" customHeight="1" x14ac:dyDescent="0.2">
      <c r="A147" s="65"/>
      <c r="B147" s="34"/>
      <c r="C147" s="90"/>
      <c r="D147" s="1"/>
      <c r="E147" s="469"/>
      <c r="G147" s="10"/>
      <c r="H147" s="10"/>
    </row>
    <row r="148" spans="1:9" ht="6.75" customHeight="1" x14ac:dyDescent="0.2">
      <c r="A148" s="65"/>
      <c r="B148" s="34"/>
      <c r="C148" s="90"/>
      <c r="D148" s="1"/>
      <c r="E148" s="469"/>
      <c r="G148" s="10"/>
      <c r="H148" s="10"/>
    </row>
    <row r="149" spans="1:9" ht="15.75" x14ac:dyDescent="0.25">
      <c r="A149" s="91"/>
      <c r="B149" s="30" t="s">
        <v>53</v>
      </c>
      <c r="C149" s="11"/>
      <c r="D149" s="1"/>
      <c r="E149" s="469"/>
    </row>
    <row r="150" spans="1:9" ht="16.5" thickBot="1" x14ac:dyDescent="0.3">
      <c r="A150" s="91"/>
      <c r="B150" s="1"/>
      <c r="C150" s="68"/>
      <c r="D150" s="69"/>
      <c r="E150" s="468" t="s">
        <v>45</v>
      </c>
    </row>
    <row r="151" spans="1:9" ht="17.25" thickTop="1" thickBot="1" x14ac:dyDescent="0.3">
      <c r="A151" s="91"/>
      <c r="B151" s="71" t="s">
        <v>47</v>
      </c>
      <c r="C151" s="72" t="s">
        <v>48</v>
      </c>
      <c r="D151" s="17"/>
      <c r="E151" s="475" t="s">
        <v>159</v>
      </c>
    </row>
    <row r="152" spans="1:9" ht="13.5" thickTop="1" x14ac:dyDescent="0.2">
      <c r="A152" s="78">
        <v>0</v>
      </c>
      <c r="B152" s="213" t="s">
        <v>163</v>
      </c>
      <c r="C152" s="214">
        <v>25000</v>
      </c>
      <c r="D152" s="77"/>
      <c r="E152" s="476"/>
    </row>
    <row r="153" spans="1:9" x14ac:dyDescent="0.2">
      <c r="A153" s="78">
        <v>0</v>
      </c>
      <c r="B153" s="215" t="s">
        <v>164</v>
      </c>
      <c r="C153" s="216">
        <v>25000</v>
      </c>
      <c r="D153" s="77"/>
      <c r="E153" s="477"/>
    </row>
    <row r="154" spans="1:9" x14ac:dyDescent="0.2">
      <c r="A154" s="78">
        <v>0</v>
      </c>
      <c r="B154" s="217" t="s">
        <v>165</v>
      </c>
      <c r="C154" s="216">
        <v>25000</v>
      </c>
      <c r="D154" s="77"/>
      <c r="E154" s="477"/>
    </row>
    <row r="155" spans="1:9" x14ac:dyDescent="0.2">
      <c r="A155" s="78">
        <v>0</v>
      </c>
      <c r="B155" s="215" t="s">
        <v>166</v>
      </c>
      <c r="C155" s="216">
        <v>25000</v>
      </c>
      <c r="D155" s="77"/>
      <c r="E155" s="477"/>
      <c r="F155" s="99" t="s">
        <v>162</v>
      </c>
      <c r="G155" s="83"/>
      <c r="H155" s="83"/>
    </row>
    <row r="156" spans="1:9" x14ac:dyDescent="0.2">
      <c r="A156" s="78">
        <v>0</v>
      </c>
      <c r="B156" s="163" t="s">
        <v>219</v>
      </c>
      <c r="C156" s="164">
        <v>25000</v>
      </c>
      <c r="D156" s="77"/>
      <c r="E156" s="477"/>
    </row>
    <row r="157" spans="1:9" x14ac:dyDescent="0.2">
      <c r="A157" s="78">
        <v>0</v>
      </c>
      <c r="B157" s="163" t="s">
        <v>220</v>
      </c>
      <c r="C157" s="164">
        <v>15000</v>
      </c>
      <c r="D157" s="77"/>
      <c r="E157" s="477"/>
    </row>
    <row r="158" spans="1:9" x14ac:dyDescent="0.2">
      <c r="A158" s="78">
        <v>0</v>
      </c>
      <c r="B158" s="163" t="s">
        <v>221</v>
      </c>
      <c r="C158" s="164">
        <v>25000</v>
      </c>
      <c r="D158" s="77"/>
      <c r="E158" s="477"/>
    </row>
    <row r="159" spans="1:9" x14ac:dyDescent="0.2">
      <c r="A159" s="78">
        <v>0</v>
      </c>
      <c r="B159" s="163" t="s">
        <v>222</v>
      </c>
      <c r="C159" s="164">
        <v>25000</v>
      </c>
      <c r="D159" s="77"/>
      <c r="E159" s="477"/>
      <c r="H159" s="92"/>
      <c r="I159" s="10"/>
    </row>
    <row r="160" spans="1:9" x14ac:dyDescent="0.2">
      <c r="A160" s="78">
        <v>0</v>
      </c>
      <c r="B160" s="163" t="s">
        <v>223</v>
      </c>
      <c r="C160" s="164">
        <v>20000</v>
      </c>
      <c r="D160" s="77"/>
      <c r="E160" s="477"/>
    </row>
    <row r="161" spans="1:5" x14ac:dyDescent="0.2">
      <c r="A161" s="78">
        <v>0</v>
      </c>
      <c r="B161" s="163" t="s">
        <v>224</v>
      </c>
      <c r="C161" s="164">
        <v>25000</v>
      </c>
      <c r="D161" s="77"/>
      <c r="E161" s="477"/>
    </row>
    <row r="162" spans="1:5" x14ac:dyDescent="0.2">
      <c r="A162" s="78">
        <v>0</v>
      </c>
      <c r="B162" s="163" t="s">
        <v>225</v>
      </c>
      <c r="C162" s="164">
        <v>25000</v>
      </c>
      <c r="D162" s="77"/>
      <c r="E162" s="477"/>
    </row>
    <row r="163" spans="1:5" x14ac:dyDescent="0.2">
      <c r="A163" s="78">
        <v>0</v>
      </c>
      <c r="B163" s="163" t="s">
        <v>226</v>
      </c>
      <c r="C163" s="164">
        <v>20000</v>
      </c>
      <c r="D163" s="77"/>
      <c r="E163" s="477"/>
    </row>
    <row r="164" spans="1:5" x14ac:dyDescent="0.2">
      <c r="A164" s="78">
        <v>0</v>
      </c>
      <c r="B164" s="163" t="s">
        <v>54</v>
      </c>
      <c r="C164" s="164">
        <v>25000</v>
      </c>
      <c r="D164" s="77"/>
      <c r="E164" s="477"/>
    </row>
    <row r="165" spans="1:5" x14ac:dyDescent="0.2">
      <c r="A165" s="78">
        <v>0</v>
      </c>
      <c r="B165" s="163" t="s">
        <v>227</v>
      </c>
      <c r="C165" s="164">
        <v>25000</v>
      </c>
      <c r="D165" s="77"/>
      <c r="E165" s="477"/>
    </row>
    <row r="166" spans="1:5" x14ac:dyDescent="0.2">
      <c r="A166" s="78">
        <v>0</v>
      </c>
      <c r="B166" s="163" t="s">
        <v>228</v>
      </c>
      <c r="C166" s="164">
        <v>25000</v>
      </c>
      <c r="D166" s="77"/>
      <c r="E166" s="477"/>
    </row>
    <row r="167" spans="1:5" x14ac:dyDescent="0.2">
      <c r="A167" s="78">
        <v>0</v>
      </c>
      <c r="B167" s="163" t="s">
        <v>229</v>
      </c>
      <c r="C167" s="164">
        <v>25000</v>
      </c>
      <c r="D167" s="77"/>
      <c r="E167" s="477"/>
    </row>
    <row r="168" spans="1:5" x14ac:dyDescent="0.2">
      <c r="A168" s="78">
        <v>0</v>
      </c>
      <c r="B168" s="163" t="s">
        <v>230</v>
      </c>
      <c r="C168" s="164">
        <v>25000</v>
      </c>
      <c r="D168" s="77"/>
      <c r="E168" s="477"/>
    </row>
    <row r="169" spans="1:5" x14ac:dyDescent="0.2">
      <c r="A169" s="78">
        <v>0</v>
      </c>
      <c r="B169" s="163" t="s">
        <v>231</v>
      </c>
      <c r="C169" s="164">
        <v>25000</v>
      </c>
      <c r="D169" s="77"/>
      <c r="E169" s="477"/>
    </row>
    <row r="170" spans="1:5" x14ac:dyDescent="0.2">
      <c r="A170" s="78">
        <v>0</v>
      </c>
      <c r="B170" s="163" t="s">
        <v>232</v>
      </c>
      <c r="C170" s="164">
        <v>25000</v>
      </c>
      <c r="D170" s="77"/>
      <c r="E170" s="477"/>
    </row>
    <row r="171" spans="1:5" ht="13.5" thickBot="1" x14ac:dyDescent="0.25">
      <c r="A171" s="93">
        <v>0</v>
      </c>
      <c r="B171" s="163" t="s">
        <v>233</v>
      </c>
      <c r="C171" s="164">
        <v>25000</v>
      </c>
      <c r="D171" s="77"/>
      <c r="E171" s="478"/>
    </row>
    <row r="172" spans="1:5" ht="13.5" thickTop="1" x14ac:dyDescent="0.2">
      <c r="A172" s="96">
        <v>0</v>
      </c>
      <c r="B172" s="163" t="s">
        <v>234</v>
      </c>
      <c r="C172" s="164">
        <v>25000</v>
      </c>
      <c r="D172" s="77"/>
      <c r="E172" s="476"/>
    </row>
    <row r="173" spans="1:5" x14ac:dyDescent="0.2">
      <c r="A173" s="78">
        <v>0</v>
      </c>
      <c r="B173" s="163" t="s">
        <v>235</v>
      </c>
      <c r="C173" s="164">
        <v>10000</v>
      </c>
      <c r="D173" s="77"/>
      <c r="E173" s="477"/>
    </row>
    <row r="174" spans="1:5" x14ac:dyDescent="0.2">
      <c r="A174" s="78">
        <v>0</v>
      </c>
      <c r="B174" s="163" t="s">
        <v>236</v>
      </c>
      <c r="C174" s="164">
        <v>25000</v>
      </c>
      <c r="D174" s="77"/>
      <c r="E174" s="464"/>
    </row>
    <row r="175" spans="1:5" x14ac:dyDescent="0.2">
      <c r="A175" s="78">
        <v>0</v>
      </c>
      <c r="B175" s="163" t="s">
        <v>237</v>
      </c>
      <c r="C175" s="164">
        <v>25000</v>
      </c>
      <c r="D175" s="77"/>
      <c r="E175" s="477"/>
    </row>
    <row r="176" spans="1:5" x14ac:dyDescent="0.2">
      <c r="A176" s="78">
        <v>0</v>
      </c>
      <c r="B176" s="163" t="s">
        <v>238</v>
      </c>
      <c r="C176" s="164">
        <v>25000</v>
      </c>
      <c r="D176" s="77"/>
      <c r="E176" s="477"/>
    </row>
    <row r="177" spans="1:5" x14ac:dyDescent="0.2">
      <c r="A177" s="78">
        <v>0</v>
      </c>
      <c r="B177" s="163" t="s">
        <v>239</v>
      </c>
      <c r="C177" s="164">
        <v>25000</v>
      </c>
      <c r="D177" s="77"/>
      <c r="E177" s="477"/>
    </row>
    <row r="178" spans="1:5" x14ac:dyDescent="0.2">
      <c r="A178" s="78">
        <v>0</v>
      </c>
      <c r="B178" s="163" t="s">
        <v>240</v>
      </c>
      <c r="C178" s="164">
        <v>25000</v>
      </c>
      <c r="D178" s="77"/>
      <c r="E178" s="477"/>
    </row>
    <row r="179" spans="1:5" ht="13.5" customHeight="1" x14ac:dyDescent="0.2">
      <c r="A179" s="78">
        <v>0</v>
      </c>
      <c r="B179" s="163" t="s">
        <v>241</v>
      </c>
      <c r="C179" s="164">
        <v>20000</v>
      </c>
      <c r="D179" s="77"/>
      <c r="E179" s="478"/>
    </row>
    <row r="180" spans="1:5" x14ac:dyDescent="0.2">
      <c r="A180" s="78">
        <v>0</v>
      </c>
      <c r="B180" s="163" t="s">
        <v>242</v>
      </c>
      <c r="C180" s="164">
        <v>25000</v>
      </c>
      <c r="D180" s="77"/>
      <c r="E180" s="479"/>
    </row>
    <row r="181" spans="1:5" x14ac:dyDescent="0.2">
      <c r="A181" s="78">
        <v>0</v>
      </c>
      <c r="B181" s="163" t="s">
        <v>243</v>
      </c>
      <c r="C181" s="164">
        <v>25000</v>
      </c>
      <c r="D181" s="77"/>
      <c r="E181" s="479"/>
    </row>
    <row r="182" spans="1:5" x14ac:dyDescent="0.2">
      <c r="A182" s="78">
        <v>0</v>
      </c>
      <c r="B182" s="163" t="s">
        <v>244</v>
      </c>
      <c r="C182" s="164">
        <v>21600</v>
      </c>
      <c r="D182" s="77"/>
      <c r="E182" s="476"/>
    </row>
    <row r="183" spans="1:5" x14ac:dyDescent="0.2">
      <c r="A183" s="78">
        <v>0</v>
      </c>
      <c r="B183" s="163" t="s">
        <v>245</v>
      </c>
      <c r="C183" s="164">
        <v>25000</v>
      </c>
      <c r="D183" s="77"/>
      <c r="E183" s="477"/>
    </row>
    <row r="184" spans="1:5" x14ac:dyDescent="0.2">
      <c r="A184" s="78">
        <v>0</v>
      </c>
      <c r="B184" s="163" t="s">
        <v>246</v>
      </c>
      <c r="C184" s="164">
        <v>25000</v>
      </c>
      <c r="D184" s="77"/>
      <c r="E184" s="477"/>
    </row>
    <row r="185" spans="1:5" x14ac:dyDescent="0.2">
      <c r="A185" s="78">
        <v>0</v>
      </c>
      <c r="B185" s="163" t="s">
        <v>247</v>
      </c>
      <c r="C185" s="164">
        <v>25000</v>
      </c>
      <c r="D185" s="77"/>
      <c r="E185" s="477"/>
    </row>
    <row r="186" spans="1:5" x14ac:dyDescent="0.2">
      <c r="A186" s="78">
        <v>0</v>
      </c>
      <c r="B186" s="163" t="s">
        <v>248</v>
      </c>
      <c r="C186" s="164">
        <v>20000</v>
      </c>
      <c r="D186" s="77"/>
      <c r="E186" s="478"/>
    </row>
    <row r="187" spans="1:5" x14ac:dyDescent="0.2">
      <c r="A187" s="78">
        <v>0</v>
      </c>
      <c r="B187" s="163" t="s">
        <v>249</v>
      </c>
      <c r="C187" s="164">
        <v>25000</v>
      </c>
      <c r="D187" s="77"/>
      <c r="E187" s="476"/>
    </row>
    <row r="188" spans="1:5" x14ac:dyDescent="0.2">
      <c r="A188" s="78">
        <v>0</v>
      </c>
      <c r="B188" s="163" t="s">
        <v>250</v>
      </c>
      <c r="C188" s="164">
        <v>25000</v>
      </c>
      <c r="D188" s="77"/>
      <c r="E188" s="477"/>
    </row>
    <row r="189" spans="1:5" x14ac:dyDescent="0.2">
      <c r="A189" s="78">
        <v>0</v>
      </c>
      <c r="B189" s="163" t="s">
        <v>251</v>
      </c>
      <c r="C189" s="164">
        <v>25000</v>
      </c>
      <c r="D189" s="77"/>
      <c r="E189" s="477"/>
    </row>
    <row r="190" spans="1:5" x14ac:dyDescent="0.2">
      <c r="A190" s="78">
        <v>0</v>
      </c>
      <c r="B190" s="163" t="s">
        <v>252</v>
      </c>
      <c r="C190" s="164">
        <v>25000</v>
      </c>
      <c r="D190" s="77"/>
      <c r="E190" s="477"/>
    </row>
    <row r="191" spans="1:5" x14ac:dyDescent="0.2">
      <c r="A191" s="78">
        <v>0</v>
      </c>
      <c r="B191" s="163" t="s">
        <v>253</v>
      </c>
      <c r="C191" s="164">
        <v>25000</v>
      </c>
      <c r="D191" s="77"/>
      <c r="E191" s="477"/>
    </row>
    <row r="192" spans="1:5" x14ac:dyDescent="0.2">
      <c r="A192" s="78">
        <v>0</v>
      </c>
      <c r="B192" s="163" t="s">
        <v>254</v>
      </c>
      <c r="C192" s="164">
        <v>25000</v>
      </c>
      <c r="D192" s="77"/>
      <c r="E192" s="477"/>
    </row>
    <row r="193" spans="1:5" x14ac:dyDescent="0.2">
      <c r="A193" s="78">
        <v>0</v>
      </c>
      <c r="B193" s="163" t="s">
        <v>255</v>
      </c>
      <c r="C193" s="164">
        <v>25000</v>
      </c>
      <c r="D193" s="77"/>
      <c r="E193" s="477"/>
    </row>
    <row r="194" spans="1:5" x14ac:dyDescent="0.2">
      <c r="A194" s="78">
        <v>0</v>
      </c>
      <c r="B194" s="163" t="s">
        <v>256</v>
      </c>
      <c r="C194" s="164">
        <v>25000</v>
      </c>
      <c r="D194" s="77"/>
      <c r="E194" s="477"/>
    </row>
    <row r="195" spans="1:5" x14ac:dyDescent="0.2">
      <c r="A195" s="78">
        <v>0</v>
      </c>
      <c r="B195" s="163" t="s">
        <v>257</v>
      </c>
      <c r="C195" s="164">
        <v>25000</v>
      </c>
      <c r="D195" s="77"/>
      <c r="E195" s="477"/>
    </row>
    <row r="196" spans="1:5" x14ac:dyDescent="0.2">
      <c r="A196" s="78">
        <v>0</v>
      </c>
      <c r="B196" s="163" t="s">
        <v>258</v>
      </c>
      <c r="C196" s="164">
        <v>25000</v>
      </c>
      <c r="D196" s="77"/>
      <c r="E196" s="477"/>
    </row>
    <row r="197" spans="1:5" x14ac:dyDescent="0.2">
      <c r="A197" s="78">
        <v>0</v>
      </c>
      <c r="B197" s="163" t="s">
        <v>259</v>
      </c>
      <c r="C197" s="164">
        <v>25000</v>
      </c>
      <c r="D197" s="77"/>
      <c r="E197" s="477"/>
    </row>
    <row r="198" spans="1:5" x14ac:dyDescent="0.2">
      <c r="A198" s="78">
        <v>0</v>
      </c>
      <c r="B198" s="163" t="s">
        <v>260</v>
      </c>
      <c r="C198" s="164">
        <v>25000</v>
      </c>
      <c r="D198" s="77"/>
      <c r="E198" s="477"/>
    </row>
    <row r="199" spans="1:5" x14ac:dyDescent="0.2">
      <c r="A199" s="78">
        <v>0</v>
      </c>
      <c r="B199" s="163" t="s">
        <v>261</v>
      </c>
      <c r="C199" s="164">
        <v>25000</v>
      </c>
      <c r="D199" s="77"/>
      <c r="E199" s="477"/>
    </row>
    <row r="200" spans="1:5" x14ac:dyDescent="0.2">
      <c r="A200" s="78">
        <v>0</v>
      </c>
      <c r="B200" s="163" t="s">
        <v>262</v>
      </c>
      <c r="C200" s="164">
        <v>25000</v>
      </c>
      <c r="D200" s="77"/>
      <c r="E200" s="477"/>
    </row>
    <row r="201" spans="1:5" x14ac:dyDescent="0.2">
      <c r="A201" s="78">
        <v>0</v>
      </c>
      <c r="B201" s="163" t="s">
        <v>263</v>
      </c>
      <c r="C201" s="164">
        <v>25000</v>
      </c>
      <c r="D201" s="77"/>
      <c r="E201" s="477"/>
    </row>
    <row r="202" spans="1:5" x14ac:dyDescent="0.2">
      <c r="A202" s="78">
        <v>0</v>
      </c>
      <c r="B202" s="163" t="s">
        <v>264</v>
      </c>
      <c r="C202" s="164">
        <v>25000</v>
      </c>
      <c r="D202" s="77"/>
      <c r="E202" s="477"/>
    </row>
    <row r="203" spans="1:5" x14ac:dyDescent="0.2">
      <c r="A203" s="78">
        <v>0</v>
      </c>
      <c r="B203" s="163" t="s">
        <v>265</v>
      </c>
      <c r="C203" s="164">
        <v>25000</v>
      </c>
      <c r="D203" s="77"/>
      <c r="E203" s="477"/>
    </row>
    <row r="204" spans="1:5" x14ac:dyDescent="0.2">
      <c r="A204" s="78">
        <v>0</v>
      </c>
      <c r="B204" s="163" t="s">
        <v>266</v>
      </c>
      <c r="C204" s="164">
        <v>20000</v>
      </c>
      <c r="D204" s="77"/>
      <c r="E204" s="477"/>
    </row>
    <row r="205" spans="1:5" x14ac:dyDescent="0.2">
      <c r="A205" s="78">
        <v>0</v>
      </c>
      <c r="B205" s="163" t="s">
        <v>267</v>
      </c>
      <c r="C205" s="164">
        <v>25000</v>
      </c>
      <c r="D205" s="77"/>
      <c r="E205" s="477"/>
    </row>
    <row r="206" spans="1:5" x14ac:dyDescent="0.2">
      <c r="A206" s="78">
        <v>0</v>
      </c>
      <c r="B206" s="163" t="s">
        <v>268</v>
      </c>
      <c r="C206" s="164">
        <v>15000</v>
      </c>
      <c r="D206" s="77"/>
      <c r="E206" s="477"/>
    </row>
    <row r="207" spans="1:5" x14ac:dyDescent="0.2">
      <c r="A207" s="78">
        <v>0</v>
      </c>
      <c r="B207" s="163" t="s">
        <v>269</v>
      </c>
      <c r="C207" s="164">
        <v>25000</v>
      </c>
      <c r="D207" s="77"/>
      <c r="E207" s="477"/>
    </row>
    <row r="208" spans="1:5" x14ac:dyDescent="0.2">
      <c r="A208" s="78">
        <v>0</v>
      </c>
      <c r="B208" s="163" t="s">
        <v>270</v>
      </c>
      <c r="C208" s="164">
        <v>25000</v>
      </c>
      <c r="D208" s="77"/>
      <c r="E208" s="477"/>
    </row>
    <row r="209" spans="1:11" x14ac:dyDescent="0.2">
      <c r="A209" s="78">
        <v>0</v>
      </c>
      <c r="B209" s="163" t="s">
        <v>271</v>
      </c>
      <c r="C209" s="164">
        <v>25000</v>
      </c>
      <c r="D209" s="77"/>
      <c r="E209" s="477"/>
    </row>
    <row r="210" spans="1:11" x14ac:dyDescent="0.2">
      <c r="A210" s="78">
        <v>0</v>
      </c>
      <c r="B210" s="163" t="s">
        <v>272</v>
      </c>
      <c r="C210" s="164">
        <v>25000</v>
      </c>
      <c r="D210" s="77"/>
      <c r="E210" s="477"/>
    </row>
    <row r="211" spans="1:11" x14ac:dyDescent="0.2">
      <c r="A211" s="78">
        <v>0</v>
      </c>
      <c r="B211" s="163" t="s">
        <v>273</v>
      </c>
      <c r="C211" s="164">
        <v>25000</v>
      </c>
      <c r="D211" s="77"/>
      <c r="E211" s="477"/>
    </row>
    <row r="212" spans="1:11" x14ac:dyDescent="0.2">
      <c r="A212" s="78">
        <v>0</v>
      </c>
      <c r="B212" s="163" t="s">
        <v>274</v>
      </c>
      <c r="C212" s="164">
        <v>25000</v>
      </c>
      <c r="D212" s="77"/>
      <c r="E212" s="477"/>
    </row>
    <row r="213" spans="1:11" x14ac:dyDescent="0.2">
      <c r="A213" s="78">
        <v>0</v>
      </c>
      <c r="B213" s="163" t="s">
        <v>275</v>
      </c>
      <c r="C213" s="164">
        <v>25000</v>
      </c>
      <c r="D213" s="77"/>
      <c r="E213" s="477"/>
    </row>
    <row r="214" spans="1:11" x14ac:dyDescent="0.2">
      <c r="A214" s="78">
        <v>0</v>
      </c>
      <c r="B214" s="163" t="s">
        <v>276</v>
      </c>
      <c r="C214" s="164">
        <v>20000</v>
      </c>
      <c r="D214" s="77"/>
      <c r="E214" s="477"/>
    </row>
    <row r="215" spans="1:11" x14ac:dyDescent="0.2">
      <c r="A215" s="78">
        <v>0</v>
      </c>
      <c r="B215" s="163" t="s">
        <v>277</v>
      </c>
      <c r="C215" s="164">
        <v>20000</v>
      </c>
      <c r="D215" s="77"/>
      <c r="E215" s="477"/>
    </row>
    <row r="216" spans="1:11" x14ac:dyDescent="0.2">
      <c r="A216" s="78">
        <v>0</v>
      </c>
      <c r="B216" s="163" t="s">
        <v>278</v>
      </c>
      <c r="C216" s="164">
        <v>25000</v>
      </c>
      <c r="D216" s="77"/>
      <c r="E216" s="477"/>
    </row>
    <row r="217" spans="1:11" ht="12.75" customHeight="1" x14ac:dyDescent="0.2">
      <c r="A217" s="78">
        <v>0</v>
      </c>
      <c r="B217" s="163" t="s">
        <v>279</v>
      </c>
      <c r="C217" s="164">
        <v>25000</v>
      </c>
      <c r="D217" s="77"/>
      <c r="E217" s="477"/>
    </row>
    <row r="218" spans="1:11" ht="12.75" customHeight="1" x14ac:dyDescent="0.2">
      <c r="A218" s="79">
        <v>8</v>
      </c>
      <c r="B218" s="163" t="s">
        <v>280</v>
      </c>
      <c r="C218" s="164">
        <v>25000</v>
      </c>
      <c r="D218" s="77"/>
      <c r="E218" s="477"/>
    </row>
    <row r="219" spans="1:11" ht="12.75" customHeight="1" x14ac:dyDescent="0.2">
      <c r="A219" s="79">
        <v>9</v>
      </c>
      <c r="B219" s="163" t="s">
        <v>281</v>
      </c>
      <c r="C219" s="164">
        <v>25000</v>
      </c>
      <c r="D219" s="77"/>
      <c r="E219" s="477"/>
      <c r="G219" s="10"/>
      <c r="H219" s="10"/>
      <c r="I219" s="97"/>
      <c r="J219" s="98"/>
      <c r="K219" s="99"/>
    </row>
    <row r="220" spans="1:11" ht="12.75" customHeight="1" x14ac:dyDescent="0.2">
      <c r="A220" s="79">
        <v>9</v>
      </c>
      <c r="B220" s="163" t="s">
        <v>282</v>
      </c>
      <c r="C220" s="164">
        <v>25000</v>
      </c>
      <c r="D220" s="77"/>
      <c r="E220" s="477"/>
    </row>
    <row r="221" spans="1:11" ht="12.75" customHeight="1" thickBot="1" x14ac:dyDescent="0.25">
      <c r="A221" s="79">
        <v>9</v>
      </c>
      <c r="B221" s="165" t="s">
        <v>283</v>
      </c>
      <c r="C221" s="166">
        <v>25000</v>
      </c>
      <c r="E221" s="480"/>
    </row>
    <row r="222" spans="1:11" ht="16.5" thickTop="1" x14ac:dyDescent="0.25">
      <c r="A222" s="91"/>
      <c r="B222" s="1"/>
      <c r="C222" s="68"/>
      <c r="D222" s="69"/>
      <c r="E222" s="481"/>
    </row>
    <row r="223" spans="1:11" ht="16.5" thickBot="1" x14ac:dyDescent="0.3">
      <c r="A223" s="91"/>
      <c r="B223" s="1"/>
      <c r="C223" s="68"/>
      <c r="D223" s="69"/>
      <c r="E223" s="468" t="s">
        <v>45</v>
      </c>
    </row>
    <row r="224" spans="1:11" ht="17.25" thickTop="1" thickBot="1" x14ac:dyDescent="0.3">
      <c r="A224" s="91"/>
      <c r="B224" s="71" t="s">
        <v>47</v>
      </c>
      <c r="C224" s="72" t="s">
        <v>48</v>
      </c>
      <c r="D224" s="17"/>
      <c r="E224" s="475" t="s">
        <v>159</v>
      </c>
    </row>
    <row r="225" spans="1:5" ht="12.75" customHeight="1" thickTop="1" x14ac:dyDescent="0.2">
      <c r="A225" s="79">
        <v>9</v>
      </c>
      <c r="B225" s="163" t="s">
        <v>284</v>
      </c>
      <c r="C225" s="164">
        <v>25000</v>
      </c>
      <c r="D225" s="77"/>
      <c r="E225" s="477"/>
    </row>
    <row r="226" spans="1:5" ht="12.75" customHeight="1" x14ac:dyDescent="0.2">
      <c r="A226" s="79">
        <v>9</v>
      </c>
      <c r="B226" s="163" t="s">
        <v>285</v>
      </c>
      <c r="C226" s="164">
        <v>25000</v>
      </c>
      <c r="D226" s="77"/>
      <c r="E226" s="477"/>
    </row>
    <row r="227" spans="1:5" ht="12.75" customHeight="1" x14ac:dyDescent="0.2">
      <c r="A227" s="79">
        <v>9</v>
      </c>
      <c r="B227" s="163" t="s">
        <v>286</v>
      </c>
      <c r="C227" s="164">
        <v>25000</v>
      </c>
      <c r="D227" s="77"/>
      <c r="E227" s="477"/>
    </row>
    <row r="228" spans="1:5" ht="12.75" customHeight="1" x14ac:dyDescent="0.2">
      <c r="A228" s="79">
        <v>9</v>
      </c>
      <c r="B228" s="163" t="s">
        <v>287</v>
      </c>
      <c r="C228" s="164">
        <v>25000</v>
      </c>
      <c r="D228" s="77"/>
      <c r="E228" s="477"/>
    </row>
    <row r="229" spans="1:5" ht="12.75" customHeight="1" x14ac:dyDescent="0.2">
      <c r="A229" s="79">
        <v>9</v>
      </c>
      <c r="B229" s="163" t="s">
        <v>288</v>
      </c>
      <c r="C229" s="164">
        <v>25000</v>
      </c>
      <c r="D229" s="77"/>
      <c r="E229" s="477"/>
    </row>
    <row r="230" spans="1:5" ht="12.75" customHeight="1" x14ac:dyDescent="0.2">
      <c r="A230" s="79">
        <v>9</v>
      </c>
      <c r="B230" s="163" t="s">
        <v>289</v>
      </c>
      <c r="C230" s="164">
        <v>25000</v>
      </c>
      <c r="D230" s="77"/>
      <c r="E230" s="477"/>
    </row>
    <row r="231" spans="1:5" ht="12.75" customHeight="1" x14ac:dyDescent="0.2">
      <c r="A231" s="79">
        <v>9</v>
      </c>
      <c r="B231" s="163" t="s">
        <v>290</v>
      </c>
      <c r="C231" s="164">
        <v>25000</v>
      </c>
      <c r="D231" s="77"/>
      <c r="E231" s="477"/>
    </row>
    <row r="232" spans="1:5" ht="12.75" customHeight="1" x14ac:dyDescent="0.2">
      <c r="A232" s="79">
        <v>9</v>
      </c>
      <c r="B232" s="163" t="s">
        <v>291</v>
      </c>
      <c r="C232" s="164">
        <v>25000</v>
      </c>
      <c r="D232" s="77"/>
      <c r="E232" s="477"/>
    </row>
    <row r="233" spans="1:5" ht="12.75" customHeight="1" x14ac:dyDescent="0.2">
      <c r="A233" s="79">
        <v>9</v>
      </c>
      <c r="B233" s="163" t="s">
        <v>292</v>
      </c>
      <c r="C233" s="164">
        <v>25000</v>
      </c>
      <c r="D233" s="77"/>
      <c r="E233" s="477"/>
    </row>
    <row r="234" spans="1:5" x14ac:dyDescent="0.2">
      <c r="A234" s="79">
        <v>10</v>
      </c>
      <c r="B234" s="163" t="s">
        <v>293</v>
      </c>
      <c r="C234" s="164">
        <v>25000</v>
      </c>
      <c r="D234" s="77"/>
      <c r="E234" s="477"/>
    </row>
    <row r="235" spans="1:5" x14ac:dyDescent="0.2">
      <c r="A235" s="79">
        <v>10</v>
      </c>
      <c r="B235" s="163" t="s">
        <v>294</v>
      </c>
      <c r="C235" s="164">
        <v>25000</v>
      </c>
      <c r="D235" s="77"/>
      <c r="E235" s="477"/>
    </row>
    <row r="236" spans="1:5" ht="15" customHeight="1" x14ac:dyDescent="0.2">
      <c r="A236" s="79">
        <v>10</v>
      </c>
      <c r="B236" s="163" t="s">
        <v>295</v>
      </c>
      <c r="C236" s="164">
        <v>25000</v>
      </c>
      <c r="D236" s="77"/>
      <c r="E236" s="477"/>
    </row>
    <row r="237" spans="1:5" x14ac:dyDescent="0.2">
      <c r="A237" s="79">
        <v>10</v>
      </c>
      <c r="B237" s="163" t="s">
        <v>296</v>
      </c>
      <c r="C237" s="164">
        <v>25000</v>
      </c>
      <c r="D237" s="77"/>
      <c r="E237" s="477"/>
    </row>
    <row r="238" spans="1:5" x14ac:dyDescent="0.2">
      <c r="A238" s="79">
        <v>10</v>
      </c>
      <c r="B238" s="163" t="s">
        <v>297</v>
      </c>
      <c r="C238" s="164">
        <v>25000</v>
      </c>
      <c r="D238" s="77"/>
      <c r="E238" s="477"/>
    </row>
    <row r="239" spans="1:5" x14ac:dyDescent="0.2">
      <c r="A239" s="79">
        <v>10</v>
      </c>
      <c r="B239" s="163" t="s">
        <v>298</v>
      </c>
      <c r="C239" s="190">
        <v>12000</v>
      </c>
      <c r="D239" s="77"/>
      <c r="E239" s="477"/>
    </row>
    <row r="240" spans="1:5" x14ac:dyDescent="0.2">
      <c r="A240" s="79">
        <v>10</v>
      </c>
      <c r="B240" s="163" t="s">
        <v>299</v>
      </c>
      <c r="C240" s="164">
        <v>25000</v>
      </c>
      <c r="D240" s="77"/>
      <c r="E240" s="477"/>
    </row>
    <row r="241" spans="1:8" x14ac:dyDescent="0.2">
      <c r="A241" s="79">
        <v>10</v>
      </c>
      <c r="B241" s="163" t="s">
        <v>300</v>
      </c>
      <c r="C241" s="164">
        <v>25000</v>
      </c>
      <c r="D241" s="77"/>
      <c r="E241" s="477"/>
    </row>
    <row r="242" spans="1:8" x14ac:dyDescent="0.2">
      <c r="A242" s="79">
        <v>10</v>
      </c>
      <c r="B242" s="163" t="s">
        <v>301</v>
      </c>
      <c r="C242" s="164">
        <v>25000</v>
      </c>
      <c r="D242" s="77"/>
      <c r="E242" s="477"/>
    </row>
    <row r="243" spans="1:8" x14ac:dyDescent="0.2">
      <c r="A243" s="79">
        <v>10</v>
      </c>
      <c r="B243" s="163" t="s">
        <v>302</v>
      </c>
      <c r="C243" s="164">
        <v>25000</v>
      </c>
      <c r="D243" s="77"/>
      <c r="E243" s="477"/>
    </row>
    <row r="244" spans="1:8" x14ac:dyDescent="0.2">
      <c r="A244" s="79">
        <v>10</v>
      </c>
      <c r="B244" s="163" t="s">
        <v>303</v>
      </c>
      <c r="C244" s="190">
        <v>25000</v>
      </c>
      <c r="D244" s="77"/>
      <c r="E244" s="477"/>
    </row>
    <row r="245" spans="1:8" x14ac:dyDescent="0.2">
      <c r="A245" s="100">
        <v>10</v>
      </c>
      <c r="B245" s="163" t="s">
        <v>304</v>
      </c>
      <c r="C245" s="164">
        <v>25000</v>
      </c>
      <c r="D245" s="77"/>
      <c r="E245" s="478"/>
    </row>
    <row r="246" spans="1:8" x14ac:dyDescent="0.2">
      <c r="A246" s="84">
        <v>10</v>
      </c>
      <c r="B246" s="163" t="s">
        <v>305</v>
      </c>
      <c r="C246" s="164">
        <v>25000</v>
      </c>
      <c r="D246" s="77"/>
      <c r="E246" s="476"/>
    </row>
    <row r="247" spans="1:8" x14ac:dyDescent="0.2">
      <c r="A247" s="79">
        <v>10</v>
      </c>
      <c r="B247" s="163" t="s">
        <v>306</v>
      </c>
      <c r="C247" s="164">
        <v>25000</v>
      </c>
      <c r="D247" s="77"/>
      <c r="E247" s="477"/>
    </row>
    <row r="248" spans="1:8" x14ac:dyDescent="0.2">
      <c r="A248" s="79">
        <v>10</v>
      </c>
      <c r="B248" s="163" t="s">
        <v>307</v>
      </c>
      <c r="C248" s="164">
        <v>25000</v>
      </c>
      <c r="D248" s="77"/>
      <c r="E248" s="477"/>
    </row>
    <row r="249" spans="1:8" x14ac:dyDescent="0.2">
      <c r="A249" s="79">
        <v>10</v>
      </c>
      <c r="B249" s="163" t="s">
        <v>308</v>
      </c>
      <c r="C249" s="164">
        <v>25000</v>
      </c>
      <c r="D249" s="77"/>
      <c r="E249" s="477"/>
    </row>
    <row r="250" spans="1:8" x14ac:dyDescent="0.2">
      <c r="A250" s="79">
        <v>10</v>
      </c>
      <c r="B250" s="163" t="s">
        <v>309</v>
      </c>
      <c r="C250" s="164">
        <v>25000</v>
      </c>
      <c r="D250" s="77"/>
      <c r="E250" s="477"/>
    </row>
    <row r="251" spans="1:8" x14ac:dyDescent="0.2">
      <c r="A251" s="79">
        <v>10</v>
      </c>
      <c r="B251" s="163" t="s">
        <v>310</v>
      </c>
      <c r="C251" s="164">
        <v>25000</v>
      </c>
      <c r="D251" s="77"/>
      <c r="E251" s="477"/>
    </row>
    <row r="252" spans="1:8" x14ac:dyDescent="0.2">
      <c r="A252" s="79">
        <v>10</v>
      </c>
      <c r="B252" s="163" t="s">
        <v>311</v>
      </c>
      <c r="C252" s="164">
        <v>25000</v>
      </c>
      <c r="D252" s="77"/>
      <c r="E252" s="477"/>
      <c r="G252" s="10"/>
      <c r="H252" s="10"/>
    </row>
    <row r="253" spans="1:8" x14ac:dyDescent="0.2">
      <c r="A253" s="79">
        <v>10</v>
      </c>
      <c r="B253" s="163" t="s">
        <v>312</v>
      </c>
      <c r="C253" s="164">
        <v>25000</v>
      </c>
      <c r="D253" s="77"/>
      <c r="E253" s="478"/>
    </row>
    <row r="254" spans="1:8" x14ac:dyDescent="0.2">
      <c r="A254" s="79">
        <v>10</v>
      </c>
      <c r="B254" s="163" t="s">
        <v>313</v>
      </c>
      <c r="C254" s="164">
        <v>25000</v>
      </c>
      <c r="D254" s="77"/>
      <c r="E254" s="476"/>
    </row>
    <row r="255" spans="1:8" x14ac:dyDescent="0.2">
      <c r="A255" s="79">
        <v>10</v>
      </c>
      <c r="B255" s="163" t="s">
        <v>314</v>
      </c>
      <c r="C255" s="164">
        <v>25000</v>
      </c>
      <c r="D255" s="77"/>
      <c r="E255" s="477"/>
    </row>
    <row r="256" spans="1:8" x14ac:dyDescent="0.2">
      <c r="A256" s="79">
        <v>10</v>
      </c>
      <c r="B256" s="163" t="s">
        <v>315</v>
      </c>
      <c r="C256" s="164">
        <v>25000</v>
      </c>
      <c r="D256" s="77"/>
      <c r="E256" s="477"/>
    </row>
    <row r="257" spans="1:8" x14ac:dyDescent="0.2">
      <c r="A257" s="79">
        <v>10</v>
      </c>
      <c r="B257" s="163" t="s">
        <v>316</v>
      </c>
      <c r="C257" s="164">
        <v>25000</v>
      </c>
      <c r="D257" s="77"/>
      <c r="E257" s="477"/>
    </row>
    <row r="258" spans="1:8" x14ac:dyDescent="0.2">
      <c r="A258" s="79">
        <v>10</v>
      </c>
      <c r="B258" s="163" t="s">
        <v>317</v>
      </c>
      <c r="C258" s="164">
        <v>25000</v>
      </c>
      <c r="D258" s="77"/>
      <c r="E258" s="478"/>
    </row>
    <row r="259" spans="1:8" x14ac:dyDescent="0.2">
      <c r="A259" s="79">
        <v>10</v>
      </c>
      <c r="B259" s="163" t="s">
        <v>318</v>
      </c>
      <c r="C259" s="164">
        <v>25000</v>
      </c>
      <c r="D259" s="77"/>
      <c r="E259" s="476"/>
    </row>
    <row r="260" spans="1:8" x14ac:dyDescent="0.2">
      <c r="A260" s="79">
        <v>10</v>
      </c>
      <c r="B260" s="163" t="s">
        <v>319</v>
      </c>
      <c r="C260" s="164">
        <v>25000</v>
      </c>
      <c r="D260" s="77"/>
      <c r="E260" s="477"/>
    </row>
    <row r="261" spans="1:8" x14ac:dyDescent="0.2">
      <c r="A261" s="79">
        <v>10</v>
      </c>
      <c r="B261" s="163" t="s">
        <v>320</v>
      </c>
      <c r="C261" s="164">
        <v>25000</v>
      </c>
      <c r="D261" s="77"/>
      <c r="E261" s="477"/>
    </row>
    <row r="262" spans="1:8" x14ac:dyDescent="0.2">
      <c r="A262" s="79">
        <v>10</v>
      </c>
      <c r="B262" s="163" t="s">
        <v>321</v>
      </c>
      <c r="C262" s="164">
        <v>25000</v>
      </c>
      <c r="D262" s="77"/>
      <c r="E262" s="478"/>
    </row>
    <row r="263" spans="1:8" x14ac:dyDescent="0.2">
      <c r="A263" s="79">
        <v>10</v>
      </c>
      <c r="B263" s="163" t="s">
        <v>322</v>
      </c>
      <c r="C263" s="164">
        <v>20000</v>
      </c>
      <c r="D263" s="77"/>
      <c r="E263" s="476"/>
    </row>
    <row r="264" spans="1:8" x14ac:dyDescent="0.2">
      <c r="A264" s="79">
        <v>10</v>
      </c>
      <c r="B264" s="163" t="s">
        <v>323</v>
      </c>
      <c r="C264" s="164">
        <v>25000</v>
      </c>
      <c r="D264" s="77"/>
      <c r="E264" s="477"/>
    </row>
    <row r="265" spans="1:8" ht="12.75" customHeight="1" x14ac:dyDescent="0.2">
      <c r="A265" s="79">
        <v>10</v>
      </c>
      <c r="B265" s="163" t="s">
        <v>324</v>
      </c>
      <c r="C265" s="164">
        <v>25000</v>
      </c>
      <c r="D265" s="77"/>
      <c r="E265" s="477"/>
    </row>
    <row r="266" spans="1:8" ht="15" customHeight="1" x14ac:dyDescent="0.2">
      <c r="A266" s="79">
        <v>10</v>
      </c>
      <c r="B266" s="163" t="s">
        <v>325</v>
      </c>
      <c r="C266" s="164">
        <v>25000</v>
      </c>
      <c r="D266" s="77"/>
      <c r="E266" s="477"/>
    </row>
    <row r="267" spans="1:8" x14ac:dyDescent="0.2">
      <c r="A267" s="79">
        <v>10</v>
      </c>
      <c r="B267" s="163" t="s">
        <v>326</v>
      </c>
      <c r="C267" s="164">
        <v>25000</v>
      </c>
      <c r="D267" s="77"/>
      <c r="E267" s="477"/>
    </row>
    <row r="268" spans="1:8" x14ac:dyDescent="0.2">
      <c r="A268" s="79">
        <v>10</v>
      </c>
      <c r="B268" s="163" t="s">
        <v>327</v>
      </c>
      <c r="C268" s="164">
        <v>25000</v>
      </c>
      <c r="D268" s="77"/>
      <c r="E268" s="477"/>
    </row>
    <row r="269" spans="1:8" x14ac:dyDescent="0.2">
      <c r="A269" s="79">
        <v>10</v>
      </c>
      <c r="B269" s="163" t="s">
        <v>328</v>
      </c>
      <c r="C269" s="164">
        <v>25000</v>
      </c>
      <c r="D269" s="77"/>
      <c r="E269" s="477"/>
    </row>
    <row r="270" spans="1:8" x14ac:dyDescent="0.2">
      <c r="A270" s="79">
        <v>10</v>
      </c>
      <c r="B270" s="163" t="s">
        <v>329</v>
      </c>
      <c r="C270" s="164">
        <v>25000</v>
      </c>
      <c r="D270" s="77"/>
      <c r="E270" s="477"/>
    </row>
    <row r="271" spans="1:8" x14ac:dyDescent="0.2">
      <c r="A271" s="79">
        <v>10</v>
      </c>
      <c r="B271" s="163" t="s">
        <v>330</v>
      </c>
      <c r="C271" s="164">
        <v>25000</v>
      </c>
      <c r="D271" s="77"/>
      <c r="E271" s="477"/>
      <c r="F271" s="99" t="s">
        <v>1061</v>
      </c>
      <c r="G271" s="83"/>
      <c r="H271" s="83">
        <f>SUM(C152:C171,C172:C221,C225:C245,C246:C271)</f>
        <v>2833600</v>
      </c>
    </row>
    <row r="272" spans="1:8" x14ac:dyDescent="0.2">
      <c r="A272" s="79">
        <v>10</v>
      </c>
      <c r="B272" s="195" t="s">
        <v>405</v>
      </c>
      <c r="C272" s="218">
        <v>25000</v>
      </c>
      <c r="D272" s="77"/>
      <c r="E272" s="477"/>
    </row>
    <row r="273" spans="1:8" x14ac:dyDescent="0.2">
      <c r="A273" s="79">
        <v>10</v>
      </c>
      <c r="B273" s="195" t="s">
        <v>406</v>
      </c>
      <c r="C273" s="218">
        <v>25000</v>
      </c>
      <c r="D273" s="77"/>
      <c r="E273" s="477"/>
      <c r="F273" s="99" t="s">
        <v>404</v>
      </c>
      <c r="G273" s="83"/>
      <c r="H273" s="83">
        <f>C272+C273</f>
        <v>50000</v>
      </c>
    </row>
    <row r="274" spans="1:8" x14ac:dyDescent="0.2">
      <c r="A274" s="79">
        <v>10</v>
      </c>
      <c r="B274" s="196" t="s">
        <v>979</v>
      </c>
      <c r="C274" s="219">
        <v>13835</v>
      </c>
      <c r="D274" s="77"/>
      <c r="E274" s="477"/>
    </row>
    <row r="275" spans="1:8" x14ac:dyDescent="0.2">
      <c r="A275" s="79">
        <v>10</v>
      </c>
      <c r="B275" s="196" t="s">
        <v>980</v>
      </c>
      <c r="C275" s="219">
        <v>25000</v>
      </c>
      <c r="D275" s="77"/>
      <c r="E275" s="477"/>
    </row>
    <row r="276" spans="1:8" x14ac:dyDescent="0.2">
      <c r="A276" s="79">
        <v>10</v>
      </c>
      <c r="B276" s="196" t="s">
        <v>981</v>
      </c>
      <c r="C276" s="219">
        <v>25000</v>
      </c>
      <c r="D276" s="77"/>
      <c r="E276" s="477"/>
    </row>
    <row r="277" spans="1:8" x14ac:dyDescent="0.2">
      <c r="A277" s="79">
        <v>10</v>
      </c>
      <c r="B277" s="196" t="s">
        <v>982</v>
      </c>
      <c r="C277" s="219">
        <v>25000</v>
      </c>
      <c r="D277" s="77"/>
      <c r="E277" s="477"/>
    </row>
    <row r="278" spans="1:8" x14ac:dyDescent="0.2">
      <c r="A278" s="79">
        <v>10</v>
      </c>
      <c r="B278" s="196" t="s">
        <v>983</v>
      </c>
      <c r="C278" s="219">
        <v>25000</v>
      </c>
      <c r="D278" s="77"/>
      <c r="E278" s="477"/>
    </row>
    <row r="279" spans="1:8" x14ac:dyDescent="0.2">
      <c r="A279" s="79">
        <v>10</v>
      </c>
      <c r="B279" s="196" t="s">
        <v>984</v>
      </c>
      <c r="C279" s="219">
        <v>25000</v>
      </c>
      <c r="D279" s="77"/>
      <c r="E279" s="477"/>
    </row>
    <row r="280" spans="1:8" x14ac:dyDescent="0.2">
      <c r="A280" s="79">
        <v>10</v>
      </c>
      <c r="B280" s="196" t="s">
        <v>985</v>
      </c>
      <c r="C280" s="219">
        <v>25000</v>
      </c>
      <c r="D280" s="77"/>
      <c r="E280" s="477"/>
    </row>
    <row r="281" spans="1:8" x14ac:dyDescent="0.2">
      <c r="A281" s="79">
        <v>10</v>
      </c>
      <c r="B281" s="29" t="s">
        <v>986</v>
      </c>
      <c r="C281" s="219">
        <v>25000</v>
      </c>
      <c r="D281" s="77"/>
      <c r="E281" s="477"/>
    </row>
    <row r="282" spans="1:8" x14ac:dyDescent="0.2">
      <c r="A282" s="79">
        <v>10</v>
      </c>
      <c r="B282" s="29" t="s">
        <v>987</v>
      </c>
      <c r="C282" s="219">
        <v>25000</v>
      </c>
      <c r="D282" s="77"/>
      <c r="E282" s="477"/>
    </row>
    <row r="283" spans="1:8" x14ac:dyDescent="0.2">
      <c r="A283" s="79">
        <v>10</v>
      </c>
      <c r="B283" s="29" t="s">
        <v>988</v>
      </c>
      <c r="C283" s="219">
        <v>25000</v>
      </c>
      <c r="D283" s="77"/>
      <c r="E283" s="477"/>
    </row>
    <row r="284" spans="1:8" x14ac:dyDescent="0.2">
      <c r="A284" s="79">
        <v>10</v>
      </c>
      <c r="B284" s="29" t="s">
        <v>989</v>
      </c>
      <c r="C284" s="219">
        <v>25000</v>
      </c>
      <c r="D284" s="77"/>
      <c r="E284" s="477"/>
    </row>
    <row r="285" spans="1:8" x14ac:dyDescent="0.2">
      <c r="A285" s="79">
        <v>10</v>
      </c>
      <c r="B285" s="29" t="s">
        <v>990</v>
      </c>
      <c r="C285" s="219">
        <v>25000</v>
      </c>
      <c r="D285" s="77"/>
      <c r="E285" s="477"/>
    </row>
    <row r="286" spans="1:8" x14ac:dyDescent="0.2">
      <c r="A286" s="79">
        <v>10</v>
      </c>
      <c r="B286" s="29" t="s">
        <v>991</v>
      </c>
      <c r="C286" s="219">
        <v>25000</v>
      </c>
      <c r="D286" s="77"/>
      <c r="E286" s="477"/>
    </row>
    <row r="287" spans="1:8" x14ac:dyDescent="0.2">
      <c r="A287" s="79">
        <v>10</v>
      </c>
      <c r="B287" s="29" t="s">
        <v>992</v>
      </c>
      <c r="C287" s="219">
        <v>25000</v>
      </c>
      <c r="D287" s="77"/>
      <c r="E287" s="477"/>
    </row>
    <row r="288" spans="1:8" x14ac:dyDescent="0.2">
      <c r="A288" s="79">
        <v>10</v>
      </c>
      <c r="B288" s="7" t="s">
        <v>993</v>
      </c>
      <c r="C288" s="219">
        <v>25000</v>
      </c>
      <c r="D288" s="77"/>
      <c r="E288" s="477"/>
    </row>
    <row r="289" spans="1:5" x14ac:dyDescent="0.2">
      <c r="A289" s="79">
        <v>10</v>
      </c>
      <c r="B289" s="29" t="s">
        <v>994</v>
      </c>
      <c r="C289" s="219">
        <v>25000</v>
      </c>
      <c r="D289" s="77"/>
      <c r="E289" s="477"/>
    </row>
    <row r="290" spans="1:5" x14ac:dyDescent="0.2">
      <c r="A290" s="79">
        <v>10</v>
      </c>
      <c r="B290" s="29" t="s">
        <v>995</v>
      </c>
      <c r="C290" s="219">
        <v>25000</v>
      </c>
      <c r="D290" s="77"/>
      <c r="E290" s="477"/>
    </row>
    <row r="291" spans="1:5" x14ac:dyDescent="0.2">
      <c r="A291" s="79">
        <v>10</v>
      </c>
      <c r="B291" s="29" t="s">
        <v>996</v>
      </c>
      <c r="C291" s="219">
        <v>25000</v>
      </c>
      <c r="D291" s="77"/>
      <c r="E291" s="477"/>
    </row>
    <row r="292" spans="1:5" x14ac:dyDescent="0.2">
      <c r="A292" s="79">
        <v>10</v>
      </c>
      <c r="B292" s="29" t="s">
        <v>997</v>
      </c>
      <c r="C292" s="219">
        <v>25000</v>
      </c>
      <c r="D292" s="77"/>
      <c r="E292" s="477"/>
    </row>
    <row r="293" spans="1:5" x14ac:dyDescent="0.2">
      <c r="A293" s="79">
        <v>10</v>
      </c>
      <c r="B293" s="7" t="s">
        <v>998</v>
      </c>
      <c r="C293" s="219">
        <v>25000</v>
      </c>
      <c r="D293" s="77"/>
      <c r="E293" s="477"/>
    </row>
    <row r="294" spans="1:5" x14ac:dyDescent="0.2">
      <c r="A294" s="79">
        <v>10</v>
      </c>
      <c r="B294" s="29" t="s">
        <v>999</v>
      </c>
      <c r="C294" s="219">
        <v>25000</v>
      </c>
      <c r="D294" s="77"/>
      <c r="E294" s="477"/>
    </row>
    <row r="295" spans="1:5" ht="13.5" thickBot="1" x14ac:dyDescent="0.25">
      <c r="A295" s="79">
        <v>10</v>
      </c>
      <c r="B295" s="337" t="s">
        <v>1000</v>
      </c>
      <c r="C295" s="339">
        <v>25000</v>
      </c>
      <c r="D295" s="77"/>
      <c r="E295" s="482"/>
    </row>
    <row r="296" spans="1:5" ht="16.5" thickTop="1" x14ac:dyDescent="0.25">
      <c r="A296" s="91"/>
      <c r="B296" s="1"/>
      <c r="C296" s="68"/>
      <c r="D296" s="69"/>
      <c r="E296" s="481"/>
    </row>
    <row r="297" spans="1:5" ht="16.5" thickBot="1" x14ac:dyDescent="0.3">
      <c r="A297" s="91"/>
      <c r="B297" s="1"/>
      <c r="C297" s="68"/>
      <c r="D297" s="69"/>
      <c r="E297" s="468" t="s">
        <v>45</v>
      </c>
    </row>
    <row r="298" spans="1:5" ht="17.25" thickTop="1" thickBot="1" x14ac:dyDescent="0.3">
      <c r="A298" s="91"/>
      <c r="B298" s="71" t="s">
        <v>47</v>
      </c>
      <c r="C298" s="72" t="s">
        <v>48</v>
      </c>
      <c r="D298" s="17"/>
      <c r="E298" s="475" t="s">
        <v>159</v>
      </c>
    </row>
    <row r="299" spans="1:5" ht="13.5" thickTop="1" x14ac:dyDescent="0.2">
      <c r="A299" s="79">
        <v>10</v>
      </c>
      <c r="B299" s="29" t="s">
        <v>1001</v>
      </c>
      <c r="C299" s="219">
        <v>25000</v>
      </c>
      <c r="D299" s="77"/>
      <c r="E299" s="477"/>
    </row>
    <row r="300" spans="1:5" x14ac:dyDescent="0.2">
      <c r="A300" s="79">
        <v>10</v>
      </c>
      <c r="B300" s="29" t="s">
        <v>1002</v>
      </c>
      <c r="C300" s="219">
        <v>10000</v>
      </c>
      <c r="D300" s="77"/>
      <c r="E300" s="477"/>
    </row>
    <row r="301" spans="1:5" x14ac:dyDescent="0.2">
      <c r="A301" s="79">
        <v>10</v>
      </c>
      <c r="B301" s="29" t="s">
        <v>1003</v>
      </c>
      <c r="C301" s="219">
        <v>25000</v>
      </c>
      <c r="D301" s="77"/>
      <c r="E301" s="477"/>
    </row>
    <row r="302" spans="1:5" x14ac:dyDescent="0.2">
      <c r="A302" s="79">
        <v>10</v>
      </c>
      <c r="B302" s="29" t="s">
        <v>1004</v>
      </c>
      <c r="C302" s="219">
        <v>10000</v>
      </c>
      <c r="D302" s="77"/>
      <c r="E302" s="477"/>
    </row>
    <row r="303" spans="1:5" x14ac:dyDescent="0.2">
      <c r="A303" s="79">
        <v>10</v>
      </c>
      <c r="B303" s="29" t="s">
        <v>970</v>
      </c>
      <c r="C303" s="219">
        <v>25000</v>
      </c>
      <c r="D303" s="77"/>
      <c r="E303" s="477"/>
    </row>
    <row r="304" spans="1:5" x14ac:dyDescent="0.2">
      <c r="A304" s="79">
        <v>10</v>
      </c>
      <c r="B304" s="29" t="s">
        <v>1005</v>
      </c>
      <c r="C304" s="219">
        <v>25000</v>
      </c>
      <c r="D304" s="77"/>
      <c r="E304" s="477"/>
    </row>
    <row r="305" spans="1:8" x14ac:dyDescent="0.2">
      <c r="A305" s="79">
        <v>10</v>
      </c>
      <c r="B305" s="29" t="s">
        <v>1006</v>
      </c>
      <c r="C305" s="219">
        <v>20000</v>
      </c>
      <c r="D305" s="77"/>
      <c r="E305" s="477"/>
    </row>
    <row r="306" spans="1:8" x14ac:dyDescent="0.2">
      <c r="A306" s="79">
        <v>10</v>
      </c>
      <c r="B306" s="29" t="s">
        <v>1007</v>
      </c>
      <c r="C306" s="190">
        <v>25000</v>
      </c>
      <c r="D306" s="77"/>
      <c r="E306" s="477"/>
    </row>
    <row r="307" spans="1:8" x14ac:dyDescent="0.2">
      <c r="A307" s="79">
        <v>10</v>
      </c>
      <c r="B307" s="29" t="s">
        <v>1008</v>
      </c>
      <c r="C307" s="219">
        <v>25000</v>
      </c>
      <c r="D307" s="77"/>
      <c r="E307" s="477"/>
    </row>
    <row r="308" spans="1:8" x14ac:dyDescent="0.2">
      <c r="A308" s="79">
        <v>10</v>
      </c>
      <c r="B308" s="29" t="s">
        <v>1009</v>
      </c>
      <c r="C308" s="219">
        <v>25000</v>
      </c>
      <c r="D308" s="77"/>
      <c r="E308" s="477"/>
    </row>
    <row r="309" spans="1:8" x14ac:dyDescent="0.2">
      <c r="A309" s="79">
        <v>10</v>
      </c>
      <c r="B309" s="29" t="s">
        <v>1010</v>
      </c>
      <c r="C309" s="219">
        <v>25000</v>
      </c>
      <c r="D309" s="77"/>
      <c r="E309" s="477"/>
    </row>
    <row r="310" spans="1:8" ht="12.75" customHeight="1" x14ac:dyDescent="0.2">
      <c r="A310" s="79">
        <v>10</v>
      </c>
      <c r="B310" s="29" t="s">
        <v>1011</v>
      </c>
      <c r="C310" s="219">
        <v>15000</v>
      </c>
      <c r="D310" s="77"/>
      <c r="E310" s="477"/>
    </row>
    <row r="311" spans="1:8" x14ac:dyDescent="0.2">
      <c r="A311" s="79">
        <v>10</v>
      </c>
      <c r="B311" s="29" t="s">
        <v>1012</v>
      </c>
      <c r="C311" s="219">
        <v>25000</v>
      </c>
      <c r="D311" s="77"/>
      <c r="E311" s="477"/>
    </row>
    <row r="312" spans="1:8" x14ac:dyDescent="0.2">
      <c r="A312" s="79">
        <v>10</v>
      </c>
      <c r="B312" s="196" t="s">
        <v>1013</v>
      </c>
      <c r="C312" s="219">
        <v>25000</v>
      </c>
      <c r="D312" s="77"/>
      <c r="E312" s="477"/>
    </row>
    <row r="313" spans="1:8" x14ac:dyDescent="0.2">
      <c r="A313" s="79">
        <v>10</v>
      </c>
      <c r="B313" s="196" t="s">
        <v>1014</v>
      </c>
      <c r="C313" s="219">
        <v>25000</v>
      </c>
      <c r="D313" s="77"/>
      <c r="E313" s="478"/>
    </row>
    <row r="314" spans="1:8" x14ac:dyDescent="0.2">
      <c r="A314" s="79">
        <v>10</v>
      </c>
      <c r="B314" s="196" t="s">
        <v>1015</v>
      </c>
      <c r="C314" s="219">
        <v>25000</v>
      </c>
      <c r="D314" s="77"/>
      <c r="E314" s="476"/>
    </row>
    <row r="315" spans="1:8" x14ac:dyDescent="0.2">
      <c r="A315" s="79">
        <v>10</v>
      </c>
      <c r="B315" s="196" t="s">
        <v>1016</v>
      </c>
      <c r="C315" s="219">
        <v>25000</v>
      </c>
      <c r="D315" s="77"/>
      <c r="E315" s="477"/>
    </row>
    <row r="316" spans="1:8" x14ac:dyDescent="0.2">
      <c r="A316" s="79">
        <v>10</v>
      </c>
      <c r="B316" s="196" t="s">
        <v>1017</v>
      </c>
      <c r="C316" s="219">
        <v>15000</v>
      </c>
      <c r="D316" s="77"/>
      <c r="E316" s="477"/>
    </row>
    <row r="317" spans="1:8" x14ac:dyDescent="0.2">
      <c r="A317" s="79">
        <v>10</v>
      </c>
      <c r="B317" s="196" t="s">
        <v>1018</v>
      </c>
      <c r="C317" s="219">
        <v>25000</v>
      </c>
      <c r="D317" s="77"/>
      <c r="E317" s="477"/>
    </row>
    <row r="318" spans="1:8" x14ac:dyDescent="0.2">
      <c r="A318" s="79">
        <v>10</v>
      </c>
      <c r="B318" s="196" t="s">
        <v>1019</v>
      </c>
      <c r="C318" s="219">
        <v>25000</v>
      </c>
      <c r="D318" s="77"/>
      <c r="E318" s="477"/>
    </row>
    <row r="319" spans="1:8" x14ac:dyDescent="0.2">
      <c r="A319" s="79">
        <v>10</v>
      </c>
      <c r="B319" s="196" t="s">
        <v>1020</v>
      </c>
      <c r="C319" s="219">
        <v>25000</v>
      </c>
      <c r="D319" s="77"/>
      <c r="E319" s="477"/>
    </row>
    <row r="320" spans="1:8" x14ac:dyDescent="0.2">
      <c r="A320" s="79">
        <v>10</v>
      </c>
      <c r="B320" s="196" t="s">
        <v>1021</v>
      </c>
      <c r="C320" s="219">
        <v>20000</v>
      </c>
      <c r="D320" s="77"/>
      <c r="E320" s="477"/>
      <c r="F320" s="99" t="s">
        <v>966</v>
      </c>
      <c r="G320" s="154"/>
      <c r="H320" s="83">
        <f>SUM(C299:C320,C274:C295)</f>
        <v>1028835</v>
      </c>
    </row>
    <row r="321" spans="1:8" x14ac:dyDescent="0.2">
      <c r="A321" s="79"/>
      <c r="B321" s="220" t="s">
        <v>1787</v>
      </c>
      <c r="C321" s="203">
        <v>25000</v>
      </c>
      <c r="D321" s="77"/>
      <c r="E321" s="483"/>
      <c r="F321" s="99"/>
      <c r="G321" s="154"/>
      <c r="H321" s="83"/>
    </row>
    <row r="322" spans="1:8" x14ac:dyDescent="0.2">
      <c r="A322" s="79"/>
      <c r="B322" s="221" t="s">
        <v>1788</v>
      </c>
      <c r="C322" s="203">
        <v>11000</v>
      </c>
      <c r="D322" s="77"/>
      <c r="E322" s="483"/>
      <c r="F322" s="99"/>
      <c r="G322" s="154"/>
      <c r="H322" s="83"/>
    </row>
    <row r="323" spans="1:8" x14ac:dyDescent="0.2">
      <c r="A323" s="79"/>
      <c r="B323" s="220" t="s">
        <v>1789</v>
      </c>
      <c r="C323" s="203">
        <v>25000</v>
      </c>
      <c r="D323" s="77"/>
      <c r="E323" s="483"/>
      <c r="F323" s="99"/>
      <c r="G323" s="154"/>
      <c r="H323" s="83"/>
    </row>
    <row r="324" spans="1:8" x14ac:dyDescent="0.2">
      <c r="A324" s="79"/>
      <c r="B324" s="220" t="s">
        <v>1790</v>
      </c>
      <c r="C324" s="203">
        <v>25000</v>
      </c>
      <c r="D324" s="77"/>
      <c r="E324" s="483"/>
      <c r="F324" s="99"/>
      <c r="G324" s="154"/>
      <c r="H324" s="83"/>
    </row>
    <row r="325" spans="1:8" x14ac:dyDescent="0.2">
      <c r="A325" s="79"/>
      <c r="B325" s="220" t="s">
        <v>1791</v>
      </c>
      <c r="C325" s="203">
        <v>25000</v>
      </c>
      <c r="D325" s="77"/>
      <c r="E325" s="483"/>
      <c r="F325" s="99"/>
      <c r="G325" s="154"/>
      <c r="H325" s="83"/>
    </row>
    <row r="326" spans="1:8" x14ac:dyDescent="0.2">
      <c r="A326" s="79"/>
      <c r="B326" s="220" t="s">
        <v>1792</v>
      </c>
      <c r="C326" s="203">
        <v>25000</v>
      </c>
      <c r="D326" s="77"/>
      <c r="E326" s="483"/>
      <c r="F326" s="99"/>
      <c r="G326" s="154"/>
      <c r="H326" s="83"/>
    </row>
    <row r="327" spans="1:8" x14ac:dyDescent="0.2">
      <c r="A327" s="79"/>
      <c r="B327" s="220" t="s">
        <v>1793</v>
      </c>
      <c r="C327" s="203">
        <v>25000</v>
      </c>
      <c r="D327" s="77"/>
      <c r="E327" s="483"/>
      <c r="F327" s="99"/>
      <c r="G327" s="154"/>
      <c r="H327" s="83"/>
    </row>
    <row r="328" spans="1:8" x14ac:dyDescent="0.2">
      <c r="A328" s="79"/>
      <c r="B328" s="220" t="s">
        <v>1794</v>
      </c>
      <c r="C328" s="203">
        <v>25000</v>
      </c>
      <c r="D328" s="77"/>
      <c r="E328" s="483"/>
      <c r="F328" s="99"/>
      <c r="G328" s="154"/>
      <c r="H328" s="83"/>
    </row>
    <row r="329" spans="1:8" x14ac:dyDescent="0.2">
      <c r="A329" s="79"/>
      <c r="B329" s="220" t="s">
        <v>1795</v>
      </c>
      <c r="C329" s="203">
        <v>25000</v>
      </c>
      <c r="D329" s="77"/>
      <c r="E329" s="483"/>
      <c r="F329" s="99"/>
      <c r="G329" s="154"/>
      <c r="H329" s="83"/>
    </row>
    <row r="330" spans="1:8" x14ac:dyDescent="0.2">
      <c r="A330" s="79"/>
      <c r="B330" s="221" t="s">
        <v>1796</v>
      </c>
      <c r="C330" s="203">
        <v>25000</v>
      </c>
      <c r="D330" s="77"/>
      <c r="E330" s="483"/>
      <c r="F330" s="99"/>
      <c r="G330" s="154"/>
      <c r="H330" s="83"/>
    </row>
    <row r="331" spans="1:8" x14ac:dyDescent="0.2">
      <c r="A331" s="79"/>
      <c r="B331" s="220" t="s">
        <v>1797</v>
      </c>
      <c r="C331" s="203">
        <v>25000</v>
      </c>
      <c r="D331" s="77"/>
      <c r="E331" s="483"/>
      <c r="F331" s="99"/>
      <c r="G331" s="154"/>
      <c r="H331" s="83"/>
    </row>
    <row r="332" spans="1:8" x14ac:dyDescent="0.2">
      <c r="A332" s="79"/>
      <c r="B332" s="221" t="s">
        <v>1798</v>
      </c>
      <c r="C332" s="203">
        <v>25000</v>
      </c>
      <c r="D332" s="77"/>
      <c r="E332" s="483"/>
      <c r="F332" s="99"/>
      <c r="G332" s="154"/>
      <c r="H332" s="83"/>
    </row>
    <row r="333" spans="1:8" x14ac:dyDescent="0.2">
      <c r="A333" s="79"/>
      <c r="B333" s="220" t="s">
        <v>1799</v>
      </c>
      <c r="C333" s="203">
        <v>25000</v>
      </c>
      <c r="D333" s="77"/>
      <c r="E333" s="483"/>
      <c r="F333" s="99"/>
      <c r="G333" s="154"/>
      <c r="H333" s="83"/>
    </row>
    <row r="334" spans="1:8" x14ac:dyDescent="0.2">
      <c r="A334" s="79"/>
      <c r="B334" s="220" t="s">
        <v>1800</v>
      </c>
      <c r="C334" s="203">
        <v>25000</v>
      </c>
      <c r="D334" s="77"/>
      <c r="E334" s="483"/>
      <c r="F334" s="99"/>
      <c r="G334" s="154"/>
      <c r="H334" s="83"/>
    </row>
    <row r="335" spans="1:8" x14ac:dyDescent="0.2">
      <c r="A335" s="79"/>
      <c r="B335" s="220" t="s">
        <v>1801</v>
      </c>
      <c r="C335" s="203">
        <v>25000</v>
      </c>
      <c r="D335" s="77"/>
      <c r="E335" s="483"/>
      <c r="F335" s="99"/>
      <c r="G335" s="154"/>
      <c r="H335" s="83"/>
    </row>
    <row r="336" spans="1:8" x14ac:dyDescent="0.2">
      <c r="A336" s="79"/>
      <c r="B336" s="220" t="s">
        <v>1802</v>
      </c>
      <c r="C336" s="203">
        <v>25000</v>
      </c>
      <c r="D336" s="77"/>
      <c r="E336" s="483"/>
      <c r="F336" s="99"/>
      <c r="G336" s="154"/>
      <c r="H336" s="83"/>
    </row>
    <row r="337" spans="1:8" x14ac:dyDescent="0.2">
      <c r="A337" s="79"/>
      <c r="B337" s="220" t="s">
        <v>1803</v>
      </c>
      <c r="C337" s="203">
        <v>25000</v>
      </c>
      <c r="D337" s="77"/>
      <c r="E337" s="483"/>
      <c r="F337" s="99"/>
      <c r="G337" s="154"/>
      <c r="H337" s="83"/>
    </row>
    <row r="338" spans="1:8" x14ac:dyDescent="0.2">
      <c r="A338" s="79"/>
      <c r="B338" s="221" t="s">
        <v>1804</v>
      </c>
      <c r="C338" s="222">
        <v>25000</v>
      </c>
      <c r="D338" s="77"/>
      <c r="E338" s="483"/>
      <c r="F338" s="99"/>
      <c r="G338" s="154"/>
      <c r="H338" s="83"/>
    </row>
    <row r="339" spans="1:8" x14ac:dyDescent="0.2">
      <c r="A339" s="79"/>
      <c r="B339" s="220" t="s">
        <v>1805</v>
      </c>
      <c r="C339" s="203">
        <v>25000</v>
      </c>
      <c r="D339" s="77"/>
      <c r="E339" s="483"/>
      <c r="F339" s="99"/>
      <c r="G339" s="154"/>
      <c r="H339" s="83"/>
    </row>
    <row r="340" spans="1:8" x14ac:dyDescent="0.2">
      <c r="A340" s="79"/>
      <c r="B340" s="220" t="s">
        <v>1806</v>
      </c>
      <c r="C340" s="203">
        <v>25000</v>
      </c>
      <c r="D340" s="77"/>
      <c r="E340" s="483"/>
      <c r="F340" s="99"/>
      <c r="G340" s="154"/>
      <c r="H340" s="83"/>
    </row>
    <row r="341" spans="1:8" x14ac:dyDescent="0.2">
      <c r="A341" s="79"/>
      <c r="B341" s="220" t="s">
        <v>1807</v>
      </c>
      <c r="C341" s="203">
        <v>25000</v>
      </c>
      <c r="D341" s="77"/>
      <c r="E341" s="483"/>
      <c r="F341" s="99"/>
      <c r="G341" s="154"/>
      <c r="H341" s="83"/>
    </row>
    <row r="342" spans="1:8" x14ac:dyDescent="0.2">
      <c r="A342" s="79"/>
      <c r="B342" s="220" t="s">
        <v>1808</v>
      </c>
      <c r="C342" s="203">
        <v>25000</v>
      </c>
      <c r="D342" s="77"/>
      <c r="E342" s="483"/>
      <c r="F342" s="99"/>
      <c r="G342" s="154"/>
      <c r="H342" s="83"/>
    </row>
    <row r="343" spans="1:8" x14ac:dyDescent="0.2">
      <c r="A343" s="79"/>
      <c r="B343" s="220" t="s">
        <v>1809</v>
      </c>
      <c r="C343" s="203">
        <v>25000</v>
      </c>
      <c r="D343" s="77"/>
      <c r="E343" s="483"/>
      <c r="F343" s="99"/>
      <c r="G343" s="154"/>
      <c r="H343" s="83"/>
    </row>
    <row r="344" spans="1:8" x14ac:dyDescent="0.2">
      <c r="A344" s="79"/>
      <c r="B344" s="220" t="s">
        <v>1810</v>
      </c>
      <c r="C344" s="203">
        <v>25000</v>
      </c>
      <c r="D344" s="77"/>
      <c r="E344" s="483"/>
      <c r="F344" s="99"/>
      <c r="G344" s="154"/>
      <c r="H344" s="83"/>
    </row>
    <row r="345" spans="1:8" x14ac:dyDescent="0.2">
      <c r="A345" s="79"/>
      <c r="B345" s="220" t="s">
        <v>1811</v>
      </c>
      <c r="C345" s="203">
        <v>25000</v>
      </c>
      <c r="D345" s="77"/>
      <c r="E345" s="483"/>
      <c r="F345" s="99"/>
      <c r="G345" s="154"/>
      <c r="H345" s="83"/>
    </row>
    <row r="346" spans="1:8" x14ac:dyDescent="0.2">
      <c r="A346" s="79"/>
      <c r="B346" s="220" t="s">
        <v>1812</v>
      </c>
      <c r="C346" s="203">
        <v>25000</v>
      </c>
      <c r="D346" s="77"/>
      <c r="E346" s="483"/>
      <c r="F346" s="99"/>
      <c r="G346" s="154"/>
      <c r="H346" s="83"/>
    </row>
    <row r="347" spans="1:8" x14ac:dyDescent="0.2">
      <c r="A347" s="79"/>
      <c r="B347" s="220" t="s">
        <v>1813</v>
      </c>
      <c r="C347" s="203">
        <v>25000</v>
      </c>
      <c r="D347" s="77"/>
      <c r="E347" s="483"/>
      <c r="F347" s="99"/>
      <c r="G347" s="154"/>
      <c r="H347" s="83"/>
    </row>
    <row r="348" spans="1:8" x14ac:dyDescent="0.2">
      <c r="A348" s="79"/>
      <c r="B348" s="220" t="s">
        <v>1814</v>
      </c>
      <c r="C348" s="203">
        <v>25000</v>
      </c>
      <c r="D348" s="77"/>
      <c r="E348" s="483"/>
      <c r="F348" s="99"/>
      <c r="G348" s="154"/>
      <c r="H348" s="83"/>
    </row>
    <row r="349" spans="1:8" x14ac:dyDescent="0.2">
      <c r="A349" s="79"/>
      <c r="B349" s="220" t="s">
        <v>1815</v>
      </c>
      <c r="C349" s="203">
        <v>25000</v>
      </c>
      <c r="D349" s="77"/>
      <c r="E349" s="483"/>
      <c r="F349" s="99"/>
      <c r="G349" s="154"/>
      <c r="H349" s="83"/>
    </row>
    <row r="350" spans="1:8" x14ac:dyDescent="0.2">
      <c r="A350" s="79"/>
      <c r="B350" s="220" t="s">
        <v>1816</v>
      </c>
      <c r="C350" s="203">
        <v>25000</v>
      </c>
      <c r="D350" s="77"/>
      <c r="E350" s="483"/>
      <c r="F350" s="99"/>
      <c r="G350" s="154"/>
      <c r="H350" s="83"/>
    </row>
    <row r="351" spans="1:8" x14ac:dyDescent="0.2">
      <c r="A351" s="79"/>
      <c r="B351" s="220" t="s">
        <v>1817</v>
      </c>
      <c r="C351" s="203">
        <v>25000</v>
      </c>
      <c r="D351" s="77"/>
      <c r="E351" s="483"/>
      <c r="F351" s="99"/>
      <c r="G351" s="154"/>
      <c r="H351" s="83"/>
    </row>
    <row r="352" spans="1:8" x14ac:dyDescent="0.2">
      <c r="A352" s="79"/>
      <c r="B352" s="220" t="s">
        <v>1818</v>
      </c>
      <c r="C352" s="203">
        <v>25000</v>
      </c>
      <c r="D352" s="77"/>
      <c r="E352" s="483"/>
      <c r="F352" s="99"/>
      <c r="G352" s="154"/>
      <c r="H352" s="83"/>
    </row>
    <row r="353" spans="1:8" x14ac:dyDescent="0.2">
      <c r="A353" s="79"/>
      <c r="B353" s="220" t="s">
        <v>1819</v>
      </c>
      <c r="C353" s="203">
        <v>25000</v>
      </c>
      <c r="D353" s="77"/>
      <c r="E353" s="483"/>
      <c r="F353" s="99"/>
      <c r="G353" s="154"/>
      <c r="H353" s="83"/>
    </row>
    <row r="354" spans="1:8" x14ac:dyDescent="0.2">
      <c r="A354" s="79"/>
      <c r="B354" s="220" t="s">
        <v>1820</v>
      </c>
      <c r="C354" s="203">
        <v>25000</v>
      </c>
      <c r="D354" s="77"/>
      <c r="E354" s="483"/>
      <c r="F354" s="99"/>
      <c r="G354" s="154"/>
      <c r="H354" s="83"/>
    </row>
    <row r="355" spans="1:8" x14ac:dyDescent="0.2">
      <c r="A355" s="79"/>
      <c r="B355" s="220" t="s">
        <v>1821</v>
      </c>
      <c r="C355" s="203">
        <v>25000</v>
      </c>
      <c r="D355" s="77"/>
      <c r="E355" s="483"/>
      <c r="F355" s="99"/>
      <c r="G355" s="154"/>
      <c r="H355" s="83"/>
    </row>
    <row r="356" spans="1:8" ht="25.5" x14ac:dyDescent="0.2">
      <c r="A356" s="79"/>
      <c r="B356" s="220" t="s">
        <v>1822</v>
      </c>
      <c r="C356" s="203">
        <v>20000</v>
      </c>
      <c r="D356" s="77"/>
      <c r="E356" s="483"/>
      <c r="F356" s="99"/>
      <c r="G356" s="154"/>
      <c r="H356" s="83"/>
    </row>
    <row r="357" spans="1:8" x14ac:dyDescent="0.2">
      <c r="A357" s="79"/>
      <c r="B357" s="220" t="s">
        <v>1823</v>
      </c>
      <c r="C357" s="203">
        <v>25000</v>
      </c>
      <c r="D357" s="77"/>
      <c r="E357" s="483"/>
      <c r="F357" s="99"/>
      <c r="G357" s="154"/>
      <c r="H357" s="83"/>
    </row>
    <row r="358" spans="1:8" x14ac:dyDescent="0.2">
      <c r="A358" s="79"/>
      <c r="B358" s="220" t="s">
        <v>1824</v>
      </c>
      <c r="C358" s="203">
        <v>25000</v>
      </c>
      <c r="D358" s="77"/>
      <c r="E358" s="483"/>
      <c r="F358" s="99"/>
      <c r="G358" s="154"/>
      <c r="H358" s="83"/>
    </row>
    <row r="359" spans="1:8" x14ac:dyDescent="0.2">
      <c r="A359" s="79"/>
      <c r="B359" s="220" t="s">
        <v>1825</v>
      </c>
      <c r="C359" s="203">
        <v>25000</v>
      </c>
      <c r="D359" s="77"/>
      <c r="E359" s="483"/>
      <c r="F359" s="99"/>
      <c r="G359" s="154"/>
      <c r="H359" s="83"/>
    </row>
    <row r="360" spans="1:8" x14ac:dyDescent="0.2">
      <c r="A360" s="79"/>
      <c r="B360" s="220" t="s">
        <v>1826</v>
      </c>
      <c r="C360" s="203">
        <v>25000</v>
      </c>
      <c r="D360" s="77"/>
      <c r="E360" s="483"/>
      <c r="F360" s="99"/>
      <c r="G360" s="154"/>
      <c r="H360" s="83"/>
    </row>
    <row r="361" spans="1:8" x14ac:dyDescent="0.2">
      <c r="A361" s="79"/>
      <c r="B361" s="220" t="s">
        <v>1827</v>
      </c>
      <c r="C361" s="203">
        <v>25000</v>
      </c>
      <c r="D361" s="77"/>
      <c r="E361" s="483"/>
      <c r="F361" s="99"/>
      <c r="G361" s="154"/>
      <c r="H361" s="83"/>
    </row>
    <row r="362" spans="1:8" x14ac:dyDescent="0.2">
      <c r="A362" s="79"/>
      <c r="B362" s="220" t="s">
        <v>1828</v>
      </c>
      <c r="C362" s="203">
        <v>25000</v>
      </c>
      <c r="D362" s="77"/>
      <c r="E362" s="483"/>
      <c r="F362" s="99"/>
      <c r="G362" s="154"/>
      <c r="H362" s="83"/>
    </row>
    <row r="363" spans="1:8" x14ac:dyDescent="0.2">
      <c r="A363" s="79"/>
      <c r="B363" s="220" t="s">
        <v>1829</v>
      </c>
      <c r="C363" s="203">
        <v>25000</v>
      </c>
      <c r="D363" s="77"/>
      <c r="E363" s="483"/>
      <c r="F363" s="99"/>
      <c r="G363" s="154"/>
      <c r="H363" s="83"/>
    </row>
    <row r="364" spans="1:8" x14ac:dyDescent="0.2">
      <c r="A364" s="79"/>
      <c r="B364" s="220" t="s">
        <v>1830</v>
      </c>
      <c r="C364" s="203">
        <v>25000</v>
      </c>
      <c r="D364" s="77"/>
      <c r="E364" s="483"/>
      <c r="F364" s="99"/>
      <c r="G364" s="154"/>
      <c r="H364" s="83"/>
    </row>
    <row r="365" spans="1:8" ht="13.5" thickBot="1" x14ac:dyDescent="0.25">
      <c r="A365" s="79"/>
      <c r="B365" s="352" t="s">
        <v>1831</v>
      </c>
      <c r="C365" s="292">
        <v>25000</v>
      </c>
      <c r="D365" s="77"/>
      <c r="E365" s="482"/>
      <c r="F365" s="99"/>
      <c r="G365" s="154"/>
      <c r="H365" s="83"/>
    </row>
    <row r="366" spans="1:8" ht="16.5" thickTop="1" x14ac:dyDescent="0.25">
      <c r="A366" s="91"/>
      <c r="B366" s="1"/>
      <c r="C366" s="68"/>
      <c r="D366" s="69"/>
      <c r="E366" s="481"/>
    </row>
    <row r="367" spans="1:8" ht="15.75" x14ac:dyDescent="0.25">
      <c r="A367" s="91"/>
      <c r="B367" s="1"/>
      <c r="C367" s="68"/>
      <c r="D367" s="69"/>
      <c r="E367" s="468"/>
    </row>
    <row r="368" spans="1:8" ht="15.75" x14ac:dyDescent="0.25">
      <c r="A368" s="91"/>
      <c r="B368" s="1"/>
      <c r="C368" s="68"/>
      <c r="D368" s="69"/>
      <c r="E368" s="468"/>
    </row>
    <row r="369" spans="1:8" ht="16.5" thickBot="1" x14ac:dyDescent="0.3">
      <c r="A369" s="91"/>
      <c r="B369" s="1"/>
      <c r="C369" s="68"/>
      <c r="D369" s="69"/>
      <c r="E369" s="468" t="s">
        <v>45</v>
      </c>
    </row>
    <row r="370" spans="1:8" ht="17.25" thickTop="1" thickBot="1" x14ac:dyDescent="0.3">
      <c r="A370" s="91"/>
      <c r="B370" s="71" t="s">
        <v>47</v>
      </c>
      <c r="C370" s="72" t="s">
        <v>48</v>
      </c>
      <c r="D370" s="17"/>
      <c r="E370" s="475" t="s">
        <v>159</v>
      </c>
    </row>
    <row r="371" spans="1:8" ht="13.5" thickTop="1" x14ac:dyDescent="0.2">
      <c r="A371" s="79"/>
      <c r="B371" s="220" t="s">
        <v>1832</v>
      </c>
      <c r="C371" s="203">
        <v>25000</v>
      </c>
      <c r="D371" s="77"/>
      <c r="E371" s="483"/>
      <c r="F371" s="99"/>
      <c r="G371" s="154"/>
      <c r="H371" s="83"/>
    </row>
    <row r="372" spans="1:8" x14ac:dyDescent="0.2">
      <c r="A372" s="79"/>
      <c r="B372" s="220" t="s">
        <v>1833</v>
      </c>
      <c r="C372" s="203">
        <v>25000</v>
      </c>
      <c r="D372" s="77"/>
      <c r="E372" s="483"/>
      <c r="F372" s="99"/>
      <c r="G372" s="154"/>
      <c r="H372" s="83"/>
    </row>
    <row r="373" spans="1:8" x14ac:dyDescent="0.2">
      <c r="A373" s="79"/>
      <c r="B373" s="220" t="s">
        <v>1834</v>
      </c>
      <c r="C373" s="203">
        <v>25000</v>
      </c>
      <c r="D373" s="77"/>
      <c r="E373" s="483"/>
      <c r="F373" s="99"/>
      <c r="G373" s="154"/>
      <c r="H373" s="83"/>
    </row>
    <row r="374" spans="1:8" x14ac:dyDescent="0.2">
      <c r="A374" s="79"/>
      <c r="B374" s="220" t="s">
        <v>1835</v>
      </c>
      <c r="C374" s="203">
        <v>25000</v>
      </c>
      <c r="D374" s="77"/>
      <c r="E374" s="483"/>
      <c r="F374" s="99"/>
      <c r="G374" s="154"/>
      <c r="H374" s="83"/>
    </row>
    <row r="375" spans="1:8" x14ac:dyDescent="0.2">
      <c r="A375" s="79"/>
      <c r="B375" s="220" t="s">
        <v>1836</v>
      </c>
      <c r="C375" s="203">
        <v>25000</v>
      </c>
      <c r="D375" s="77"/>
      <c r="E375" s="483"/>
      <c r="F375" s="99"/>
      <c r="G375" s="154"/>
      <c r="H375" s="83"/>
    </row>
    <row r="376" spans="1:8" x14ac:dyDescent="0.2">
      <c r="A376" s="79"/>
      <c r="B376" s="223" t="s">
        <v>1837</v>
      </c>
      <c r="C376" s="198">
        <v>25000</v>
      </c>
      <c r="D376" s="77"/>
      <c r="E376" s="483"/>
      <c r="F376" s="99"/>
      <c r="G376" s="154"/>
      <c r="H376" s="83"/>
    </row>
    <row r="377" spans="1:8" x14ac:dyDescent="0.2">
      <c r="A377" s="79"/>
      <c r="B377" s="220" t="s">
        <v>1838</v>
      </c>
      <c r="C377" s="203">
        <v>25000</v>
      </c>
      <c r="D377" s="77"/>
      <c r="E377" s="483"/>
      <c r="F377" s="99"/>
      <c r="G377" s="154"/>
      <c r="H377" s="83"/>
    </row>
    <row r="378" spans="1:8" x14ac:dyDescent="0.2">
      <c r="A378" s="79"/>
      <c r="B378" s="220" t="s">
        <v>1839</v>
      </c>
      <c r="C378" s="203">
        <v>25000</v>
      </c>
      <c r="D378" s="77"/>
      <c r="E378" s="483"/>
      <c r="F378" s="99"/>
      <c r="G378" s="154"/>
      <c r="H378" s="83"/>
    </row>
    <row r="379" spans="1:8" x14ac:dyDescent="0.2">
      <c r="A379" s="79"/>
      <c r="B379" s="220" t="s">
        <v>1840</v>
      </c>
      <c r="C379" s="203">
        <v>25000</v>
      </c>
      <c r="D379" s="77"/>
      <c r="E379" s="483"/>
      <c r="F379" s="99"/>
      <c r="G379" s="154"/>
      <c r="H379" s="83"/>
    </row>
    <row r="380" spans="1:8" x14ac:dyDescent="0.2">
      <c r="A380" s="79"/>
      <c r="B380" s="220" t="s">
        <v>1841</v>
      </c>
      <c r="C380" s="203">
        <v>25000</v>
      </c>
      <c r="D380" s="77"/>
      <c r="E380" s="483"/>
      <c r="F380" s="99"/>
      <c r="G380" s="154"/>
      <c r="H380" s="83"/>
    </row>
    <row r="381" spans="1:8" x14ac:dyDescent="0.2">
      <c r="A381" s="79"/>
      <c r="B381" s="220" t="s">
        <v>1842</v>
      </c>
      <c r="C381" s="203">
        <v>25000</v>
      </c>
      <c r="D381" s="77"/>
      <c r="E381" s="483"/>
      <c r="F381" s="99"/>
      <c r="G381" s="154"/>
      <c r="H381" s="83"/>
    </row>
    <row r="382" spans="1:8" x14ac:dyDescent="0.2">
      <c r="A382" s="79"/>
      <c r="B382" s="220" t="s">
        <v>1843</v>
      </c>
      <c r="C382" s="203">
        <v>25000</v>
      </c>
      <c r="D382" s="77"/>
      <c r="E382" s="483"/>
      <c r="F382" s="99"/>
      <c r="G382" s="154"/>
      <c r="H382" s="83"/>
    </row>
    <row r="383" spans="1:8" x14ac:dyDescent="0.2">
      <c r="A383" s="79"/>
      <c r="B383" s="220" t="s">
        <v>1844</v>
      </c>
      <c r="C383" s="203">
        <v>25000</v>
      </c>
      <c r="D383" s="77"/>
      <c r="E383" s="483"/>
      <c r="F383" s="99"/>
      <c r="G383" s="154"/>
      <c r="H383" s="83"/>
    </row>
    <row r="384" spans="1:8" x14ac:dyDescent="0.2">
      <c r="A384" s="79"/>
      <c r="B384" s="220" t="s">
        <v>1845</v>
      </c>
      <c r="C384" s="203">
        <v>25000</v>
      </c>
      <c r="D384" s="77"/>
      <c r="E384" s="483"/>
      <c r="F384" s="99"/>
      <c r="G384" s="154"/>
      <c r="H384" s="83"/>
    </row>
    <row r="385" spans="1:8" x14ac:dyDescent="0.2">
      <c r="A385" s="79"/>
      <c r="B385" s="221" t="s">
        <v>1846</v>
      </c>
      <c r="C385" s="203">
        <v>25000</v>
      </c>
      <c r="D385" s="77"/>
      <c r="E385" s="483"/>
      <c r="F385" s="99"/>
      <c r="G385" s="154"/>
      <c r="H385" s="83"/>
    </row>
    <row r="386" spans="1:8" x14ac:dyDescent="0.2">
      <c r="A386" s="79"/>
      <c r="B386" s="220" t="s">
        <v>1847</v>
      </c>
      <c r="C386" s="203">
        <v>25000</v>
      </c>
      <c r="D386" s="77"/>
      <c r="E386" s="483"/>
      <c r="F386" s="99"/>
      <c r="G386" s="154"/>
      <c r="H386" s="83"/>
    </row>
    <row r="387" spans="1:8" x14ac:dyDescent="0.2">
      <c r="A387" s="79"/>
      <c r="B387" s="221" t="s">
        <v>1848</v>
      </c>
      <c r="C387" s="203">
        <v>25000</v>
      </c>
      <c r="D387" s="77"/>
      <c r="E387" s="483"/>
      <c r="F387" s="99"/>
      <c r="G387" s="154"/>
      <c r="H387" s="83"/>
    </row>
    <row r="388" spans="1:8" x14ac:dyDescent="0.2">
      <c r="A388" s="79"/>
      <c r="B388" s="221" t="s">
        <v>1849</v>
      </c>
      <c r="C388" s="203">
        <v>15000</v>
      </c>
      <c r="D388" s="77"/>
      <c r="E388" s="483"/>
      <c r="F388" s="99"/>
      <c r="G388" s="154"/>
      <c r="H388" s="83"/>
    </row>
    <row r="389" spans="1:8" x14ac:dyDescent="0.2">
      <c r="A389" s="79"/>
      <c r="B389" s="220" t="s">
        <v>1850</v>
      </c>
      <c r="C389" s="203">
        <v>25000</v>
      </c>
      <c r="D389" s="77"/>
      <c r="E389" s="483"/>
      <c r="F389" s="99"/>
      <c r="G389" s="154"/>
      <c r="H389" s="83"/>
    </row>
    <row r="390" spans="1:8" x14ac:dyDescent="0.2">
      <c r="A390" s="79"/>
      <c r="B390" s="221" t="s">
        <v>1851</v>
      </c>
      <c r="C390" s="203">
        <v>25000</v>
      </c>
      <c r="D390" s="77"/>
      <c r="E390" s="483"/>
      <c r="F390" s="99"/>
      <c r="G390" s="154"/>
      <c r="H390" s="83"/>
    </row>
    <row r="391" spans="1:8" x14ac:dyDescent="0.2">
      <c r="A391" s="79"/>
      <c r="B391" s="221" t="s">
        <v>1852</v>
      </c>
      <c r="C391" s="203">
        <v>25000</v>
      </c>
      <c r="D391" s="77"/>
      <c r="E391" s="483"/>
      <c r="F391" s="99"/>
      <c r="G391" s="154"/>
      <c r="H391" s="83"/>
    </row>
    <row r="392" spans="1:8" x14ac:dyDescent="0.2">
      <c r="A392" s="79"/>
      <c r="B392" s="220" t="s">
        <v>1853</v>
      </c>
      <c r="C392" s="203">
        <v>25000</v>
      </c>
      <c r="D392" s="77"/>
      <c r="E392" s="483"/>
      <c r="F392" s="99"/>
      <c r="G392" s="154"/>
      <c r="H392" s="83"/>
    </row>
    <row r="393" spans="1:8" x14ac:dyDescent="0.2">
      <c r="A393" s="79"/>
      <c r="B393" s="221" t="s">
        <v>1854</v>
      </c>
      <c r="C393" s="203">
        <v>25000</v>
      </c>
      <c r="D393" s="77"/>
      <c r="E393" s="483"/>
      <c r="F393" s="99"/>
      <c r="G393" s="154"/>
      <c r="H393" s="83"/>
    </row>
    <row r="394" spans="1:8" x14ac:dyDescent="0.2">
      <c r="A394" s="79"/>
      <c r="B394" s="221" t="s">
        <v>1855</v>
      </c>
      <c r="C394" s="203">
        <v>25000</v>
      </c>
      <c r="D394" s="77"/>
      <c r="E394" s="483"/>
      <c r="F394" s="99"/>
      <c r="G394" s="154"/>
      <c r="H394" s="83"/>
    </row>
    <row r="395" spans="1:8" x14ac:dyDescent="0.2">
      <c r="A395" s="79"/>
      <c r="B395" s="221" t="s">
        <v>1856</v>
      </c>
      <c r="C395" s="203">
        <v>25000</v>
      </c>
      <c r="D395" s="77"/>
      <c r="E395" s="483"/>
      <c r="F395" s="99"/>
      <c r="G395" s="154"/>
      <c r="H395" s="83"/>
    </row>
    <row r="396" spans="1:8" x14ac:dyDescent="0.2">
      <c r="A396" s="79"/>
      <c r="B396" s="221" t="s">
        <v>1857</v>
      </c>
      <c r="C396" s="203">
        <v>25000</v>
      </c>
      <c r="D396" s="77"/>
      <c r="E396" s="483"/>
      <c r="F396" s="99"/>
      <c r="G396" s="154"/>
      <c r="H396" s="83"/>
    </row>
    <row r="397" spans="1:8" x14ac:dyDescent="0.2">
      <c r="A397" s="79"/>
      <c r="B397" s="221" t="s">
        <v>1858</v>
      </c>
      <c r="C397" s="203">
        <v>0</v>
      </c>
      <c r="D397" s="77"/>
      <c r="E397" s="483"/>
      <c r="F397" s="99"/>
      <c r="G397" s="154"/>
      <c r="H397" s="83"/>
    </row>
    <row r="398" spans="1:8" x14ac:dyDescent="0.2">
      <c r="A398" s="79"/>
      <c r="B398" s="221" t="s">
        <v>1859</v>
      </c>
      <c r="C398" s="203">
        <v>25000</v>
      </c>
      <c r="D398" s="77"/>
      <c r="E398" s="483"/>
      <c r="F398" s="99"/>
      <c r="G398" s="154"/>
      <c r="H398" s="83"/>
    </row>
    <row r="399" spans="1:8" x14ac:dyDescent="0.2">
      <c r="A399" s="79"/>
      <c r="B399" s="220" t="s">
        <v>1860</v>
      </c>
      <c r="C399" s="203">
        <v>25000</v>
      </c>
      <c r="D399" s="77"/>
      <c r="E399" s="483"/>
      <c r="F399" s="99"/>
      <c r="G399" s="154"/>
      <c r="H399" s="83"/>
    </row>
    <row r="400" spans="1:8" x14ac:dyDescent="0.2">
      <c r="A400" s="79"/>
      <c r="B400" s="221" t="s">
        <v>1861</v>
      </c>
      <c r="C400" s="203">
        <v>25000</v>
      </c>
      <c r="D400" s="77"/>
      <c r="E400" s="483"/>
      <c r="F400" s="99"/>
      <c r="G400" s="154"/>
      <c r="H400" s="83"/>
    </row>
    <row r="401" spans="1:8" x14ac:dyDescent="0.2">
      <c r="A401" s="79"/>
      <c r="B401" s="221" t="s">
        <v>1862</v>
      </c>
      <c r="C401" s="203">
        <v>25000</v>
      </c>
      <c r="D401" s="77"/>
      <c r="E401" s="483"/>
      <c r="F401" s="99"/>
      <c r="G401" s="154"/>
      <c r="H401" s="83"/>
    </row>
    <row r="402" spans="1:8" x14ac:dyDescent="0.2">
      <c r="A402" s="79"/>
      <c r="B402" s="221" t="s">
        <v>1863</v>
      </c>
      <c r="C402" s="203">
        <v>25000</v>
      </c>
      <c r="D402" s="77"/>
      <c r="E402" s="483"/>
      <c r="F402" s="99"/>
      <c r="G402" s="154"/>
      <c r="H402" s="83"/>
    </row>
    <row r="403" spans="1:8" x14ac:dyDescent="0.2">
      <c r="A403" s="79"/>
      <c r="B403" s="221" t="s">
        <v>1864</v>
      </c>
      <c r="C403" s="203">
        <v>25000</v>
      </c>
      <c r="D403" s="77"/>
      <c r="E403" s="483"/>
      <c r="F403" s="99"/>
      <c r="G403" s="154"/>
      <c r="H403" s="83"/>
    </row>
    <row r="404" spans="1:8" x14ac:dyDescent="0.2">
      <c r="A404" s="79"/>
      <c r="B404" s="220" t="s">
        <v>1865</v>
      </c>
      <c r="C404" s="203">
        <v>25000</v>
      </c>
      <c r="D404" s="77"/>
      <c r="E404" s="483"/>
      <c r="F404" s="99"/>
      <c r="G404" s="154"/>
      <c r="H404" s="83"/>
    </row>
    <row r="405" spans="1:8" x14ac:dyDescent="0.2">
      <c r="A405" s="79"/>
      <c r="B405" s="220" t="s">
        <v>1866</v>
      </c>
      <c r="C405" s="203">
        <v>25000</v>
      </c>
      <c r="D405" s="77"/>
      <c r="E405" s="483"/>
      <c r="F405" s="99"/>
      <c r="G405" s="154"/>
      <c r="H405" s="83"/>
    </row>
    <row r="406" spans="1:8" x14ac:dyDescent="0.2">
      <c r="A406" s="79"/>
      <c r="B406" s="220" t="s">
        <v>1867</v>
      </c>
      <c r="C406" s="203">
        <v>25000</v>
      </c>
      <c r="D406" s="77"/>
      <c r="E406" s="483"/>
      <c r="F406" s="99"/>
      <c r="G406" s="154"/>
      <c r="H406" s="83"/>
    </row>
    <row r="407" spans="1:8" x14ac:dyDescent="0.2">
      <c r="A407" s="79"/>
      <c r="B407" s="220" t="s">
        <v>1868</v>
      </c>
      <c r="C407" s="203">
        <v>25000</v>
      </c>
      <c r="D407" s="77"/>
      <c r="E407" s="483"/>
      <c r="F407" s="99"/>
      <c r="G407" s="154"/>
      <c r="H407" s="83"/>
    </row>
    <row r="408" spans="1:8" x14ac:dyDescent="0.2">
      <c r="A408" s="79"/>
      <c r="B408" s="220" t="s">
        <v>1869</v>
      </c>
      <c r="C408" s="203">
        <v>25000</v>
      </c>
      <c r="D408" s="77"/>
      <c r="E408" s="483"/>
      <c r="F408" s="99"/>
      <c r="G408" s="154"/>
      <c r="H408" s="83"/>
    </row>
    <row r="409" spans="1:8" x14ac:dyDescent="0.2">
      <c r="A409" s="79"/>
      <c r="B409" s="221" t="s">
        <v>1845</v>
      </c>
      <c r="C409" s="203">
        <v>25000</v>
      </c>
      <c r="D409" s="77"/>
      <c r="E409" s="483"/>
      <c r="F409" s="99"/>
      <c r="G409" s="154"/>
      <c r="H409" s="83"/>
    </row>
    <row r="410" spans="1:8" x14ac:dyDescent="0.2">
      <c r="A410" s="79"/>
      <c r="B410" s="220" t="s">
        <v>1870</v>
      </c>
      <c r="C410" s="203">
        <v>25000</v>
      </c>
      <c r="D410" s="77"/>
      <c r="E410" s="483"/>
      <c r="F410" s="99"/>
      <c r="G410" s="154"/>
      <c r="H410" s="83"/>
    </row>
    <row r="411" spans="1:8" x14ac:dyDescent="0.2">
      <c r="A411" s="79"/>
      <c r="B411" s="221" t="s">
        <v>1871</v>
      </c>
      <c r="C411" s="203">
        <v>25000</v>
      </c>
      <c r="D411" s="77"/>
      <c r="E411" s="483"/>
      <c r="F411" s="99"/>
      <c r="G411" s="154"/>
      <c r="H411" s="83"/>
    </row>
    <row r="412" spans="1:8" x14ac:dyDescent="0.2">
      <c r="A412" s="79"/>
      <c r="B412" s="220" t="s">
        <v>1872</v>
      </c>
      <c r="C412" s="203">
        <v>10000</v>
      </c>
      <c r="D412" s="77"/>
      <c r="E412" s="483"/>
      <c r="F412" s="99"/>
      <c r="G412" s="154"/>
      <c r="H412" s="83"/>
    </row>
    <row r="413" spans="1:8" x14ac:dyDescent="0.2">
      <c r="A413" s="79"/>
      <c r="B413" s="220" t="s">
        <v>1873</v>
      </c>
      <c r="C413" s="203">
        <v>15000</v>
      </c>
      <c r="D413" s="77"/>
      <c r="E413" s="483"/>
      <c r="F413" s="99"/>
      <c r="G413" s="154"/>
      <c r="H413" s="83"/>
    </row>
    <row r="414" spans="1:8" x14ac:dyDescent="0.2">
      <c r="A414" s="79"/>
      <c r="B414" s="220" t="s">
        <v>1874</v>
      </c>
      <c r="C414" s="203">
        <v>23900</v>
      </c>
      <c r="D414" s="77"/>
      <c r="E414" s="483"/>
      <c r="F414" s="99"/>
      <c r="G414" s="154"/>
      <c r="H414" s="83"/>
    </row>
    <row r="415" spans="1:8" x14ac:dyDescent="0.2">
      <c r="A415" s="79"/>
      <c r="B415" s="220" t="s">
        <v>1875</v>
      </c>
      <c r="C415" s="203">
        <v>25000</v>
      </c>
      <c r="D415" s="77"/>
      <c r="E415" s="483"/>
      <c r="F415" s="99"/>
      <c r="G415" s="154"/>
      <c r="H415" s="83"/>
    </row>
    <row r="416" spans="1:8" x14ac:dyDescent="0.2">
      <c r="A416" s="79"/>
      <c r="B416" s="220" t="s">
        <v>1876</v>
      </c>
      <c r="C416" s="203">
        <v>25000</v>
      </c>
      <c r="D416" s="77"/>
      <c r="E416" s="483"/>
      <c r="F416" s="99"/>
      <c r="G416" s="154"/>
      <c r="H416" s="83"/>
    </row>
    <row r="417" spans="1:8" x14ac:dyDescent="0.2">
      <c r="A417" s="79"/>
      <c r="B417" s="220" t="s">
        <v>1877</v>
      </c>
      <c r="C417" s="203">
        <v>25000</v>
      </c>
      <c r="D417" s="77"/>
      <c r="E417" s="483"/>
      <c r="F417" s="99"/>
      <c r="G417" s="154"/>
      <c r="H417" s="83"/>
    </row>
    <row r="418" spans="1:8" x14ac:dyDescent="0.2">
      <c r="A418" s="79"/>
      <c r="B418" s="220" t="s">
        <v>1878</v>
      </c>
      <c r="C418" s="203">
        <v>25000</v>
      </c>
      <c r="D418" s="77"/>
      <c r="E418" s="483"/>
      <c r="F418" s="99"/>
      <c r="G418" s="154"/>
      <c r="H418" s="83"/>
    </row>
    <row r="419" spans="1:8" x14ac:dyDescent="0.2">
      <c r="A419" s="79"/>
      <c r="B419" s="220" t="s">
        <v>1879</v>
      </c>
      <c r="C419" s="203">
        <v>25000</v>
      </c>
      <c r="D419" s="77"/>
      <c r="E419" s="483"/>
      <c r="F419" s="99"/>
      <c r="G419" s="154"/>
      <c r="H419" s="83"/>
    </row>
    <row r="420" spans="1:8" ht="25.5" x14ac:dyDescent="0.2">
      <c r="A420" s="79"/>
      <c r="B420" s="220" t="s">
        <v>1880</v>
      </c>
      <c r="C420" s="203">
        <v>17000</v>
      </c>
      <c r="D420" s="77"/>
      <c r="E420" s="483"/>
      <c r="F420" s="99"/>
      <c r="G420" s="154"/>
      <c r="H420" s="83"/>
    </row>
    <row r="421" spans="1:8" x14ac:dyDescent="0.2">
      <c r="A421" s="79"/>
      <c r="B421" s="220" t="s">
        <v>1881</v>
      </c>
      <c r="C421" s="203">
        <v>25000</v>
      </c>
      <c r="D421" s="77"/>
      <c r="E421" s="483"/>
      <c r="F421" s="99"/>
      <c r="G421" s="154"/>
      <c r="H421" s="83"/>
    </row>
    <row r="422" spans="1:8" x14ac:dyDescent="0.2">
      <c r="A422" s="79"/>
      <c r="B422" s="220" t="s">
        <v>1882</v>
      </c>
      <c r="C422" s="203">
        <v>20000</v>
      </c>
      <c r="D422" s="77"/>
      <c r="E422" s="483"/>
      <c r="F422" s="99"/>
      <c r="G422" s="154"/>
      <c r="H422" s="83"/>
    </row>
    <row r="423" spans="1:8" x14ac:dyDescent="0.2">
      <c r="A423" s="79"/>
      <c r="B423" s="220" t="s">
        <v>1883</v>
      </c>
      <c r="C423" s="203">
        <v>25000</v>
      </c>
      <c r="D423" s="77"/>
      <c r="E423" s="483"/>
      <c r="F423" s="99"/>
      <c r="G423" s="154"/>
      <c r="H423" s="83"/>
    </row>
    <row r="424" spans="1:8" x14ac:dyDescent="0.2">
      <c r="A424" s="79"/>
      <c r="B424" s="220" t="s">
        <v>1884</v>
      </c>
      <c r="C424" s="203">
        <v>25000</v>
      </c>
      <c r="D424" s="77"/>
      <c r="E424" s="483"/>
      <c r="F424" s="99"/>
      <c r="G424" s="154"/>
      <c r="H424" s="83"/>
    </row>
    <row r="425" spans="1:8" x14ac:dyDescent="0.2">
      <c r="A425" s="79"/>
      <c r="B425" s="220" t="s">
        <v>1885</v>
      </c>
      <c r="C425" s="203">
        <v>25000</v>
      </c>
      <c r="D425" s="77"/>
      <c r="E425" s="483"/>
      <c r="F425" s="99"/>
      <c r="G425" s="154"/>
      <c r="H425" s="83"/>
    </row>
    <row r="426" spans="1:8" x14ac:dyDescent="0.2">
      <c r="A426" s="79"/>
      <c r="B426" s="220" t="s">
        <v>1886</v>
      </c>
      <c r="C426" s="203">
        <v>25000</v>
      </c>
      <c r="D426" s="77"/>
      <c r="E426" s="483"/>
      <c r="F426" s="99"/>
      <c r="G426" s="154"/>
      <c r="H426" s="83"/>
    </row>
    <row r="427" spans="1:8" x14ac:dyDescent="0.2">
      <c r="A427" s="79"/>
      <c r="B427" s="220" t="s">
        <v>1887</v>
      </c>
      <c r="C427" s="203">
        <v>25000</v>
      </c>
      <c r="D427" s="77"/>
      <c r="E427" s="483"/>
      <c r="F427" s="99"/>
      <c r="G427" s="154"/>
      <c r="H427" s="83"/>
    </row>
    <row r="428" spans="1:8" x14ac:dyDescent="0.2">
      <c r="A428" s="79"/>
      <c r="B428" s="223" t="s">
        <v>1888</v>
      </c>
      <c r="C428" s="198">
        <v>25000</v>
      </c>
      <c r="D428" s="77"/>
      <c r="E428" s="483"/>
      <c r="F428" s="99"/>
      <c r="G428" s="154"/>
      <c r="H428" s="83"/>
    </row>
    <row r="429" spans="1:8" x14ac:dyDescent="0.2">
      <c r="A429" s="79"/>
      <c r="B429" s="220" t="s">
        <v>1889</v>
      </c>
      <c r="C429" s="203">
        <v>25000</v>
      </c>
      <c r="D429" s="77"/>
      <c r="E429" s="483"/>
      <c r="F429" s="99"/>
      <c r="G429" s="154"/>
      <c r="H429" s="83"/>
    </row>
    <row r="430" spans="1:8" x14ac:dyDescent="0.2">
      <c r="A430" s="79"/>
      <c r="B430" s="220" t="s">
        <v>1890</v>
      </c>
      <c r="C430" s="203">
        <v>25000</v>
      </c>
      <c r="D430" s="77"/>
      <c r="E430" s="483"/>
      <c r="F430" s="99"/>
      <c r="G430" s="154"/>
      <c r="H430" s="83"/>
    </row>
    <row r="431" spans="1:8" x14ac:dyDescent="0.2">
      <c r="A431" s="79"/>
      <c r="B431" s="220" t="s">
        <v>1891</v>
      </c>
      <c r="C431" s="203">
        <v>25000</v>
      </c>
      <c r="D431" s="77"/>
      <c r="E431" s="483"/>
      <c r="F431" s="99"/>
      <c r="G431" s="154"/>
      <c r="H431" s="83"/>
    </row>
    <row r="432" spans="1:8" x14ac:dyDescent="0.2">
      <c r="A432" s="79"/>
      <c r="B432" s="220" t="s">
        <v>1892</v>
      </c>
      <c r="C432" s="203">
        <v>25000</v>
      </c>
      <c r="D432" s="77"/>
      <c r="E432" s="483"/>
      <c r="F432" s="99"/>
      <c r="G432" s="154"/>
      <c r="H432" s="83"/>
    </row>
    <row r="433" spans="1:8" x14ac:dyDescent="0.2">
      <c r="A433" s="79"/>
      <c r="B433" s="220" t="s">
        <v>1893</v>
      </c>
      <c r="C433" s="203">
        <v>25000</v>
      </c>
      <c r="D433" s="77"/>
      <c r="E433" s="483"/>
      <c r="F433" s="99"/>
      <c r="G433" s="154"/>
      <c r="H433" s="83"/>
    </row>
    <row r="434" spans="1:8" x14ac:dyDescent="0.2">
      <c r="A434" s="79"/>
      <c r="B434" s="220" t="s">
        <v>1894</v>
      </c>
      <c r="C434" s="203">
        <v>25000</v>
      </c>
      <c r="D434" s="77"/>
      <c r="E434" s="478"/>
      <c r="F434" s="99"/>
      <c r="G434" s="154"/>
      <c r="H434" s="83"/>
    </row>
    <row r="435" spans="1:8" x14ac:dyDescent="0.2">
      <c r="A435" s="79"/>
      <c r="B435" s="220" t="s">
        <v>1895</v>
      </c>
      <c r="C435" s="203">
        <v>25000</v>
      </c>
      <c r="D435" s="77"/>
      <c r="E435" s="483"/>
      <c r="F435" s="99"/>
      <c r="G435" s="154"/>
      <c r="H435" s="83"/>
    </row>
    <row r="436" spans="1:8" x14ac:dyDescent="0.2">
      <c r="A436" s="79"/>
      <c r="B436" s="220" t="s">
        <v>1896</v>
      </c>
      <c r="C436" s="203">
        <v>25000</v>
      </c>
      <c r="D436" s="77"/>
      <c r="E436" s="483"/>
      <c r="F436" s="99"/>
      <c r="G436" s="154"/>
      <c r="H436" s="83"/>
    </row>
    <row r="437" spans="1:8" x14ac:dyDescent="0.2">
      <c r="A437" s="79"/>
      <c r="B437" s="220" t="s">
        <v>1897</v>
      </c>
      <c r="C437" s="203">
        <v>25000</v>
      </c>
      <c r="D437" s="77"/>
      <c r="E437" s="483"/>
      <c r="F437" s="99"/>
      <c r="G437" s="154"/>
      <c r="H437" s="83"/>
    </row>
    <row r="438" spans="1:8" x14ac:dyDescent="0.2">
      <c r="A438" s="79"/>
      <c r="B438" s="220" t="s">
        <v>1898</v>
      </c>
      <c r="C438" s="203">
        <v>25000</v>
      </c>
      <c r="D438" s="77"/>
      <c r="E438" s="483"/>
      <c r="F438" s="99"/>
      <c r="G438" s="154"/>
      <c r="H438" s="83"/>
    </row>
    <row r="439" spans="1:8" x14ac:dyDescent="0.2">
      <c r="A439" s="79"/>
      <c r="B439" s="220" t="s">
        <v>1899</v>
      </c>
      <c r="C439" s="203">
        <v>25000</v>
      </c>
      <c r="D439" s="77"/>
      <c r="E439" s="483"/>
      <c r="F439" s="99"/>
      <c r="G439" s="154"/>
      <c r="H439" s="83"/>
    </row>
    <row r="440" spans="1:8" ht="13.5" thickBot="1" x14ac:dyDescent="0.25">
      <c r="A440" s="79"/>
      <c r="B440" s="352" t="s">
        <v>1900</v>
      </c>
      <c r="C440" s="292">
        <v>25000</v>
      </c>
      <c r="D440" s="77"/>
      <c r="E440" s="482"/>
      <c r="F440" s="99"/>
      <c r="G440" s="154"/>
      <c r="H440" s="83"/>
    </row>
    <row r="441" spans="1:8" ht="16.5" thickTop="1" x14ac:dyDescent="0.25">
      <c r="A441" s="91"/>
      <c r="B441" s="1"/>
      <c r="C441" s="68"/>
      <c r="D441" s="69"/>
      <c r="E441" s="468"/>
    </row>
    <row r="442" spans="1:8" ht="16.5" thickBot="1" x14ac:dyDescent="0.3">
      <c r="A442" s="91"/>
      <c r="B442" s="1"/>
      <c r="C442" s="68"/>
      <c r="D442" s="69"/>
      <c r="E442" s="468" t="s">
        <v>45</v>
      </c>
    </row>
    <row r="443" spans="1:8" ht="17.25" thickTop="1" thickBot="1" x14ac:dyDescent="0.3">
      <c r="A443" s="91"/>
      <c r="B443" s="71" t="s">
        <v>47</v>
      </c>
      <c r="C443" s="72" t="s">
        <v>48</v>
      </c>
      <c r="D443" s="17"/>
      <c r="E443" s="475" t="s">
        <v>159</v>
      </c>
    </row>
    <row r="444" spans="1:8" ht="13.5" thickTop="1" x14ac:dyDescent="0.2">
      <c r="A444" s="79"/>
      <c r="B444" s="220" t="s">
        <v>1901</v>
      </c>
      <c r="C444" s="203">
        <v>25000</v>
      </c>
      <c r="D444" s="77"/>
      <c r="E444" s="483"/>
      <c r="F444" s="99"/>
      <c r="G444" s="154"/>
      <c r="H444" s="83"/>
    </row>
    <row r="445" spans="1:8" x14ac:dyDescent="0.2">
      <c r="A445" s="79"/>
      <c r="B445" s="220" t="s">
        <v>1902</v>
      </c>
      <c r="C445" s="203">
        <v>25000</v>
      </c>
      <c r="D445" s="77"/>
      <c r="E445" s="483"/>
      <c r="F445" s="99"/>
      <c r="G445" s="154"/>
      <c r="H445" s="83"/>
    </row>
    <row r="446" spans="1:8" x14ac:dyDescent="0.2">
      <c r="A446" s="79"/>
      <c r="B446" s="220" t="s">
        <v>1903</v>
      </c>
      <c r="C446" s="203">
        <v>25000</v>
      </c>
      <c r="D446" s="77"/>
      <c r="E446" s="483"/>
      <c r="F446" s="99"/>
      <c r="G446" s="154"/>
      <c r="H446" s="83"/>
    </row>
    <row r="447" spans="1:8" x14ac:dyDescent="0.2">
      <c r="A447" s="79"/>
      <c r="B447" s="220" t="s">
        <v>1904</v>
      </c>
      <c r="C447" s="203">
        <v>25000</v>
      </c>
      <c r="D447" s="77"/>
      <c r="E447" s="483"/>
      <c r="F447" s="99"/>
      <c r="G447" s="154"/>
      <c r="H447" s="83"/>
    </row>
    <row r="448" spans="1:8" x14ac:dyDescent="0.2">
      <c r="A448" s="79"/>
      <c r="B448" s="220" t="s">
        <v>1905</v>
      </c>
      <c r="C448" s="203">
        <v>25000</v>
      </c>
      <c r="D448" s="77"/>
      <c r="E448" s="483"/>
      <c r="F448" s="99"/>
      <c r="G448" s="154"/>
      <c r="H448" s="83"/>
    </row>
    <row r="449" spans="1:8" x14ac:dyDescent="0.2">
      <c r="A449" s="79"/>
      <c r="B449" s="220" t="s">
        <v>1906</v>
      </c>
      <c r="C449" s="203">
        <v>25000</v>
      </c>
      <c r="D449" s="77"/>
      <c r="E449" s="483"/>
      <c r="F449" s="99"/>
      <c r="G449" s="154"/>
      <c r="H449" s="83"/>
    </row>
    <row r="450" spans="1:8" x14ac:dyDescent="0.2">
      <c r="A450" s="79"/>
      <c r="B450" s="220" t="s">
        <v>1907</v>
      </c>
      <c r="C450" s="203">
        <v>25000</v>
      </c>
      <c r="D450" s="77"/>
      <c r="E450" s="483"/>
      <c r="F450" s="99"/>
      <c r="G450" s="154"/>
      <c r="H450" s="83"/>
    </row>
    <row r="451" spans="1:8" x14ac:dyDescent="0.2">
      <c r="A451" s="79"/>
      <c r="B451" s="220" t="s">
        <v>1908</v>
      </c>
      <c r="C451" s="203">
        <v>25000</v>
      </c>
      <c r="D451" s="77"/>
      <c r="E451" s="483"/>
      <c r="F451" s="99"/>
      <c r="G451" s="154"/>
      <c r="H451" s="83"/>
    </row>
    <row r="452" spans="1:8" x14ac:dyDescent="0.2">
      <c r="A452" s="79"/>
      <c r="B452" s="220" t="s">
        <v>1909</v>
      </c>
      <c r="C452" s="203">
        <v>25000</v>
      </c>
      <c r="D452" s="77"/>
      <c r="E452" s="483"/>
      <c r="F452" s="99"/>
      <c r="G452" s="154"/>
      <c r="H452" s="83"/>
    </row>
    <row r="453" spans="1:8" x14ac:dyDescent="0.2">
      <c r="A453" s="79"/>
      <c r="B453" s="220" t="s">
        <v>1910</v>
      </c>
      <c r="C453" s="203">
        <v>25000</v>
      </c>
      <c r="D453" s="77"/>
      <c r="E453" s="483"/>
      <c r="F453" s="99"/>
      <c r="G453" s="154"/>
      <c r="H453" s="83"/>
    </row>
    <row r="454" spans="1:8" x14ac:dyDescent="0.2">
      <c r="A454" s="79"/>
      <c r="B454" s="220" t="s">
        <v>1911</v>
      </c>
      <c r="C454" s="203">
        <v>25000</v>
      </c>
      <c r="D454" s="77"/>
      <c r="E454" s="483"/>
      <c r="F454" s="99"/>
      <c r="G454" s="154"/>
      <c r="H454" s="83"/>
    </row>
    <row r="455" spans="1:8" x14ac:dyDescent="0.2">
      <c r="A455" s="79"/>
      <c r="B455" s="220" t="s">
        <v>1912</v>
      </c>
      <c r="C455" s="203">
        <v>25000</v>
      </c>
      <c r="D455" s="77"/>
      <c r="E455" s="483"/>
      <c r="F455" s="99"/>
      <c r="G455" s="154"/>
      <c r="H455" s="83"/>
    </row>
    <row r="456" spans="1:8" ht="25.5" x14ac:dyDescent="0.2">
      <c r="A456" s="79"/>
      <c r="B456" s="220" t="s">
        <v>1913</v>
      </c>
      <c r="C456" s="203">
        <v>25000</v>
      </c>
      <c r="D456" s="77"/>
      <c r="E456" s="483"/>
      <c r="F456" s="99"/>
      <c r="G456" s="154"/>
      <c r="H456" s="83"/>
    </row>
    <row r="457" spans="1:8" x14ac:dyDescent="0.2">
      <c r="A457" s="79"/>
      <c r="B457" s="220" t="s">
        <v>1914</v>
      </c>
      <c r="C457" s="224">
        <v>25000</v>
      </c>
      <c r="D457" s="77"/>
      <c r="E457" s="483"/>
      <c r="F457" s="99"/>
      <c r="G457" s="154"/>
      <c r="H457" s="83"/>
    </row>
    <row r="458" spans="1:8" x14ac:dyDescent="0.2">
      <c r="A458" s="79"/>
      <c r="B458" s="220" t="s">
        <v>1915</v>
      </c>
      <c r="C458" s="203">
        <v>25000</v>
      </c>
      <c r="D458" s="77"/>
      <c r="E458" s="483"/>
      <c r="F458" s="99"/>
      <c r="G458" s="154"/>
      <c r="H458" s="83"/>
    </row>
    <row r="459" spans="1:8" x14ac:dyDescent="0.2">
      <c r="A459" s="79"/>
      <c r="B459" s="221" t="s">
        <v>1916</v>
      </c>
      <c r="C459" s="203">
        <v>25000</v>
      </c>
      <c r="D459" s="77"/>
      <c r="E459" s="483"/>
      <c r="F459" s="99"/>
      <c r="G459" s="154"/>
      <c r="H459" s="83"/>
    </row>
    <row r="460" spans="1:8" x14ac:dyDescent="0.2">
      <c r="A460" s="79"/>
      <c r="B460" s="220" t="s">
        <v>1917</v>
      </c>
      <c r="C460" s="203">
        <v>25000</v>
      </c>
      <c r="D460" s="77"/>
      <c r="E460" s="483"/>
      <c r="F460" s="99"/>
      <c r="G460" s="154"/>
      <c r="H460" s="83"/>
    </row>
    <row r="461" spans="1:8" x14ac:dyDescent="0.2">
      <c r="A461" s="79"/>
      <c r="B461" s="220" t="s">
        <v>1918</v>
      </c>
      <c r="C461" s="203">
        <v>25000</v>
      </c>
      <c r="D461" s="77"/>
      <c r="E461" s="483"/>
      <c r="F461" s="99"/>
      <c r="G461" s="154"/>
      <c r="H461" s="83"/>
    </row>
    <row r="462" spans="1:8" x14ac:dyDescent="0.2">
      <c r="A462" s="79"/>
      <c r="B462" s="220" t="s">
        <v>1919</v>
      </c>
      <c r="C462" s="203">
        <v>25000</v>
      </c>
      <c r="D462" s="77"/>
      <c r="E462" s="483"/>
      <c r="F462" s="99"/>
      <c r="G462" s="154"/>
      <c r="H462" s="83"/>
    </row>
    <row r="463" spans="1:8" x14ac:dyDescent="0.2">
      <c r="A463" s="79"/>
      <c r="B463" s="220" t="s">
        <v>1920</v>
      </c>
      <c r="C463" s="203">
        <v>25000</v>
      </c>
      <c r="D463" s="77"/>
      <c r="E463" s="483"/>
      <c r="F463" s="99"/>
      <c r="G463" s="154"/>
      <c r="H463" s="83"/>
    </row>
    <row r="464" spans="1:8" x14ac:dyDescent="0.2">
      <c r="A464" s="79"/>
      <c r="B464" s="220" t="s">
        <v>1921</v>
      </c>
      <c r="C464" s="203">
        <v>25000</v>
      </c>
      <c r="D464" s="77"/>
      <c r="E464" s="483"/>
      <c r="F464" s="99"/>
      <c r="G464" s="154"/>
      <c r="H464" s="83"/>
    </row>
    <row r="465" spans="1:8" x14ac:dyDescent="0.2">
      <c r="A465" s="79"/>
      <c r="B465" s="221" t="s">
        <v>1922</v>
      </c>
      <c r="C465" s="203">
        <v>25000</v>
      </c>
      <c r="D465" s="77"/>
      <c r="E465" s="483"/>
      <c r="F465" s="99"/>
      <c r="G465" s="154"/>
      <c r="H465" s="83"/>
    </row>
    <row r="466" spans="1:8" x14ac:dyDescent="0.2">
      <c r="A466" s="79"/>
      <c r="B466" s="220" t="s">
        <v>1923</v>
      </c>
      <c r="C466" s="203">
        <v>25000</v>
      </c>
      <c r="D466" s="77"/>
      <c r="E466" s="483"/>
      <c r="F466" s="99"/>
      <c r="G466" s="154"/>
      <c r="H466" s="83"/>
    </row>
    <row r="467" spans="1:8" x14ac:dyDescent="0.2">
      <c r="A467" s="79"/>
      <c r="B467" s="220" t="s">
        <v>1924</v>
      </c>
      <c r="C467" s="203">
        <v>25000</v>
      </c>
      <c r="D467" s="77"/>
      <c r="E467" s="483"/>
      <c r="F467" s="99"/>
      <c r="G467" s="154"/>
      <c r="H467" s="83"/>
    </row>
    <row r="468" spans="1:8" x14ac:dyDescent="0.2">
      <c r="A468" s="79"/>
      <c r="B468" s="221" t="s">
        <v>1925</v>
      </c>
      <c r="C468" s="203">
        <v>25000</v>
      </c>
      <c r="D468" s="77"/>
      <c r="E468" s="483"/>
      <c r="F468" s="99"/>
      <c r="G468" s="154"/>
      <c r="H468" s="83"/>
    </row>
    <row r="469" spans="1:8" x14ac:dyDescent="0.2">
      <c r="A469" s="79"/>
      <c r="B469" s="221" t="s">
        <v>1926</v>
      </c>
      <c r="C469" s="222">
        <v>25000</v>
      </c>
      <c r="D469" s="77"/>
      <c r="E469" s="483"/>
      <c r="F469" s="99"/>
      <c r="G469" s="154"/>
      <c r="H469" s="83"/>
    </row>
    <row r="470" spans="1:8" x14ac:dyDescent="0.2">
      <c r="A470" s="79"/>
      <c r="B470" s="220" t="s">
        <v>1927</v>
      </c>
      <c r="C470" s="203">
        <v>25000</v>
      </c>
      <c r="D470" s="77"/>
      <c r="E470" s="483"/>
      <c r="F470" s="99"/>
      <c r="G470" s="154"/>
      <c r="H470" s="83"/>
    </row>
    <row r="471" spans="1:8" x14ac:dyDescent="0.2">
      <c r="A471" s="79"/>
      <c r="B471" s="220" t="s">
        <v>1928</v>
      </c>
      <c r="C471" s="203">
        <v>25000</v>
      </c>
      <c r="D471" s="77"/>
      <c r="E471" s="483"/>
      <c r="F471" s="99"/>
      <c r="G471" s="154"/>
      <c r="H471" s="83"/>
    </row>
    <row r="472" spans="1:8" x14ac:dyDescent="0.2">
      <c r="A472" s="79"/>
      <c r="B472" s="223" t="s">
        <v>1929</v>
      </c>
      <c r="C472" s="198">
        <v>25000</v>
      </c>
      <c r="D472" s="77"/>
      <c r="E472" s="483"/>
      <c r="F472" s="99"/>
      <c r="G472" s="154"/>
      <c r="H472" s="83"/>
    </row>
    <row r="473" spans="1:8" x14ac:dyDescent="0.2">
      <c r="A473" s="79"/>
      <c r="B473" s="220" t="s">
        <v>1930</v>
      </c>
      <c r="C473" s="203">
        <v>25000</v>
      </c>
      <c r="D473" s="77"/>
      <c r="E473" s="483"/>
      <c r="F473" s="99"/>
      <c r="G473" s="154"/>
      <c r="H473" s="83"/>
    </row>
    <row r="474" spans="1:8" x14ac:dyDescent="0.2">
      <c r="A474" s="79"/>
      <c r="B474" s="220" t="s">
        <v>1931</v>
      </c>
      <c r="C474" s="203">
        <v>10000</v>
      </c>
      <c r="D474" s="77"/>
      <c r="E474" s="483"/>
      <c r="F474" s="99"/>
      <c r="G474" s="154"/>
      <c r="H474" s="83"/>
    </row>
    <row r="475" spans="1:8" x14ac:dyDescent="0.2">
      <c r="A475" s="79"/>
      <c r="B475" s="220" t="s">
        <v>1932</v>
      </c>
      <c r="C475" s="203">
        <v>25000</v>
      </c>
      <c r="D475" s="77"/>
      <c r="E475" s="483"/>
      <c r="F475" s="99"/>
      <c r="G475" s="154"/>
      <c r="H475" s="83"/>
    </row>
    <row r="476" spans="1:8" x14ac:dyDescent="0.2">
      <c r="A476" s="79"/>
      <c r="B476" s="220" t="s">
        <v>1933</v>
      </c>
      <c r="C476" s="203">
        <v>15000</v>
      </c>
      <c r="D476" s="77"/>
      <c r="E476" s="483"/>
      <c r="F476" s="99"/>
      <c r="G476" s="154"/>
      <c r="H476" s="83"/>
    </row>
    <row r="477" spans="1:8" x14ac:dyDescent="0.2">
      <c r="A477" s="79"/>
      <c r="B477" s="221" t="s">
        <v>1934</v>
      </c>
      <c r="C477" s="203">
        <v>25000</v>
      </c>
      <c r="D477" s="77"/>
      <c r="E477" s="483"/>
      <c r="F477" s="99"/>
      <c r="G477" s="154"/>
      <c r="H477" s="83"/>
    </row>
    <row r="478" spans="1:8" x14ac:dyDescent="0.2">
      <c r="A478" s="79"/>
      <c r="B478" s="220" t="s">
        <v>1935</v>
      </c>
      <c r="C478" s="203">
        <v>25000</v>
      </c>
      <c r="D478" s="77"/>
      <c r="E478" s="483"/>
      <c r="F478" s="99"/>
      <c r="G478" s="154"/>
      <c r="H478" s="83"/>
    </row>
    <row r="479" spans="1:8" x14ac:dyDescent="0.2">
      <c r="A479" s="79"/>
      <c r="B479" s="220" t="s">
        <v>1936</v>
      </c>
      <c r="C479" s="203">
        <v>25000</v>
      </c>
      <c r="D479" s="77"/>
      <c r="E479" s="483"/>
      <c r="F479" s="99"/>
      <c r="G479" s="154"/>
      <c r="H479" s="83"/>
    </row>
    <row r="480" spans="1:8" x14ac:dyDescent="0.2">
      <c r="A480" s="79"/>
      <c r="B480" s="220" t="s">
        <v>1937</v>
      </c>
      <c r="C480" s="203">
        <v>20000</v>
      </c>
      <c r="D480" s="77"/>
      <c r="E480" s="483"/>
      <c r="F480" s="99"/>
      <c r="G480" s="154"/>
      <c r="H480" s="83"/>
    </row>
    <row r="481" spans="1:8" x14ac:dyDescent="0.2">
      <c r="A481" s="79"/>
      <c r="B481" s="220" t="s">
        <v>1938</v>
      </c>
      <c r="C481" s="203">
        <v>25000</v>
      </c>
      <c r="D481" s="77"/>
      <c r="E481" s="483"/>
      <c r="F481" s="99"/>
      <c r="G481" s="154"/>
      <c r="H481" s="83"/>
    </row>
    <row r="482" spans="1:8" x14ac:dyDescent="0.2">
      <c r="A482" s="79"/>
      <c r="B482" s="220" t="s">
        <v>1939</v>
      </c>
      <c r="C482" s="203">
        <v>24752</v>
      </c>
      <c r="D482" s="77"/>
      <c r="E482" s="483"/>
      <c r="F482" s="99"/>
      <c r="G482" s="154"/>
      <c r="H482" s="83"/>
    </row>
    <row r="483" spans="1:8" x14ac:dyDescent="0.2">
      <c r="A483" s="79"/>
      <c r="B483" s="220" t="s">
        <v>1940</v>
      </c>
      <c r="C483" s="203">
        <v>25000</v>
      </c>
      <c r="D483" s="77"/>
      <c r="E483" s="483"/>
      <c r="F483" s="99"/>
      <c r="G483" s="154"/>
      <c r="H483" s="83"/>
    </row>
    <row r="484" spans="1:8" x14ac:dyDescent="0.2">
      <c r="A484" s="79"/>
      <c r="B484" s="220" t="s">
        <v>1941</v>
      </c>
      <c r="C484" s="203">
        <v>25000</v>
      </c>
      <c r="D484" s="77"/>
      <c r="E484" s="483"/>
      <c r="F484" s="99"/>
      <c r="G484" s="154"/>
      <c r="H484" s="83"/>
    </row>
    <row r="485" spans="1:8" x14ac:dyDescent="0.2">
      <c r="A485" s="79"/>
      <c r="B485" s="220" t="s">
        <v>1942</v>
      </c>
      <c r="C485" s="203">
        <v>25000</v>
      </c>
      <c r="D485" s="77"/>
      <c r="E485" s="483"/>
      <c r="F485" s="99"/>
      <c r="G485" s="154"/>
      <c r="H485" s="83"/>
    </row>
    <row r="486" spans="1:8" x14ac:dyDescent="0.2">
      <c r="A486" s="79"/>
      <c r="B486" s="220" t="s">
        <v>1943</v>
      </c>
      <c r="C486" s="203">
        <v>25000</v>
      </c>
      <c r="D486" s="77"/>
      <c r="E486" s="483"/>
      <c r="F486" s="99"/>
      <c r="G486" s="154"/>
      <c r="H486" s="83"/>
    </row>
    <row r="487" spans="1:8" x14ac:dyDescent="0.2">
      <c r="A487" s="79"/>
      <c r="B487" s="220" t="s">
        <v>1944</v>
      </c>
      <c r="C487" s="203">
        <v>25000</v>
      </c>
      <c r="D487" s="77"/>
      <c r="E487" s="483"/>
      <c r="F487" s="99"/>
      <c r="G487" s="154"/>
      <c r="H487" s="83"/>
    </row>
    <row r="488" spans="1:8" x14ac:dyDescent="0.2">
      <c r="A488" s="79"/>
      <c r="B488" s="220" t="s">
        <v>1871</v>
      </c>
      <c r="C488" s="203">
        <v>25000</v>
      </c>
      <c r="D488" s="77"/>
      <c r="E488" s="483"/>
      <c r="F488" s="99"/>
      <c r="G488" s="154"/>
      <c r="H488" s="83"/>
    </row>
    <row r="489" spans="1:8" x14ac:dyDescent="0.2">
      <c r="A489" s="79"/>
      <c r="B489" s="220" t="s">
        <v>1945</v>
      </c>
      <c r="C489" s="203">
        <v>25000</v>
      </c>
      <c r="D489" s="77"/>
      <c r="E489" s="483"/>
      <c r="F489" s="99"/>
      <c r="G489" s="154"/>
      <c r="H489" s="83"/>
    </row>
    <row r="490" spans="1:8" x14ac:dyDescent="0.2">
      <c r="A490" s="79"/>
      <c r="B490" s="220" t="s">
        <v>1946</v>
      </c>
      <c r="C490" s="203">
        <v>20000</v>
      </c>
      <c r="D490" s="77"/>
      <c r="E490" s="483"/>
      <c r="F490" s="99"/>
      <c r="G490" s="154"/>
      <c r="H490" s="83"/>
    </row>
    <row r="491" spans="1:8" x14ac:dyDescent="0.2">
      <c r="A491" s="79"/>
      <c r="B491" s="220" t="s">
        <v>1947</v>
      </c>
      <c r="C491" s="203">
        <v>25000</v>
      </c>
      <c r="D491" s="77"/>
      <c r="E491" s="483"/>
      <c r="F491" s="99"/>
      <c r="G491" s="154"/>
      <c r="H491" s="83"/>
    </row>
    <row r="492" spans="1:8" x14ac:dyDescent="0.2">
      <c r="A492" s="79"/>
      <c r="B492" s="220" t="s">
        <v>1948</v>
      </c>
      <c r="C492" s="203">
        <v>25000</v>
      </c>
      <c r="D492" s="77"/>
      <c r="E492" s="483"/>
      <c r="F492" s="99"/>
      <c r="G492" s="154"/>
      <c r="H492" s="83"/>
    </row>
    <row r="493" spans="1:8" x14ac:dyDescent="0.2">
      <c r="A493" s="79"/>
      <c r="B493" s="220" t="s">
        <v>1949</v>
      </c>
      <c r="C493" s="203">
        <v>25000</v>
      </c>
      <c r="D493" s="77"/>
      <c r="E493" s="483"/>
      <c r="F493" s="99"/>
      <c r="G493" s="154"/>
      <c r="H493" s="83"/>
    </row>
    <row r="494" spans="1:8" x14ac:dyDescent="0.2">
      <c r="A494" s="79"/>
      <c r="B494" s="220" t="s">
        <v>1950</v>
      </c>
      <c r="C494" s="203">
        <v>25000</v>
      </c>
      <c r="D494" s="77"/>
      <c r="E494" s="483"/>
      <c r="F494" s="99"/>
      <c r="G494" s="154"/>
      <c r="H494" s="83"/>
    </row>
    <row r="495" spans="1:8" x14ac:dyDescent="0.2">
      <c r="A495" s="79"/>
      <c r="B495" s="220" t="s">
        <v>1951</v>
      </c>
      <c r="C495" s="203">
        <v>25000</v>
      </c>
      <c r="D495" s="77"/>
      <c r="E495" s="483"/>
      <c r="F495" s="99"/>
      <c r="G495" s="154"/>
      <c r="H495" s="83"/>
    </row>
    <row r="496" spans="1:8" x14ac:dyDescent="0.2">
      <c r="A496" s="79"/>
      <c r="B496" s="220" t="s">
        <v>1952</v>
      </c>
      <c r="C496" s="203">
        <v>25000</v>
      </c>
      <c r="D496" s="77"/>
      <c r="E496" s="483"/>
      <c r="F496" s="99"/>
      <c r="G496" s="154"/>
      <c r="H496" s="83"/>
    </row>
    <row r="497" spans="1:8" x14ac:dyDescent="0.2">
      <c r="A497" s="79"/>
      <c r="B497" s="220" t="s">
        <v>1953</v>
      </c>
      <c r="C497" s="203">
        <v>25000</v>
      </c>
      <c r="D497" s="77"/>
      <c r="E497" s="483"/>
      <c r="F497" s="99"/>
      <c r="G497" s="154"/>
      <c r="H497" s="83"/>
    </row>
    <row r="498" spans="1:8" x14ac:dyDescent="0.2">
      <c r="A498" s="79"/>
      <c r="B498" s="220" t="s">
        <v>1954</v>
      </c>
      <c r="C498" s="203">
        <v>25000</v>
      </c>
      <c r="D498" s="77"/>
      <c r="E498" s="483"/>
      <c r="F498" s="99"/>
      <c r="G498" s="154"/>
      <c r="H498" s="83"/>
    </row>
    <row r="499" spans="1:8" x14ac:dyDescent="0.2">
      <c r="A499" s="79"/>
      <c r="B499" s="220" t="s">
        <v>1955</v>
      </c>
      <c r="C499" s="203">
        <v>25000</v>
      </c>
      <c r="D499" s="77"/>
      <c r="E499" s="483"/>
      <c r="F499" s="99"/>
      <c r="G499" s="154"/>
      <c r="H499" s="83"/>
    </row>
    <row r="500" spans="1:8" x14ac:dyDescent="0.2">
      <c r="A500" s="79"/>
      <c r="B500" s="220" t="s">
        <v>1956</v>
      </c>
      <c r="C500" s="203">
        <v>25000</v>
      </c>
      <c r="D500" s="77"/>
      <c r="E500" s="483"/>
      <c r="F500" s="99"/>
      <c r="G500" s="154"/>
      <c r="H500" s="83"/>
    </row>
    <row r="501" spans="1:8" x14ac:dyDescent="0.2">
      <c r="A501" s="79"/>
      <c r="B501" s="220" t="s">
        <v>1957</v>
      </c>
      <c r="C501" s="203">
        <v>25000</v>
      </c>
      <c r="D501" s="77"/>
      <c r="E501" s="483"/>
      <c r="F501" s="99"/>
      <c r="G501" s="154"/>
      <c r="H501" s="83"/>
    </row>
    <row r="502" spans="1:8" x14ac:dyDescent="0.2">
      <c r="A502" s="79"/>
      <c r="B502" s="220" t="s">
        <v>1958</v>
      </c>
      <c r="C502" s="203">
        <v>25000</v>
      </c>
      <c r="D502" s="77"/>
      <c r="E502" s="483"/>
      <c r="F502" s="99"/>
      <c r="G502" s="154"/>
      <c r="H502" s="83"/>
    </row>
    <row r="503" spans="1:8" ht="25.5" x14ac:dyDescent="0.2">
      <c r="A503" s="79"/>
      <c r="B503" s="220" t="s">
        <v>1959</v>
      </c>
      <c r="C503" s="203">
        <v>22908</v>
      </c>
      <c r="D503" s="77"/>
      <c r="E503" s="478"/>
      <c r="F503" s="99"/>
      <c r="G503" s="154"/>
      <c r="H503" s="83"/>
    </row>
    <row r="504" spans="1:8" x14ac:dyDescent="0.2">
      <c r="A504" s="79"/>
      <c r="B504" s="220" t="s">
        <v>1960</v>
      </c>
      <c r="C504" s="203">
        <v>25000</v>
      </c>
      <c r="D504" s="77"/>
      <c r="E504" s="483"/>
      <c r="F504" s="99"/>
      <c r="G504" s="154"/>
      <c r="H504" s="83"/>
    </row>
    <row r="505" spans="1:8" x14ac:dyDescent="0.2">
      <c r="A505" s="79"/>
      <c r="B505" s="220" t="s">
        <v>1961</v>
      </c>
      <c r="C505" s="203">
        <v>25000</v>
      </c>
      <c r="D505" s="77"/>
      <c r="E505" s="483"/>
      <c r="F505" s="99"/>
      <c r="G505" s="154"/>
      <c r="H505" s="83"/>
    </row>
    <row r="506" spans="1:8" x14ac:dyDescent="0.2">
      <c r="A506" s="79"/>
      <c r="B506" s="220" t="s">
        <v>1962</v>
      </c>
      <c r="C506" s="203">
        <v>25000</v>
      </c>
      <c r="D506" s="77"/>
      <c r="E506" s="483"/>
      <c r="F506" s="99"/>
      <c r="G506" s="154"/>
      <c r="H506" s="83"/>
    </row>
    <row r="507" spans="1:8" x14ac:dyDescent="0.2">
      <c r="A507" s="79"/>
      <c r="B507" s="220" t="s">
        <v>1963</v>
      </c>
      <c r="C507" s="203">
        <v>25000</v>
      </c>
      <c r="D507" s="77"/>
      <c r="E507" s="483"/>
      <c r="F507" s="99"/>
      <c r="G507" s="154"/>
      <c r="H507" s="83"/>
    </row>
    <row r="508" spans="1:8" x14ac:dyDescent="0.2">
      <c r="A508" s="79"/>
      <c r="B508" s="220" t="s">
        <v>1964</v>
      </c>
      <c r="C508" s="203">
        <v>25000</v>
      </c>
      <c r="D508" s="77"/>
      <c r="E508" s="483"/>
      <c r="F508" s="99"/>
      <c r="G508" s="154"/>
      <c r="H508" s="83"/>
    </row>
    <row r="509" spans="1:8" x14ac:dyDescent="0.2">
      <c r="A509" s="79"/>
      <c r="B509" s="220" t="s">
        <v>1965</v>
      </c>
      <c r="C509" s="203">
        <v>12500</v>
      </c>
      <c r="D509" s="77"/>
      <c r="E509" s="483"/>
      <c r="F509" s="99"/>
      <c r="G509" s="154"/>
      <c r="H509" s="83"/>
    </row>
    <row r="510" spans="1:8" ht="12.75" customHeight="1" x14ac:dyDescent="0.2">
      <c r="A510" s="79"/>
      <c r="B510" s="223" t="s">
        <v>1966</v>
      </c>
      <c r="C510" s="198">
        <v>25000</v>
      </c>
      <c r="D510" s="77"/>
      <c r="E510" s="483"/>
      <c r="F510" s="99"/>
      <c r="G510" s="154"/>
      <c r="H510" s="83"/>
    </row>
    <row r="511" spans="1:8" ht="12.75" customHeight="1" thickBot="1" x14ac:dyDescent="0.25">
      <c r="A511" s="79"/>
      <c r="B511" s="352" t="s">
        <v>1967</v>
      </c>
      <c r="C511" s="292">
        <v>25000</v>
      </c>
      <c r="D511" s="77"/>
      <c r="E511" s="482"/>
      <c r="F511" s="99"/>
      <c r="G511" s="154"/>
      <c r="H511" s="83"/>
    </row>
    <row r="512" spans="1:8" ht="16.5" thickTop="1" x14ac:dyDescent="0.25">
      <c r="A512" s="91"/>
      <c r="B512" s="1"/>
      <c r="C512" s="68"/>
      <c r="D512" s="69"/>
      <c r="E512" s="481"/>
    </row>
    <row r="513" spans="1:8" ht="15.75" x14ac:dyDescent="0.25">
      <c r="A513" s="91"/>
      <c r="B513" s="1"/>
      <c r="C513" s="68"/>
      <c r="D513" s="69"/>
      <c r="E513" s="468"/>
    </row>
    <row r="514" spans="1:8" ht="16.5" thickBot="1" x14ac:dyDescent="0.3">
      <c r="A514" s="91"/>
      <c r="B514" s="1"/>
      <c r="C514" s="68"/>
      <c r="D514" s="69"/>
      <c r="E514" s="468" t="s">
        <v>45</v>
      </c>
    </row>
    <row r="515" spans="1:8" ht="17.25" thickTop="1" thickBot="1" x14ac:dyDescent="0.3">
      <c r="A515" s="91"/>
      <c r="B515" s="71" t="s">
        <v>47</v>
      </c>
      <c r="C515" s="72" t="s">
        <v>48</v>
      </c>
      <c r="D515" s="17"/>
      <c r="E515" s="475" t="s">
        <v>159</v>
      </c>
    </row>
    <row r="516" spans="1:8" ht="13.5" thickTop="1" x14ac:dyDescent="0.2">
      <c r="A516" s="79"/>
      <c r="B516" s="220" t="s">
        <v>1968</v>
      </c>
      <c r="C516" s="224">
        <v>25000</v>
      </c>
      <c r="D516" s="77"/>
      <c r="E516" s="483"/>
      <c r="F516" s="99"/>
      <c r="G516" s="154"/>
      <c r="H516" s="83"/>
    </row>
    <row r="517" spans="1:8" x14ac:dyDescent="0.2">
      <c r="A517" s="79"/>
      <c r="B517" s="220" t="s">
        <v>1969</v>
      </c>
      <c r="C517" s="203">
        <v>25000</v>
      </c>
      <c r="D517" s="77"/>
      <c r="E517" s="483"/>
      <c r="F517" s="99"/>
      <c r="G517" s="154"/>
      <c r="H517" s="83"/>
    </row>
    <row r="518" spans="1:8" x14ac:dyDescent="0.2">
      <c r="A518" s="79"/>
      <c r="B518" s="220" t="s">
        <v>1970</v>
      </c>
      <c r="C518" s="203">
        <v>25000</v>
      </c>
      <c r="D518" s="77"/>
      <c r="E518" s="483"/>
      <c r="F518" s="99"/>
      <c r="G518" s="154"/>
      <c r="H518" s="83"/>
    </row>
    <row r="519" spans="1:8" x14ac:dyDescent="0.2">
      <c r="A519" s="79"/>
      <c r="B519" s="220" t="s">
        <v>1971</v>
      </c>
      <c r="C519" s="203">
        <v>25000</v>
      </c>
      <c r="D519" s="77"/>
      <c r="E519" s="483"/>
      <c r="F519" s="99"/>
      <c r="G519" s="154"/>
      <c r="H519" s="83"/>
    </row>
    <row r="520" spans="1:8" x14ac:dyDescent="0.2">
      <c r="A520" s="79"/>
      <c r="B520" s="225" t="s">
        <v>1972</v>
      </c>
      <c r="C520" s="203">
        <v>25000</v>
      </c>
      <c r="D520" s="77"/>
      <c r="E520" s="483"/>
      <c r="F520" s="99"/>
      <c r="G520" s="154"/>
      <c r="H520" s="83"/>
    </row>
    <row r="521" spans="1:8" x14ac:dyDescent="0.2">
      <c r="A521" s="79"/>
      <c r="B521" s="220" t="s">
        <v>1973</v>
      </c>
      <c r="C521" s="203">
        <v>25000</v>
      </c>
      <c r="D521" s="77"/>
      <c r="E521" s="483"/>
      <c r="F521" s="99"/>
      <c r="G521" s="154"/>
      <c r="H521" s="83"/>
    </row>
    <row r="522" spans="1:8" x14ac:dyDescent="0.2">
      <c r="A522" s="79"/>
      <c r="B522" s="220" t="s">
        <v>1974</v>
      </c>
      <c r="C522" s="203">
        <v>25000</v>
      </c>
      <c r="D522" s="77"/>
      <c r="E522" s="483"/>
      <c r="F522" s="99"/>
      <c r="G522" s="154"/>
      <c r="H522" s="83"/>
    </row>
    <row r="523" spans="1:8" x14ac:dyDescent="0.2">
      <c r="A523" s="79"/>
      <c r="B523" s="220" t="s">
        <v>1975</v>
      </c>
      <c r="C523" s="203">
        <v>25000</v>
      </c>
      <c r="D523" s="77"/>
      <c r="E523" s="483"/>
      <c r="F523" s="99"/>
      <c r="G523" s="154"/>
      <c r="H523" s="83"/>
    </row>
    <row r="524" spans="1:8" x14ac:dyDescent="0.2">
      <c r="A524" s="79"/>
      <c r="B524" s="220" t="s">
        <v>1976</v>
      </c>
      <c r="C524" s="203">
        <v>25000</v>
      </c>
      <c r="D524" s="77"/>
      <c r="E524" s="483"/>
      <c r="F524" s="99"/>
      <c r="G524" s="154"/>
      <c r="H524" s="83"/>
    </row>
    <row r="525" spans="1:8" x14ac:dyDescent="0.2">
      <c r="A525" s="79"/>
      <c r="B525" s="220" t="s">
        <v>1977</v>
      </c>
      <c r="C525" s="203">
        <v>25000</v>
      </c>
      <c r="D525" s="77"/>
      <c r="E525" s="483"/>
      <c r="F525" s="99"/>
      <c r="G525" s="154"/>
      <c r="H525" s="83"/>
    </row>
    <row r="526" spans="1:8" x14ac:dyDescent="0.2">
      <c r="A526" s="79"/>
      <c r="B526" s="220" t="s">
        <v>1978</v>
      </c>
      <c r="C526" s="203">
        <v>25000</v>
      </c>
      <c r="D526" s="77"/>
      <c r="E526" s="483"/>
      <c r="F526" s="99"/>
      <c r="G526" s="154"/>
      <c r="H526" s="83"/>
    </row>
    <row r="527" spans="1:8" x14ac:dyDescent="0.2">
      <c r="A527" s="79"/>
      <c r="B527" s="221" t="s">
        <v>1979</v>
      </c>
      <c r="C527" s="222">
        <v>25000</v>
      </c>
      <c r="D527" s="77"/>
      <c r="E527" s="483"/>
      <c r="F527" s="99"/>
      <c r="G527" s="154"/>
      <c r="H527" s="83"/>
    </row>
    <row r="528" spans="1:8" x14ac:dyDescent="0.2">
      <c r="A528" s="79"/>
      <c r="B528" s="221" t="s">
        <v>1980</v>
      </c>
      <c r="C528" s="222">
        <v>25000</v>
      </c>
      <c r="D528" s="77"/>
      <c r="E528" s="483"/>
      <c r="F528" s="99"/>
      <c r="G528" s="154"/>
      <c r="H528" s="83"/>
    </row>
    <row r="529" spans="1:8" x14ac:dyDescent="0.2">
      <c r="A529" s="79"/>
      <c r="B529" s="220" t="s">
        <v>1981</v>
      </c>
      <c r="C529" s="222">
        <v>25000</v>
      </c>
      <c r="D529" s="77"/>
      <c r="E529" s="483"/>
      <c r="F529" s="99"/>
      <c r="G529" s="154"/>
      <c r="H529" s="83"/>
    </row>
    <row r="530" spans="1:8" x14ac:dyDescent="0.2">
      <c r="A530" s="79"/>
      <c r="B530" s="221" t="s">
        <v>1982</v>
      </c>
      <c r="C530" s="222">
        <v>25000</v>
      </c>
      <c r="D530" s="77"/>
      <c r="E530" s="483"/>
      <c r="F530" s="99"/>
      <c r="G530" s="154"/>
      <c r="H530" s="83"/>
    </row>
    <row r="531" spans="1:8" x14ac:dyDescent="0.2">
      <c r="A531" s="79"/>
      <c r="B531" s="221" t="s">
        <v>1983</v>
      </c>
      <c r="C531" s="222">
        <v>25000</v>
      </c>
      <c r="D531" s="77"/>
      <c r="E531" s="483"/>
      <c r="F531" s="99"/>
      <c r="G531" s="154"/>
      <c r="H531" s="83"/>
    </row>
    <row r="532" spans="1:8" x14ac:dyDescent="0.2">
      <c r="A532" s="79"/>
      <c r="B532" s="220" t="s">
        <v>1984</v>
      </c>
      <c r="C532" s="222">
        <v>25000</v>
      </c>
      <c r="D532" s="77"/>
      <c r="E532" s="483"/>
      <c r="F532" s="99"/>
      <c r="G532" s="154"/>
      <c r="H532" s="83"/>
    </row>
    <row r="533" spans="1:8" x14ac:dyDescent="0.2">
      <c r="A533" s="79"/>
      <c r="B533" s="221" t="s">
        <v>1985</v>
      </c>
      <c r="C533" s="222">
        <v>20000</v>
      </c>
      <c r="D533" s="77"/>
      <c r="E533" s="483"/>
      <c r="F533" s="99"/>
      <c r="G533" s="154"/>
      <c r="H533" s="83"/>
    </row>
    <row r="534" spans="1:8" x14ac:dyDescent="0.2">
      <c r="A534" s="79"/>
      <c r="B534" s="220" t="s">
        <v>1986</v>
      </c>
      <c r="C534" s="203">
        <v>20000</v>
      </c>
      <c r="D534" s="77"/>
      <c r="E534" s="483"/>
      <c r="F534" s="99"/>
      <c r="G534" s="154"/>
      <c r="H534" s="83"/>
    </row>
    <row r="535" spans="1:8" x14ac:dyDescent="0.2">
      <c r="A535" s="79"/>
      <c r="B535" s="220" t="s">
        <v>1987</v>
      </c>
      <c r="C535" s="203">
        <v>25000</v>
      </c>
      <c r="D535" s="77"/>
      <c r="E535" s="483"/>
      <c r="F535" s="99"/>
      <c r="G535" s="154"/>
      <c r="H535" s="83"/>
    </row>
    <row r="536" spans="1:8" x14ac:dyDescent="0.2">
      <c r="A536" s="79"/>
      <c r="B536" s="220" t="s">
        <v>1988</v>
      </c>
      <c r="C536" s="203">
        <v>25000</v>
      </c>
      <c r="D536" s="77"/>
      <c r="E536" s="483"/>
      <c r="F536" s="99"/>
      <c r="G536" s="154"/>
      <c r="H536" s="83"/>
    </row>
    <row r="537" spans="1:8" x14ac:dyDescent="0.2">
      <c r="A537" s="79"/>
      <c r="B537" s="221" t="s">
        <v>1989</v>
      </c>
      <c r="C537" s="203">
        <v>25000</v>
      </c>
      <c r="D537" s="77"/>
      <c r="E537" s="483"/>
      <c r="F537" s="99"/>
      <c r="G537" s="154"/>
      <c r="H537" s="83"/>
    </row>
    <row r="538" spans="1:8" x14ac:dyDescent="0.2">
      <c r="A538" s="79"/>
      <c r="B538" s="220" t="s">
        <v>1990</v>
      </c>
      <c r="C538" s="203">
        <v>25000</v>
      </c>
      <c r="D538" s="77"/>
      <c r="E538" s="483"/>
      <c r="F538" s="99"/>
      <c r="G538" s="154"/>
      <c r="H538" s="83"/>
    </row>
    <row r="539" spans="1:8" x14ac:dyDescent="0.2">
      <c r="A539" s="79"/>
      <c r="B539" s="221" t="s">
        <v>1991</v>
      </c>
      <c r="C539" s="222">
        <v>25000</v>
      </c>
      <c r="D539" s="77"/>
      <c r="E539" s="483"/>
      <c r="F539" s="99"/>
      <c r="G539" s="154"/>
      <c r="H539" s="83"/>
    </row>
    <row r="540" spans="1:8" x14ac:dyDescent="0.2">
      <c r="A540" s="79"/>
      <c r="B540" s="220" t="s">
        <v>1992</v>
      </c>
      <c r="C540" s="203">
        <v>25000</v>
      </c>
      <c r="D540" s="77"/>
      <c r="E540" s="483"/>
      <c r="F540" s="99"/>
      <c r="G540" s="154"/>
      <c r="H540" s="83"/>
    </row>
    <row r="541" spans="1:8" x14ac:dyDescent="0.2">
      <c r="A541" s="79"/>
      <c r="B541" s="221" t="s">
        <v>1993</v>
      </c>
      <c r="C541" s="222">
        <v>25000</v>
      </c>
      <c r="D541" s="77"/>
      <c r="E541" s="483"/>
      <c r="F541" s="99"/>
      <c r="G541" s="154"/>
      <c r="H541" s="83"/>
    </row>
    <row r="542" spans="1:8" x14ac:dyDescent="0.2">
      <c r="A542" s="79"/>
      <c r="B542" s="221" t="s">
        <v>1994</v>
      </c>
      <c r="C542" s="222">
        <v>25000</v>
      </c>
      <c r="D542" s="77"/>
      <c r="E542" s="483"/>
      <c r="F542" s="99"/>
      <c r="G542" s="154"/>
      <c r="H542" s="83"/>
    </row>
    <row r="543" spans="1:8" x14ac:dyDescent="0.2">
      <c r="A543" s="79"/>
      <c r="B543" s="220" t="s">
        <v>1995</v>
      </c>
      <c r="C543" s="203">
        <v>25000</v>
      </c>
      <c r="D543" s="77"/>
      <c r="E543" s="483"/>
      <c r="F543" s="99"/>
      <c r="G543" s="154"/>
      <c r="H543" s="83"/>
    </row>
    <row r="544" spans="1:8" x14ac:dyDescent="0.2">
      <c r="A544" s="79"/>
      <c r="B544" s="221" t="s">
        <v>1996</v>
      </c>
      <c r="C544" s="222">
        <v>25000</v>
      </c>
      <c r="D544" s="77"/>
      <c r="E544" s="483"/>
      <c r="F544" s="99"/>
      <c r="G544" s="154"/>
      <c r="H544" s="83"/>
    </row>
    <row r="545" spans="1:8" x14ac:dyDescent="0.2">
      <c r="A545" s="79"/>
      <c r="B545" s="220" t="s">
        <v>1997</v>
      </c>
      <c r="C545" s="203">
        <v>25000</v>
      </c>
      <c r="D545" s="77"/>
      <c r="E545" s="483"/>
      <c r="F545" s="99"/>
      <c r="G545" s="154"/>
      <c r="H545" s="83"/>
    </row>
    <row r="546" spans="1:8" x14ac:dyDescent="0.2">
      <c r="A546" s="79"/>
      <c r="B546" s="220" t="s">
        <v>1998</v>
      </c>
      <c r="C546" s="203">
        <v>25000</v>
      </c>
      <c r="D546" s="77"/>
      <c r="E546" s="483"/>
      <c r="F546" s="99"/>
      <c r="G546" s="154"/>
      <c r="H546" s="83"/>
    </row>
    <row r="547" spans="1:8" x14ac:dyDescent="0.2">
      <c r="A547" s="79"/>
      <c r="B547" s="220" t="s">
        <v>1999</v>
      </c>
      <c r="C547" s="203">
        <v>25000</v>
      </c>
      <c r="D547" s="77"/>
      <c r="E547" s="483"/>
      <c r="F547" s="99"/>
      <c r="G547" s="154"/>
      <c r="H547" s="83"/>
    </row>
    <row r="548" spans="1:8" x14ac:dyDescent="0.2">
      <c r="A548" s="79"/>
      <c r="B548" s="221" t="s">
        <v>2000</v>
      </c>
      <c r="C548" s="222">
        <v>25000</v>
      </c>
      <c r="D548" s="77"/>
      <c r="E548" s="483"/>
      <c r="F548" s="99"/>
      <c r="G548" s="154"/>
      <c r="H548" s="83"/>
    </row>
    <row r="549" spans="1:8" x14ac:dyDescent="0.2">
      <c r="A549" s="79"/>
      <c r="B549" s="220" t="s">
        <v>2001</v>
      </c>
      <c r="C549" s="203">
        <v>25000</v>
      </c>
      <c r="D549" s="77"/>
      <c r="E549" s="483"/>
      <c r="F549" s="99"/>
      <c r="G549" s="154"/>
      <c r="H549" s="83"/>
    </row>
    <row r="550" spans="1:8" x14ac:dyDescent="0.2">
      <c r="A550" s="79"/>
      <c r="B550" s="220" t="s">
        <v>2002</v>
      </c>
      <c r="C550" s="203">
        <v>25000</v>
      </c>
      <c r="D550" s="77"/>
      <c r="E550" s="483"/>
      <c r="F550" s="99"/>
      <c r="G550" s="154"/>
      <c r="H550" s="83"/>
    </row>
    <row r="551" spans="1:8" x14ac:dyDescent="0.2">
      <c r="A551" s="79"/>
      <c r="B551" s="221" t="s">
        <v>2003</v>
      </c>
      <c r="C551" s="222">
        <v>20000</v>
      </c>
      <c r="D551" s="77"/>
      <c r="E551" s="483"/>
      <c r="F551" s="99"/>
      <c r="G551" s="154"/>
      <c r="H551" s="83"/>
    </row>
    <row r="552" spans="1:8" x14ac:dyDescent="0.2">
      <c r="A552" s="79"/>
      <c r="B552" s="220" t="s">
        <v>2004</v>
      </c>
      <c r="C552" s="203">
        <v>25000</v>
      </c>
      <c r="D552" s="77"/>
      <c r="E552" s="483"/>
      <c r="F552" s="99"/>
      <c r="G552" s="154"/>
      <c r="H552" s="83"/>
    </row>
    <row r="553" spans="1:8" x14ac:dyDescent="0.2">
      <c r="A553" s="79"/>
      <c r="B553" s="220" t="s">
        <v>2005</v>
      </c>
      <c r="C553" s="203">
        <v>25000</v>
      </c>
      <c r="D553" s="77"/>
      <c r="E553" s="483"/>
      <c r="F553" s="99"/>
      <c r="G553" s="154"/>
      <c r="H553" s="83"/>
    </row>
    <row r="554" spans="1:8" x14ac:dyDescent="0.2">
      <c r="A554" s="79"/>
      <c r="B554" s="220" t="s">
        <v>2006</v>
      </c>
      <c r="C554" s="203">
        <v>25000</v>
      </c>
      <c r="D554" s="77"/>
      <c r="E554" s="483"/>
      <c r="F554" s="99"/>
      <c r="G554" s="154"/>
      <c r="H554" s="83"/>
    </row>
    <row r="555" spans="1:8" x14ac:dyDescent="0.2">
      <c r="A555" s="79"/>
      <c r="B555" s="221" t="s">
        <v>2007</v>
      </c>
      <c r="C555" s="222">
        <v>25000</v>
      </c>
      <c r="D555" s="77"/>
      <c r="E555" s="483"/>
      <c r="F555" s="99"/>
      <c r="G555" s="154"/>
      <c r="H555" s="83"/>
    </row>
    <row r="556" spans="1:8" x14ac:dyDescent="0.2">
      <c r="A556" s="79"/>
      <c r="B556" s="221" t="s">
        <v>2008</v>
      </c>
      <c r="C556" s="222">
        <v>25000</v>
      </c>
      <c r="D556" s="77"/>
      <c r="E556" s="483"/>
      <c r="F556" s="99"/>
      <c r="G556" s="154"/>
      <c r="H556" s="83"/>
    </row>
    <row r="557" spans="1:8" x14ac:dyDescent="0.2">
      <c r="A557" s="79"/>
      <c r="B557" s="220" t="s">
        <v>2009</v>
      </c>
      <c r="C557" s="224">
        <v>25000</v>
      </c>
      <c r="D557" s="77"/>
      <c r="E557" s="483"/>
      <c r="F557" s="99"/>
      <c r="G557" s="154"/>
      <c r="H557" s="83"/>
    </row>
    <row r="558" spans="1:8" x14ac:dyDescent="0.2">
      <c r="A558" s="79"/>
      <c r="B558" s="220" t="s">
        <v>2010</v>
      </c>
      <c r="C558" s="203">
        <v>25000</v>
      </c>
      <c r="D558" s="77"/>
      <c r="E558" s="483"/>
      <c r="F558" s="99"/>
      <c r="G558" s="154"/>
      <c r="H558" s="83"/>
    </row>
    <row r="559" spans="1:8" x14ac:dyDescent="0.2">
      <c r="A559" s="79"/>
      <c r="B559" s="226" t="s">
        <v>2011</v>
      </c>
      <c r="C559" s="227">
        <v>20000</v>
      </c>
      <c r="D559" s="77"/>
      <c r="E559" s="483"/>
      <c r="F559" s="99"/>
      <c r="G559" s="154"/>
      <c r="H559" s="83"/>
    </row>
    <row r="560" spans="1:8" x14ac:dyDescent="0.2">
      <c r="A560" s="79"/>
      <c r="B560" s="220" t="s">
        <v>2012</v>
      </c>
      <c r="C560" s="203">
        <v>25000</v>
      </c>
      <c r="D560" s="77"/>
      <c r="E560" s="483"/>
      <c r="F560" s="99"/>
      <c r="G560" s="154"/>
      <c r="H560" s="83"/>
    </row>
    <row r="561" spans="1:8" x14ac:dyDescent="0.2">
      <c r="A561" s="79"/>
      <c r="B561" s="220" t="s">
        <v>2013</v>
      </c>
      <c r="C561" s="203">
        <v>25000</v>
      </c>
      <c r="D561" s="77"/>
      <c r="E561" s="483"/>
      <c r="F561" s="99"/>
      <c r="G561" s="154"/>
      <c r="H561" s="83"/>
    </row>
    <row r="562" spans="1:8" x14ac:dyDescent="0.2">
      <c r="A562" s="79"/>
      <c r="B562" s="220" t="s">
        <v>2014</v>
      </c>
      <c r="C562" s="203">
        <v>25000</v>
      </c>
      <c r="D562" s="77"/>
      <c r="E562" s="483"/>
      <c r="F562" s="99"/>
      <c r="G562" s="154"/>
      <c r="H562" s="83"/>
    </row>
    <row r="563" spans="1:8" x14ac:dyDescent="0.2">
      <c r="A563" s="79"/>
      <c r="B563" s="221" t="s">
        <v>2015</v>
      </c>
      <c r="C563" s="222">
        <v>25000</v>
      </c>
      <c r="D563" s="77"/>
      <c r="E563" s="483"/>
      <c r="F563" s="99"/>
      <c r="G563" s="154"/>
      <c r="H563" s="83"/>
    </row>
    <row r="564" spans="1:8" x14ac:dyDescent="0.2">
      <c r="A564" s="79"/>
      <c r="B564" s="220" t="s">
        <v>2016</v>
      </c>
      <c r="C564" s="224">
        <v>25000</v>
      </c>
      <c r="D564" s="77"/>
      <c r="E564" s="483"/>
      <c r="F564" s="99"/>
      <c r="G564" s="154"/>
      <c r="H564" s="83"/>
    </row>
    <row r="565" spans="1:8" x14ac:dyDescent="0.2">
      <c r="A565" s="79"/>
      <c r="B565" s="221" t="s">
        <v>2017</v>
      </c>
      <c r="C565" s="222">
        <v>25000</v>
      </c>
      <c r="D565" s="77"/>
      <c r="E565" s="483"/>
      <c r="F565" s="99"/>
      <c r="G565" s="154"/>
      <c r="H565" s="83"/>
    </row>
    <row r="566" spans="1:8" x14ac:dyDescent="0.2">
      <c r="A566" s="79"/>
      <c r="B566" s="220" t="s">
        <v>2018</v>
      </c>
      <c r="C566" s="203">
        <v>25000</v>
      </c>
      <c r="D566" s="77"/>
      <c r="E566" s="483"/>
      <c r="F566" s="99"/>
      <c r="G566" s="154"/>
      <c r="H566" s="83"/>
    </row>
    <row r="567" spans="1:8" x14ac:dyDescent="0.2">
      <c r="A567" s="79"/>
      <c r="B567" s="220" t="s">
        <v>2019</v>
      </c>
      <c r="C567" s="203">
        <v>25000</v>
      </c>
      <c r="D567" s="77"/>
      <c r="E567" s="483"/>
      <c r="F567" s="99"/>
      <c r="G567" s="154"/>
      <c r="H567" s="83"/>
    </row>
    <row r="568" spans="1:8" x14ac:dyDescent="0.2">
      <c r="A568" s="79"/>
      <c r="B568" s="220" t="s">
        <v>2020</v>
      </c>
      <c r="C568" s="203">
        <v>25000</v>
      </c>
      <c r="D568" s="77"/>
      <c r="E568" s="483"/>
      <c r="F568" s="99"/>
      <c r="G568" s="154"/>
      <c r="H568" s="83"/>
    </row>
    <row r="569" spans="1:8" x14ac:dyDescent="0.2">
      <c r="A569" s="79"/>
      <c r="B569" s="220" t="s">
        <v>2021</v>
      </c>
      <c r="C569" s="203">
        <v>25000</v>
      </c>
      <c r="D569" s="77"/>
      <c r="E569" s="483"/>
      <c r="F569" s="99"/>
      <c r="G569" s="154"/>
      <c r="H569" s="83"/>
    </row>
    <row r="570" spans="1:8" x14ac:dyDescent="0.2">
      <c r="A570" s="79"/>
      <c r="B570" s="220" t="s">
        <v>2022</v>
      </c>
      <c r="C570" s="203">
        <v>25000</v>
      </c>
      <c r="D570" s="77"/>
      <c r="E570" s="483"/>
      <c r="F570" s="99"/>
      <c r="G570" s="154"/>
      <c r="H570" s="83"/>
    </row>
    <row r="571" spans="1:8" x14ac:dyDescent="0.2">
      <c r="A571" s="79"/>
      <c r="B571" s="220" t="s">
        <v>2023</v>
      </c>
      <c r="C571" s="203">
        <v>25000</v>
      </c>
      <c r="D571" s="77"/>
      <c r="E571" s="483"/>
      <c r="F571" s="99"/>
      <c r="G571" s="154"/>
      <c r="H571" s="83"/>
    </row>
    <row r="572" spans="1:8" x14ac:dyDescent="0.2">
      <c r="A572" s="79"/>
      <c r="B572" s="220" t="s">
        <v>2024</v>
      </c>
      <c r="C572" s="203">
        <v>25000</v>
      </c>
      <c r="D572" s="77"/>
      <c r="E572" s="483"/>
      <c r="F572" s="99"/>
      <c r="G572" s="154"/>
      <c r="H572" s="83"/>
    </row>
    <row r="573" spans="1:8" x14ac:dyDescent="0.2">
      <c r="A573" s="79"/>
      <c r="B573" s="221" t="s">
        <v>2025</v>
      </c>
      <c r="C573" s="203">
        <v>25000</v>
      </c>
      <c r="D573" s="77"/>
      <c r="E573" s="483"/>
      <c r="F573" s="99"/>
      <c r="G573" s="154"/>
      <c r="H573" s="83"/>
    </row>
    <row r="574" spans="1:8" x14ac:dyDescent="0.2">
      <c r="A574" s="79"/>
      <c r="B574" s="220" t="s">
        <v>2002</v>
      </c>
      <c r="C574" s="203">
        <v>25000</v>
      </c>
      <c r="D574" s="77"/>
      <c r="E574" s="483"/>
      <c r="F574" s="99"/>
      <c r="G574" s="154"/>
      <c r="H574" s="83"/>
    </row>
    <row r="575" spans="1:8" x14ac:dyDescent="0.2">
      <c r="A575" s="79"/>
      <c r="B575" s="220" t="s">
        <v>2026</v>
      </c>
      <c r="C575" s="203">
        <v>25000</v>
      </c>
      <c r="D575" s="77"/>
      <c r="E575" s="483"/>
      <c r="F575" s="99"/>
      <c r="G575" s="154"/>
      <c r="H575" s="83"/>
    </row>
    <row r="576" spans="1:8" x14ac:dyDescent="0.2">
      <c r="A576" s="79"/>
      <c r="B576" s="221" t="s">
        <v>2027</v>
      </c>
      <c r="C576" s="203">
        <v>25000</v>
      </c>
      <c r="D576" s="77"/>
      <c r="E576" s="483"/>
      <c r="F576" s="99"/>
      <c r="G576" s="154"/>
      <c r="H576" s="83"/>
    </row>
    <row r="577" spans="1:8" x14ac:dyDescent="0.2">
      <c r="A577" s="79"/>
      <c r="B577" s="220" t="s">
        <v>2028</v>
      </c>
      <c r="C577" s="203">
        <v>25000</v>
      </c>
      <c r="D577" s="77"/>
      <c r="E577" s="478"/>
      <c r="F577" s="99"/>
      <c r="G577" s="154"/>
      <c r="H577" s="83"/>
    </row>
    <row r="578" spans="1:8" x14ac:dyDescent="0.2">
      <c r="A578" s="79"/>
      <c r="B578" s="220" t="s">
        <v>2029</v>
      </c>
      <c r="C578" s="203">
        <v>25000</v>
      </c>
      <c r="D578" s="77"/>
      <c r="E578" s="483"/>
      <c r="F578" s="99"/>
      <c r="G578" s="154"/>
      <c r="H578" s="83"/>
    </row>
    <row r="579" spans="1:8" x14ac:dyDescent="0.2">
      <c r="A579" s="79"/>
      <c r="B579" s="220" t="s">
        <v>2030</v>
      </c>
      <c r="C579" s="203">
        <v>25000</v>
      </c>
      <c r="D579" s="77"/>
      <c r="E579" s="483"/>
      <c r="F579" s="99"/>
      <c r="G579" s="154"/>
      <c r="H579" s="83"/>
    </row>
    <row r="580" spans="1:8" x14ac:dyDescent="0.2">
      <c r="A580" s="79"/>
      <c r="B580" s="220" t="s">
        <v>2031</v>
      </c>
      <c r="C580" s="203">
        <v>25000</v>
      </c>
      <c r="D580" s="77"/>
      <c r="E580" s="483"/>
      <c r="F580" s="99"/>
      <c r="G580" s="154"/>
      <c r="H580" s="83"/>
    </row>
    <row r="581" spans="1:8" x14ac:dyDescent="0.2">
      <c r="A581" s="79"/>
      <c r="B581" s="220" t="s">
        <v>2032</v>
      </c>
      <c r="C581" s="203">
        <v>25000</v>
      </c>
      <c r="D581" s="77"/>
      <c r="E581" s="483"/>
      <c r="F581" s="99"/>
      <c r="G581" s="154"/>
      <c r="H581" s="83"/>
    </row>
    <row r="582" spans="1:8" ht="25.5" x14ac:dyDescent="0.2">
      <c r="A582" s="79"/>
      <c r="B582" s="220" t="s">
        <v>2033</v>
      </c>
      <c r="C582" s="203">
        <v>18978</v>
      </c>
      <c r="D582" s="77"/>
      <c r="E582" s="483"/>
      <c r="F582" s="99"/>
      <c r="G582" s="154"/>
      <c r="H582" s="83"/>
    </row>
    <row r="583" spans="1:8" x14ac:dyDescent="0.2">
      <c r="A583" s="79"/>
      <c r="B583" s="220" t="s">
        <v>2034</v>
      </c>
      <c r="C583" s="203">
        <v>25000</v>
      </c>
      <c r="D583" s="77"/>
      <c r="E583" s="483"/>
      <c r="F583" s="99"/>
      <c r="G583" s="154"/>
      <c r="H583" s="83"/>
    </row>
    <row r="584" spans="1:8" x14ac:dyDescent="0.2">
      <c r="A584" s="79"/>
      <c r="B584" s="220" t="s">
        <v>2035</v>
      </c>
      <c r="C584" s="203">
        <v>17614</v>
      </c>
      <c r="D584" s="77"/>
      <c r="E584" s="483"/>
      <c r="F584" s="99"/>
      <c r="G584" s="154"/>
      <c r="H584" s="83"/>
    </row>
    <row r="585" spans="1:8" x14ac:dyDescent="0.2">
      <c r="A585" s="79"/>
      <c r="B585" s="220" t="s">
        <v>2036</v>
      </c>
      <c r="C585" s="203">
        <v>25000</v>
      </c>
      <c r="D585" s="77"/>
      <c r="E585" s="483"/>
      <c r="F585" s="99"/>
      <c r="G585" s="154"/>
      <c r="H585" s="83"/>
    </row>
    <row r="586" spans="1:8" ht="13.5" thickBot="1" x14ac:dyDescent="0.25">
      <c r="A586" s="79"/>
      <c r="B586" s="352" t="s">
        <v>2037</v>
      </c>
      <c r="C586" s="292">
        <v>25000</v>
      </c>
      <c r="D586" s="77"/>
      <c r="E586" s="482"/>
      <c r="F586" s="99"/>
      <c r="G586" s="154"/>
      <c r="H586" s="83"/>
    </row>
    <row r="587" spans="1:8" ht="17.25" thickTop="1" thickBot="1" x14ac:dyDescent="0.3">
      <c r="A587" s="91"/>
      <c r="B587" s="1"/>
      <c r="C587" s="68"/>
      <c r="D587" s="69"/>
      <c r="E587" s="468" t="s">
        <v>45</v>
      </c>
    </row>
    <row r="588" spans="1:8" ht="17.25" thickTop="1" thickBot="1" x14ac:dyDescent="0.3">
      <c r="A588" s="91"/>
      <c r="B588" s="71" t="s">
        <v>47</v>
      </c>
      <c r="C588" s="72" t="s">
        <v>48</v>
      </c>
      <c r="D588" s="17"/>
      <c r="E588" s="475" t="s">
        <v>159</v>
      </c>
    </row>
    <row r="589" spans="1:8" ht="13.5" thickTop="1" x14ac:dyDescent="0.2">
      <c r="A589" s="79"/>
      <c r="B589" s="220" t="s">
        <v>2038</v>
      </c>
      <c r="C589" s="203">
        <v>15000</v>
      </c>
      <c r="D589" s="77"/>
      <c r="E589" s="483"/>
      <c r="F589" s="99"/>
      <c r="G589" s="154"/>
      <c r="H589" s="83"/>
    </row>
    <row r="590" spans="1:8" x14ac:dyDescent="0.2">
      <c r="A590" s="79"/>
      <c r="B590" s="220" t="s">
        <v>2039</v>
      </c>
      <c r="C590" s="203">
        <v>25000</v>
      </c>
      <c r="D590" s="77"/>
      <c r="E590" s="483"/>
      <c r="F590" s="99"/>
      <c r="G590" s="154"/>
      <c r="H590" s="83"/>
    </row>
    <row r="591" spans="1:8" x14ac:dyDescent="0.2">
      <c r="A591" s="79"/>
      <c r="B591" s="220" t="s">
        <v>2040</v>
      </c>
      <c r="C591" s="203">
        <v>25000</v>
      </c>
      <c r="D591" s="77"/>
      <c r="E591" s="483"/>
      <c r="F591" s="99"/>
      <c r="G591" s="154"/>
      <c r="H591" s="83"/>
    </row>
    <row r="592" spans="1:8" x14ac:dyDescent="0.2">
      <c r="A592" s="79"/>
      <c r="B592" s="220" t="s">
        <v>2041</v>
      </c>
      <c r="C592" s="203">
        <v>24950</v>
      </c>
      <c r="D592" s="77"/>
      <c r="E592" s="483"/>
      <c r="F592" s="99"/>
      <c r="G592" s="154"/>
      <c r="H592" s="83"/>
    </row>
    <row r="593" spans="1:8" x14ac:dyDescent="0.2">
      <c r="A593" s="79"/>
      <c r="B593" s="228" t="s">
        <v>2042</v>
      </c>
      <c r="C593" s="198">
        <v>25000</v>
      </c>
      <c r="D593" s="77"/>
      <c r="E593" s="483"/>
      <c r="F593" s="99"/>
      <c r="G593" s="154"/>
      <c r="H593" s="83"/>
    </row>
    <row r="594" spans="1:8" x14ac:dyDescent="0.2">
      <c r="A594" s="79"/>
      <c r="B594" s="220" t="s">
        <v>2043</v>
      </c>
      <c r="C594" s="203">
        <v>24125</v>
      </c>
      <c r="D594" s="77"/>
      <c r="E594" s="483"/>
      <c r="F594" s="99"/>
      <c r="G594" s="154"/>
      <c r="H594" s="83"/>
    </row>
    <row r="595" spans="1:8" x14ac:dyDescent="0.2">
      <c r="A595" s="79"/>
      <c r="B595" s="220" t="s">
        <v>2044</v>
      </c>
      <c r="C595" s="203">
        <v>25000</v>
      </c>
      <c r="D595" s="77"/>
      <c r="E595" s="483"/>
      <c r="F595" s="99"/>
      <c r="G595" s="154"/>
      <c r="H595" s="83"/>
    </row>
    <row r="596" spans="1:8" x14ac:dyDescent="0.2">
      <c r="A596" s="79"/>
      <c r="B596" s="221" t="s">
        <v>2045</v>
      </c>
      <c r="C596" s="203">
        <v>25000</v>
      </c>
      <c r="D596" s="77"/>
      <c r="E596" s="483"/>
      <c r="F596" s="99"/>
      <c r="G596" s="154"/>
      <c r="H596" s="83"/>
    </row>
    <row r="597" spans="1:8" x14ac:dyDescent="0.2">
      <c r="A597" s="79"/>
      <c r="B597" s="221" t="s">
        <v>2046</v>
      </c>
      <c r="C597" s="222">
        <v>25000</v>
      </c>
      <c r="D597" s="77"/>
      <c r="E597" s="483"/>
      <c r="F597" s="99"/>
      <c r="G597" s="154"/>
      <c r="H597" s="83"/>
    </row>
    <row r="598" spans="1:8" x14ac:dyDescent="0.2">
      <c r="A598" s="79"/>
      <c r="B598" s="221" t="s">
        <v>2047</v>
      </c>
      <c r="C598" s="203">
        <v>25000</v>
      </c>
      <c r="D598" s="77"/>
      <c r="E598" s="483"/>
      <c r="F598" s="99"/>
      <c r="G598" s="154"/>
      <c r="H598" s="83"/>
    </row>
    <row r="599" spans="1:8" x14ac:dyDescent="0.2">
      <c r="A599" s="79"/>
      <c r="B599" s="221" t="s">
        <v>2048</v>
      </c>
      <c r="C599" s="203">
        <v>25000</v>
      </c>
      <c r="D599" s="77"/>
      <c r="E599" s="483"/>
      <c r="F599" s="99"/>
      <c r="G599" s="154"/>
      <c r="H599" s="83"/>
    </row>
    <row r="600" spans="1:8" x14ac:dyDescent="0.2">
      <c r="A600" s="79"/>
      <c r="B600" s="221" t="s">
        <v>2049</v>
      </c>
      <c r="C600" s="222">
        <v>25000</v>
      </c>
      <c r="D600" s="77"/>
      <c r="E600" s="483"/>
      <c r="F600" s="99"/>
      <c r="G600" s="154"/>
      <c r="H600" s="83"/>
    </row>
    <row r="601" spans="1:8" x14ac:dyDescent="0.2">
      <c r="A601" s="79"/>
      <c r="B601" s="226" t="s">
        <v>2050</v>
      </c>
      <c r="C601" s="227">
        <v>25000</v>
      </c>
      <c r="D601" s="77"/>
      <c r="E601" s="483"/>
      <c r="F601" s="99"/>
      <c r="G601" s="154"/>
      <c r="H601" s="83"/>
    </row>
    <row r="602" spans="1:8" x14ac:dyDescent="0.2">
      <c r="A602" s="79"/>
      <c r="B602" s="220" t="s">
        <v>2051</v>
      </c>
      <c r="C602" s="203">
        <v>25000</v>
      </c>
      <c r="D602" s="77"/>
      <c r="E602" s="483"/>
      <c r="F602" s="99"/>
      <c r="G602" s="154"/>
      <c r="H602" s="83"/>
    </row>
    <row r="603" spans="1:8" x14ac:dyDescent="0.2">
      <c r="A603" s="79"/>
      <c r="B603" s="220" t="s">
        <v>2052</v>
      </c>
      <c r="C603" s="203">
        <v>5000</v>
      </c>
      <c r="D603" s="77"/>
      <c r="E603" s="483"/>
      <c r="F603" s="99"/>
      <c r="G603" s="154"/>
      <c r="H603" s="83"/>
    </row>
    <row r="604" spans="1:8" x14ac:dyDescent="0.2">
      <c r="A604" s="79"/>
      <c r="B604" s="220" t="s">
        <v>2053</v>
      </c>
      <c r="C604" s="203">
        <v>25000</v>
      </c>
      <c r="D604" s="77"/>
      <c r="E604" s="483"/>
      <c r="F604" s="99"/>
      <c r="G604" s="154"/>
      <c r="H604" s="83"/>
    </row>
    <row r="605" spans="1:8" x14ac:dyDescent="0.2">
      <c r="A605" s="79"/>
      <c r="B605" s="220" t="s">
        <v>2054</v>
      </c>
      <c r="C605" s="203">
        <v>25000</v>
      </c>
      <c r="D605" s="77"/>
      <c r="E605" s="483"/>
      <c r="F605" s="99"/>
      <c r="G605" s="154"/>
      <c r="H605" s="83"/>
    </row>
    <row r="606" spans="1:8" x14ac:dyDescent="0.2">
      <c r="A606" s="79"/>
      <c r="B606" s="220" t="s">
        <v>2055</v>
      </c>
      <c r="C606" s="203">
        <v>16000</v>
      </c>
      <c r="D606" s="77"/>
      <c r="E606" s="483"/>
      <c r="F606" s="99"/>
      <c r="G606" s="154"/>
      <c r="H606" s="83"/>
    </row>
    <row r="607" spans="1:8" x14ac:dyDescent="0.2">
      <c r="A607" s="79"/>
      <c r="B607" s="220" t="s">
        <v>2056</v>
      </c>
      <c r="C607" s="203">
        <v>25000</v>
      </c>
      <c r="D607" s="77"/>
      <c r="E607" s="483"/>
      <c r="F607" s="99"/>
      <c r="G607" s="154"/>
      <c r="H607" s="83"/>
    </row>
    <row r="608" spans="1:8" ht="12.75" customHeight="1" x14ac:dyDescent="0.2">
      <c r="A608" s="79"/>
      <c r="B608" s="220" t="s">
        <v>2057</v>
      </c>
      <c r="C608" s="203">
        <v>25000</v>
      </c>
      <c r="D608" s="77"/>
      <c r="E608" s="483"/>
      <c r="F608" s="99"/>
      <c r="G608" s="154"/>
      <c r="H608" s="83"/>
    </row>
    <row r="609" spans="1:8" ht="12.75" customHeight="1" x14ac:dyDescent="0.2">
      <c r="A609" s="79"/>
      <c r="B609" s="220" t="s">
        <v>2058</v>
      </c>
      <c r="C609" s="203">
        <v>25000</v>
      </c>
      <c r="D609" s="77"/>
      <c r="E609" s="483"/>
      <c r="F609" s="99"/>
      <c r="G609" s="154"/>
      <c r="H609" s="83"/>
    </row>
    <row r="610" spans="1:8" x14ac:dyDescent="0.2">
      <c r="A610" s="79"/>
      <c r="B610" s="220" t="s">
        <v>2059</v>
      </c>
      <c r="C610" s="203">
        <v>25000</v>
      </c>
      <c r="D610" s="77"/>
      <c r="E610" s="483"/>
      <c r="F610" s="99"/>
      <c r="G610" s="154"/>
      <c r="H610" s="83"/>
    </row>
    <row r="611" spans="1:8" ht="25.5" x14ac:dyDescent="0.2">
      <c r="A611" s="79"/>
      <c r="B611" s="220" t="s">
        <v>2060</v>
      </c>
      <c r="C611" s="203">
        <v>25000</v>
      </c>
      <c r="D611" s="77"/>
      <c r="E611" s="483"/>
      <c r="F611" s="99"/>
      <c r="G611" s="154"/>
      <c r="H611" s="83"/>
    </row>
    <row r="612" spans="1:8" x14ac:dyDescent="0.2">
      <c r="A612" s="79"/>
      <c r="B612" s="220" t="s">
        <v>2061</v>
      </c>
      <c r="C612" s="203">
        <v>25000</v>
      </c>
      <c r="D612" s="77"/>
      <c r="E612" s="483"/>
      <c r="F612" s="99"/>
      <c r="G612" s="154"/>
      <c r="H612" s="83"/>
    </row>
    <row r="613" spans="1:8" x14ac:dyDescent="0.2">
      <c r="A613" s="79"/>
      <c r="B613" s="220" t="s">
        <v>2062</v>
      </c>
      <c r="C613" s="203">
        <v>25000</v>
      </c>
      <c r="D613" s="77"/>
      <c r="E613" s="483"/>
      <c r="F613" s="99"/>
      <c r="G613" s="154"/>
      <c r="H613" s="83"/>
    </row>
    <row r="614" spans="1:8" x14ac:dyDescent="0.2">
      <c r="A614" s="79"/>
      <c r="B614" s="220" t="s">
        <v>2063</v>
      </c>
      <c r="C614" s="203">
        <v>25000</v>
      </c>
      <c r="D614" s="77"/>
      <c r="E614" s="483"/>
      <c r="F614" s="99"/>
      <c r="G614" s="154"/>
      <c r="H614" s="83"/>
    </row>
    <row r="615" spans="1:8" ht="25.5" x14ac:dyDescent="0.2">
      <c r="A615" s="79"/>
      <c r="B615" s="220" t="s">
        <v>2064</v>
      </c>
      <c r="C615" s="203">
        <v>25000</v>
      </c>
      <c r="D615" s="77"/>
      <c r="E615" s="483"/>
      <c r="F615" s="99"/>
      <c r="G615" s="154"/>
      <c r="H615" s="83"/>
    </row>
    <row r="616" spans="1:8" ht="25.5" x14ac:dyDescent="0.2">
      <c r="A616" s="79"/>
      <c r="B616" s="220" t="s">
        <v>2065</v>
      </c>
      <c r="C616" s="203">
        <v>25000</v>
      </c>
      <c r="D616" s="77"/>
      <c r="E616" s="483"/>
      <c r="F616" s="99"/>
      <c r="G616" s="154"/>
      <c r="H616" s="83"/>
    </row>
    <row r="617" spans="1:8" x14ac:dyDescent="0.2">
      <c r="A617" s="79"/>
      <c r="B617" s="220" t="s">
        <v>2066</v>
      </c>
      <c r="C617" s="203">
        <v>25000</v>
      </c>
      <c r="D617" s="77"/>
      <c r="E617" s="483"/>
      <c r="F617" s="99"/>
      <c r="G617" s="154"/>
      <c r="H617" s="83"/>
    </row>
    <row r="618" spans="1:8" x14ac:dyDescent="0.2">
      <c r="A618" s="79"/>
      <c r="B618" s="220" t="s">
        <v>2067</v>
      </c>
      <c r="C618" s="203">
        <v>25000</v>
      </c>
      <c r="D618" s="77"/>
      <c r="E618" s="483"/>
      <c r="F618" s="99"/>
      <c r="G618" s="154"/>
      <c r="H618" s="83"/>
    </row>
    <row r="619" spans="1:8" x14ac:dyDescent="0.2">
      <c r="A619" s="79"/>
      <c r="B619" s="220" t="s">
        <v>2068</v>
      </c>
      <c r="C619" s="203">
        <v>25000</v>
      </c>
      <c r="D619" s="77"/>
      <c r="E619" s="483"/>
      <c r="F619" s="99"/>
      <c r="G619" s="154"/>
      <c r="H619" s="83"/>
    </row>
    <row r="620" spans="1:8" x14ac:dyDescent="0.2">
      <c r="A620" s="79"/>
      <c r="B620" s="220" t="s">
        <v>2069</v>
      </c>
      <c r="C620" s="203">
        <v>25000</v>
      </c>
      <c r="D620" s="77"/>
      <c r="E620" s="483"/>
      <c r="F620" s="99"/>
      <c r="G620" s="154"/>
      <c r="H620" s="83"/>
    </row>
    <row r="621" spans="1:8" x14ac:dyDescent="0.2">
      <c r="A621" s="79"/>
      <c r="B621" s="223" t="s">
        <v>2070</v>
      </c>
      <c r="C621" s="198">
        <v>25000</v>
      </c>
      <c r="D621" s="77"/>
      <c r="E621" s="483"/>
      <c r="F621" s="99"/>
      <c r="G621" s="154"/>
      <c r="H621" s="83"/>
    </row>
    <row r="622" spans="1:8" ht="25.5" x14ac:dyDescent="0.2">
      <c r="A622" s="79"/>
      <c r="B622" s="220" t="s">
        <v>2071</v>
      </c>
      <c r="C622" s="203">
        <v>25000</v>
      </c>
      <c r="D622" s="77"/>
      <c r="E622" s="483"/>
      <c r="F622" s="99"/>
      <c r="G622" s="154"/>
      <c r="H622" s="83"/>
    </row>
    <row r="623" spans="1:8" x14ac:dyDescent="0.2">
      <c r="A623" s="79"/>
      <c r="B623" s="220" t="s">
        <v>2072</v>
      </c>
      <c r="C623" s="203">
        <v>25000</v>
      </c>
      <c r="D623" s="77"/>
      <c r="E623" s="483"/>
      <c r="F623" s="99"/>
      <c r="G623" s="154"/>
      <c r="H623" s="83"/>
    </row>
    <row r="624" spans="1:8" x14ac:dyDescent="0.2">
      <c r="A624" s="79"/>
      <c r="B624" s="220" t="s">
        <v>2073</v>
      </c>
      <c r="C624" s="203">
        <v>25000</v>
      </c>
      <c r="D624" s="77"/>
      <c r="E624" s="483"/>
      <c r="F624" s="99"/>
      <c r="G624" s="154"/>
      <c r="H624" s="83"/>
    </row>
    <row r="625" spans="1:8" x14ac:dyDescent="0.2">
      <c r="A625" s="79"/>
      <c r="B625" s="220" t="s">
        <v>2074</v>
      </c>
      <c r="C625" s="203">
        <v>25000</v>
      </c>
      <c r="D625" s="77"/>
      <c r="E625" s="483"/>
      <c r="F625" s="99"/>
      <c r="G625" s="154"/>
      <c r="H625" s="83"/>
    </row>
    <row r="626" spans="1:8" x14ac:dyDescent="0.2">
      <c r="A626" s="79"/>
      <c r="B626" s="220" t="s">
        <v>2075</v>
      </c>
      <c r="C626" s="203">
        <v>25000</v>
      </c>
      <c r="D626" s="77"/>
      <c r="E626" s="483"/>
      <c r="F626" s="99"/>
      <c r="G626" s="154"/>
      <c r="H626" s="83"/>
    </row>
    <row r="627" spans="1:8" x14ac:dyDescent="0.2">
      <c r="A627" s="79"/>
      <c r="B627" s="220" t="s">
        <v>2076</v>
      </c>
      <c r="C627" s="203">
        <v>24600</v>
      </c>
      <c r="D627" s="77"/>
      <c r="E627" s="483"/>
      <c r="F627" s="99"/>
      <c r="G627" s="154"/>
      <c r="H627" s="83"/>
    </row>
    <row r="628" spans="1:8" x14ac:dyDescent="0.2">
      <c r="A628" s="79"/>
      <c r="B628" s="220" t="s">
        <v>2077</v>
      </c>
      <c r="C628" s="203">
        <v>20000</v>
      </c>
      <c r="D628" s="77"/>
      <c r="E628" s="483"/>
      <c r="F628" s="99"/>
      <c r="G628" s="154"/>
      <c r="H628" s="83"/>
    </row>
    <row r="629" spans="1:8" ht="12.75" customHeight="1" x14ac:dyDescent="0.2">
      <c r="A629" s="79"/>
      <c r="B629" s="220" t="s">
        <v>2078</v>
      </c>
      <c r="C629" s="203">
        <v>25000</v>
      </c>
      <c r="D629" s="77"/>
      <c r="E629" s="483"/>
      <c r="F629" s="99"/>
      <c r="G629" s="154"/>
      <c r="H629" s="83"/>
    </row>
    <row r="630" spans="1:8" x14ac:dyDescent="0.2">
      <c r="A630" s="79"/>
      <c r="B630" s="220" t="s">
        <v>2079</v>
      </c>
      <c r="C630" s="203">
        <v>25000</v>
      </c>
      <c r="D630" s="77"/>
      <c r="E630" s="478"/>
      <c r="F630" s="99"/>
      <c r="G630" s="154"/>
      <c r="H630" s="83"/>
    </row>
    <row r="631" spans="1:8" x14ac:dyDescent="0.2">
      <c r="A631" s="79"/>
      <c r="B631" s="220" t="s">
        <v>2080</v>
      </c>
      <c r="C631" s="203">
        <v>25000</v>
      </c>
      <c r="D631" s="77"/>
      <c r="E631" s="483"/>
      <c r="F631" s="99"/>
      <c r="G631" s="154"/>
      <c r="H631" s="83"/>
    </row>
    <row r="632" spans="1:8" x14ac:dyDescent="0.2">
      <c r="A632" s="79"/>
      <c r="B632" s="220" t="s">
        <v>2081</v>
      </c>
      <c r="C632" s="203">
        <v>25000</v>
      </c>
      <c r="D632" s="77"/>
      <c r="E632" s="483"/>
      <c r="F632" s="99"/>
      <c r="G632" s="154"/>
      <c r="H632" s="83"/>
    </row>
    <row r="633" spans="1:8" x14ac:dyDescent="0.2">
      <c r="A633" s="79"/>
      <c r="B633" s="220" t="s">
        <v>2082</v>
      </c>
      <c r="C633" s="203">
        <v>25000</v>
      </c>
      <c r="D633" s="77"/>
      <c r="E633" s="483"/>
      <c r="F633" s="99"/>
      <c r="G633" s="154"/>
      <c r="H633" s="83"/>
    </row>
    <row r="634" spans="1:8" x14ac:dyDescent="0.2">
      <c r="A634" s="79"/>
      <c r="B634" s="220" t="s">
        <v>2083</v>
      </c>
      <c r="C634" s="203">
        <v>25000</v>
      </c>
      <c r="D634" s="77"/>
      <c r="E634" s="483"/>
      <c r="F634" s="99"/>
      <c r="G634" s="154"/>
      <c r="H634" s="83"/>
    </row>
    <row r="635" spans="1:8" x14ac:dyDescent="0.2">
      <c r="A635" s="79"/>
      <c r="B635" s="220" t="s">
        <v>2084</v>
      </c>
      <c r="C635" s="203">
        <v>25000</v>
      </c>
      <c r="D635" s="77"/>
      <c r="E635" s="483"/>
      <c r="F635" s="99"/>
      <c r="G635" s="154"/>
      <c r="H635" s="83"/>
    </row>
    <row r="636" spans="1:8" x14ac:dyDescent="0.2">
      <c r="A636" s="79"/>
      <c r="B636" s="220" t="s">
        <v>2085</v>
      </c>
      <c r="C636" s="203">
        <v>25000</v>
      </c>
      <c r="D636" s="77"/>
      <c r="E636" s="483"/>
      <c r="F636" s="99"/>
      <c r="G636" s="154"/>
      <c r="H636" s="83"/>
    </row>
    <row r="637" spans="1:8" x14ac:dyDescent="0.2">
      <c r="A637" s="79"/>
      <c r="B637" s="220" t="s">
        <v>2086</v>
      </c>
      <c r="C637" s="203">
        <v>25000</v>
      </c>
      <c r="D637" s="77"/>
      <c r="E637" s="483"/>
      <c r="F637" s="99"/>
      <c r="G637" s="154"/>
      <c r="H637" s="83"/>
    </row>
    <row r="638" spans="1:8" x14ac:dyDescent="0.2">
      <c r="A638" s="79"/>
      <c r="B638" s="220" t="s">
        <v>2087</v>
      </c>
      <c r="C638" s="203">
        <v>25000</v>
      </c>
      <c r="D638" s="77"/>
      <c r="E638" s="483"/>
      <c r="F638" s="99"/>
      <c r="G638" s="154"/>
      <c r="H638" s="83"/>
    </row>
    <row r="639" spans="1:8" x14ac:dyDescent="0.2">
      <c r="A639" s="79"/>
      <c r="B639" s="220" t="s">
        <v>2088</v>
      </c>
      <c r="C639" s="203">
        <v>25000</v>
      </c>
      <c r="D639" s="77"/>
      <c r="E639" s="483"/>
      <c r="F639" s="99"/>
      <c r="G639" s="154"/>
      <c r="H639" s="83"/>
    </row>
    <row r="640" spans="1:8" ht="25.5" x14ac:dyDescent="0.2">
      <c r="A640" s="79"/>
      <c r="B640" s="220" t="s">
        <v>2089</v>
      </c>
      <c r="C640" s="203">
        <v>18011</v>
      </c>
      <c r="D640" s="77"/>
      <c r="E640" s="483"/>
      <c r="F640" s="99"/>
      <c r="G640" s="154"/>
      <c r="H640" s="83"/>
    </row>
    <row r="641" spans="1:8" x14ac:dyDescent="0.2">
      <c r="A641" s="79"/>
      <c r="B641" s="220" t="s">
        <v>2090</v>
      </c>
      <c r="C641" s="203">
        <v>13000</v>
      </c>
      <c r="D641" s="77"/>
      <c r="E641" s="483"/>
      <c r="F641" s="99"/>
      <c r="G641" s="154"/>
      <c r="H641" s="83"/>
    </row>
    <row r="642" spans="1:8" ht="25.5" x14ac:dyDescent="0.2">
      <c r="A642" s="79"/>
      <c r="B642" s="220" t="s">
        <v>2091</v>
      </c>
      <c r="C642" s="203">
        <v>25000</v>
      </c>
      <c r="D642" s="77"/>
      <c r="E642" s="483"/>
      <c r="F642" s="99"/>
      <c r="G642" s="154"/>
      <c r="H642" s="83"/>
    </row>
    <row r="643" spans="1:8" x14ac:dyDescent="0.2">
      <c r="A643" s="79"/>
      <c r="B643" s="220" t="s">
        <v>2092</v>
      </c>
      <c r="C643" s="203">
        <v>25000</v>
      </c>
      <c r="D643" s="77"/>
      <c r="E643" s="483"/>
      <c r="F643" s="99"/>
      <c r="G643" s="154"/>
      <c r="H643" s="83"/>
    </row>
    <row r="644" spans="1:8" x14ac:dyDescent="0.2">
      <c r="A644" s="79"/>
      <c r="B644" s="220" t="s">
        <v>2093</v>
      </c>
      <c r="C644" s="203">
        <v>24000</v>
      </c>
      <c r="D644" s="77"/>
      <c r="E644" s="483"/>
      <c r="F644" s="99"/>
      <c r="G644" s="154"/>
      <c r="H644" s="83"/>
    </row>
    <row r="645" spans="1:8" x14ac:dyDescent="0.2">
      <c r="A645" s="79"/>
      <c r="B645" s="220" t="s">
        <v>2094</v>
      </c>
      <c r="C645" s="203">
        <v>25000</v>
      </c>
      <c r="D645" s="77"/>
      <c r="E645" s="483"/>
      <c r="F645" s="99"/>
      <c r="G645" s="154"/>
      <c r="H645" s="83"/>
    </row>
    <row r="646" spans="1:8" ht="25.5" x14ac:dyDescent="0.2">
      <c r="A646" s="79"/>
      <c r="B646" s="220" t="s">
        <v>2095</v>
      </c>
      <c r="C646" s="203">
        <v>25000</v>
      </c>
      <c r="D646" s="77"/>
      <c r="E646" s="483"/>
      <c r="F646" s="99"/>
      <c r="G646" s="154"/>
      <c r="H646" s="83"/>
    </row>
    <row r="647" spans="1:8" x14ac:dyDescent="0.2">
      <c r="A647" s="79"/>
      <c r="B647" s="220" t="s">
        <v>2096</v>
      </c>
      <c r="C647" s="203">
        <v>25000</v>
      </c>
      <c r="D647" s="77"/>
      <c r="E647" s="483"/>
      <c r="F647" s="99"/>
      <c r="G647" s="154"/>
      <c r="H647" s="83"/>
    </row>
    <row r="648" spans="1:8" ht="25.5" x14ac:dyDescent="0.2">
      <c r="A648" s="79"/>
      <c r="B648" s="220" t="s">
        <v>2097</v>
      </c>
      <c r="C648" s="203">
        <v>25000</v>
      </c>
      <c r="D648" s="77"/>
      <c r="E648" s="483"/>
      <c r="F648" s="99"/>
      <c r="G648" s="154"/>
      <c r="H648" s="83"/>
    </row>
    <row r="649" spans="1:8" ht="13.5" thickBot="1" x14ac:dyDescent="0.25">
      <c r="A649" s="79"/>
      <c r="B649" s="420" t="s">
        <v>2098</v>
      </c>
      <c r="C649" s="292">
        <v>25000</v>
      </c>
      <c r="D649" s="77"/>
      <c r="E649" s="482"/>
      <c r="F649" s="99"/>
      <c r="G649" s="154"/>
      <c r="H649" s="83"/>
    </row>
    <row r="650" spans="1:8" ht="16.5" thickTop="1" x14ac:dyDescent="0.25">
      <c r="A650" s="91"/>
      <c r="B650" s="1"/>
      <c r="C650" s="68"/>
      <c r="D650" s="69"/>
      <c r="E650" s="481"/>
    </row>
    <row r="651" spans="1:8" ht="15.75" x14ac:dyDescent="0.25">
      <c r="A651" s="91"/>
      <c r="B651" s="1"/>
      <c r="C651" s="68"/>
      <c r="D651" s="69"/>
      <c r="E651" s="468"/>
    </row>
    <row r="652" spans="1:8" ht="16.5" thickBot="1" x14ac:dyDescent="0.3">
      <c r="A652" s="91"/>
      <c r="B652" s="1"/>
      <c r="C652" s="68"/>
      <c r="D652" s="69"/>
      <c r="E652" s="468" t="s">
        <v>45</v>
      </c>
    </row>
    <row r="653" spans="1:8" ht="17.25" thickTop="1" thickBot="1" x14ac:dyDescent="0.3">
      <c r="A653" s="91"/>
      <c r="B653" s="71" t="s">
        <v>47</v>
      </c>
      <c r="C653" s="72" t="s">
        <v>48</v>
      </c>
      <c r="D653" s="17"/>
      <c r="E653" s="475" t="s">
        <v>159</v>
      </c>
    </row>
    <row r="654" spans="1:8" ht="13.5" thickTop="1" x14ac:dyDescent="0.2">
      <c r="A654" s="79"/>
      <c r="B654" s="220" t="s">
        <v>2099</v>
      </c>
      <c r="C654" s="203">
        <v>25000</v>
      </c>
      <c r="D654" s="77"/>
      <c r="E654" s="483"/>
      <c r="F654" s="99"/>
      <c r="G654" s="154"/>
      <c r="H654" s="83"/>
    </row>
    <row r="655" spans="1:8" x14ac:dyDescent="0.2">
      <c r="A655" s="79"/>
      <c r="B655" s="220" t="s">
        <v>2100</v>
      </c>
      <c r="C655" s="203">
        <v>25000</v>
      </c>
      <c r="D655" s="77"/>
      <c r="E655" s="483"/>
      <c r="F655" s="99"/>
      <c r="G655" s="154"/>
      <c r="H655" s="83"/>
    </row>
    <row r="656" spans="1:8" ht="25.5" x14ac:dyDescent="0.2">
      <c r="A656" s="79"/>
      <c r="B656" s="220" t="s">
        <v>2101</v>
      </c>
      <c r="C656" s="203">
        <v>25000</v>
      </c>
      <c r="D656" s="77"/>
      <c r="E656" s="483"/>
      <c r="F656" s="99"/>
      <c r="G656" s="154"/>
      <c r="H656" s="83"/>
    </row>
    <row r="657" spans="1:8" x14ac:dyDescent="0.2">
      <c r="A657" s="79"/>
      <c r="B657" s="229" t="s">
        <v>2102</v>
      </c>
      <c r="C657" s="203">
        <v>25000</v>
      </c>
      <c r="D657" s="77"/>
      <c r="E657" s="483"/>
      <c r="F657" s="99"/>
      <c r="G657" s="154"/>
      <c r="H657" s="83"/>
    </row>
    <row r="658" spans="1:8" x14ac:dyDescent="0.2">
      <c r="A658" s="79"/>
      <c r="B658" s="220" t="s">
        <v>2103</v>
      </c>
      <c r="C658" s="203">
        <v>25000</v>
      </c>
      <c r="D658" s="77"/>
      <c r="E658" s="483"/>
      <c r="F658" s="99"/>
      <c r="G658" s="154"/>
      <c r="H658" s="83"/>
    </row>
    <row r="659" spans="1:8" x14ac:dyDescent="0.2">
      <c r="A659" s="79"/>
      <c r="B659" s="220" t="s">
        <v>2104</v>
      </c>
      <c r="C659" s="203">
        <v>25000</v>
      </c>
      <c r="D659" s="77"/>
      <c r="E659" s="483"/>
      <c r="F659" s="99"/>
      <c r="G659" s="154"/>
      <c r="H659" s="83"/>
    </row>
    <row r="660" spans="1:8" ht="25.5" x14ac:dyDescent="0.2">
      <c r="A660" s="79"/>
      <c r="B660" s="220" t="s">
        <v>2105</v>
      </c>
      <c r="C660" s="203">
        <v>22810</v>
      </c>
      <c r="D660" s="77"/>
      <c r="E660" s="483"/>
      <c r="F660" s="99"/>
      <c r="G660" s="154"/>
      <c r="H660" s="83"/>
    </row>
    <row r="661" spans="1:8" ht="25.5" x14ac:dyDescent="0.2">
      <c r="A661" s="79"/>
      <c r="B661" s="220" t="s">
        <v>2106</v>
      </c>
      <c r="C661" s="203">
        <v>25000</v>
      </c>
      <c r="D661" s="77"/>
      <c r="E661" s="483"/>
      <c r="F661" s="99"/>
      <c r="G661" s="154"/>
      <c r="H661" s="83"/>
    </row>
    <row r="662" spans="1:8" x14ac:dyDescent="0.2">
      <c r="A662" s="79"/>
      <c r="B662" s="220" t="s">
        <v>2107</v>
      </c>
      <c r="C662" s="203">
        <v>25000</v>
      </c>
      <c r="D662" s="77"/>
      <c r="E662" s="483"/>
      <c r="F662" s="99"/>
      <c r="G662" s="154"/>
      <c r="H662" s="83"/>
    </row>
    <row r="663" spans="1:8" x14ac:dyDescent="0.2">
      <c r="A663" s="79"/>
      <c r="B663" s="221" t="s">
        <v>2108</v>
      </c>
      <c r="C663" s="203">
        <v>25000</v>
      </c>
      <c r="D663" s="77"/>
      <c r="E663" s="483"/>
      <c r="F663" s="99"/>
      <c r="G663" s="154"/>
      <c r="H663" s="83"/>
    </row>
    <row r="664" spans="1:8" x14ac:dyDescent="0.2">
      <c r="A664" s="79"/>
      <c r="B664" s="220" t="s">
        <v>2109</v>
      </c>
      <c r="C664" s="203">
        <v>25000</v>
      </c>
      <c r="D664" s="77"/>
      <c r="E664" s="483"/>
      <c r="F664" s="99"/>
      <c r="G664" s="154"/>
      <c r="H664" s="83"/>
    </row>
    <row r="665" spans="1:8" ht="25.5" x14ac:dyDescent="0.2">
      <c r="A665" s="79"/>
      <c r="B665" s="220" t="s">
        <v>2110</v>
      </c>
      <c r="C665" s="203">
        <v>25000</v>
      </c>
      <c r="D665" s="77"/>
      <c r="E665" s="483"/>
      <c r="F665" s="99"/>
      <c r="G665" s="154"/>
      <c r="H665" s="83"/>
    </row>
    <row r="666" spans="1:8" x14ac:dyDescent="0.2">
      <c r="A666" s="79"/>
      <c r="B666" s="221" t="s">
        <v>2111</v>
      </c>
      <c r="C666" s="222">
        <v>25000</v>
      </c>
      <c r="D666" s="77"/>
      <c r="E666" s="483"/>
      <c r="F666" s="99"/>
      <c r="G666" s="154"/>
      <c r="H666" s="83"/>
    </row>
    <row r="667" spans="1:8" x14ac:dyDescent="0.2">
      <c r="A667" s="79"/>
      <c r="B667" s="221" t="s">
        <v>2112</v>
      </c>
      <c r="C667" s="203">
        <v>25000</v>
      </c>
      <c r="D667" s="77"/>
      <c r="E667" s="483"/>
      <c r="F667" s="99"/>
      <c r="G667" s="154"/>
      <c r="H667" s="83"/>
    </row>
    <row r="668" spans="1:8" x14ac:dyDescent="0.2">
      <c r="A668" s="79"/>
      <c r="B668" s="220" t="s">
        <v>2113</v>
      </c>
      <c r="C668" s="203">
        <v>25000</v>
      </c>
      <c r="D668" s="77"/>
      <c r="E668" s="483"/>
      <c r="F668" s="99"/>
      <c r="G668" s="154"/>
      <c r="H668" s="83"/>
    </row>
    <row r="669" spans="1:8" x14ac:dyDescent="0.2">
      <c r="A669" s="79"/>
      <c r="B669" s="220" t="s">
        <v>2114</v>
      </c>
      <c r="C669" s="203">
        <v>25000</v>
      </c>
      <c r="D669" s="77"/>
      <c r="E669" s="483"/>
      <c r="F669" s="99"/>
      <c r="G669" s="154"/>
      <c r="H669" s="83"/>
    </row>
    <row r="670" spans="1:8" x14ac:dyDescent="0.2">
      <c r="A670" s="79"/>
      <c r="B670" s="220" t="s">
        <v>2115</v>
      </c>
      <c r="C670" s="203">
        <v>25000</v>
      </c>
      <c r="D670" s="77"/>
      <c r="E670" s="483"/>
      <c r="F670" s="99"/>
      <c r="G670" s="154"/>
      <c r="H670" s="83"/>
    </row>
    <row r="671" spans="1:8" x14ac:dyDescent="0.2">
      <c r="A671" s="79"/>
      <c r="B671" s="220" t="s">
        <v>2116</v>
      </c>
      <c r="C671" s="203">
        <v>25000</v>
      </c>
      <c r="D671" s="77"/>
      <c r="E671" s="483"/>
      <c r="F671" s="99"/>
      <c r="G671" s="154"/>
      <c r="H671" s="83"/>
    </row>
    <row r="672" spans="1:8" x14ac:dyDescent="0.2">
      <c r="A672" s="79"/>
      <c r="B672" s="220" t="s">
        <v>2117</v>
      </c>
      <c r="C672" s="203">
        <v>25000</v>
      </c>
      <c r="D672" s="77"/>
      <c r="E672" s="483"/>
      <c r="F672" s="99"/>
      <c r="G672" s="154"/>
      <c r="H672" s="83"/>
    </row>
    <row r="673" spans="1:8" x14ac:dyDescent="0.2">
      <c r="A673" s="79"/>
      <c r="B673" s="220" t="s">
        <v>2118</v>
      </c>
      <c r="C673" s="203">
        <v>25000</v>
      </c>
      <c r="D673" s="77"/>
      <c r="E673" s="483"/>
      <c r="F673" s="95" t="s">
        <v>51</v>
      </c>
      <c r="G673" s="154"/>
      <c r="H673" s="83">
        <f>SUM(C631:C673,C578:C630,C504:C577,C435:C503,C371:C434,C321:C365)</f>
        <v>8131148</v>
      </c>
    </row>
    <row r="674" spans="1:8" x14ac:dyDescent="0.2">
      <c r="A674" s="79"/>
      <c r="B674" s="230" t="s">
        <v>1111</v>
      </c>
      <c r="C674" s="231">
        <v>20000</v>
      </c>
      <c r="D674" s="77"/>
      <c r="E674" s="483"/>
      <c r="F674" s="99"/>
      <c r="G674" s="154"/>
      <c r="H674" s="83"/>
    </row>
    <row r="675" spans="1:8" x14ac:dyDescent="0.2">
      <c r="A675" s="79"/>
      <c r="B675" s="230" t="s">
        <v>1112</v>
      </c>
      <c r="C675" s="231">
        <v>25000</v>
      </c>
      <c r="D675" s="77"/>
      <c r="E675" s="483"/>
      <c r="F675" s="99"/>
      <c r="G675" s="154"/>
      <c r="H675" s="83"/>
    </row>
    <row r="676" spans="1:8" x14ac:dyDescent="0.2">
      <c r="A676" s="79"/>
      <c r="B676" s="230" t="s">
        <v>1113</v>
      </c>
      <c r="C676" s="231">
        <v>25000</v>
      </c>
      <c r="D676" s="77"/>
      <c r="E676" s="483"/>
      <c r="F676" s="99"/>
      <c r="G676" s="154"/>
      <c r="H676" s="83"/>
    </row>
    <row r="677" spans="1:8" ht="25.5" x14ac:dyDescent="0.2">
      <c r="A677" s="79"/>
      <c r="B677" s="230" t="s">
        <v>1114</v>
      </c>
      <c r="C677" s="231">
        <v>20000</v>
      </c>
      <c r="D677" s="77"/>
      <c r="E677" s="483"/>
      <c r="F677" s="99"/>
      <c r="G677" s="154"/>
      <c r="H677" s="83"/>
    </row>
    <row r="678" spans="1:8" x14ac:dyDescent="0.2">
      <c r="A678" s="79"/>
      <c r="B678" s="230" t="s">
        <v>1115</v>
      </c>
      <c r="C678" s="231">
        <v>25000</v>
      </c>
      <c r="D678" s="77"/>
      <c r="E678" s="483"/>
      <c r="F678" s="99"/>
      <c r="G678" s="154"/>
      <c r="H678" s="83"/>
    </row>
    <row r="679" spans="1:8" x14ac:dyDescent="0.2">
      <c r="A679" s="79"/>
      <c r="B679" s="230" t="s">
        <v>1116</v>
      </c>
      <c r="C679" s="231">
        <v>25000</v>
      </c>
      <c r="D679" s="77"/>
      <c r="E679" s="483"/>
      <c r="F679" s="99"/>
      <c r="G679" s="154"/>
      <c r="H679" s="83"/>
    </row>
    <row r="680" spans="1:8" x14ac:dyDescent="0.2">
      <c r="A680" s="79"/>
      <c r="B680" s="230" t="s">
        <v>1182</v>
      </c>
      <c r="C680" s="231">
        <v>25000</v>
      </c>
      <c r="D680" s="77"/>
      <c r="E680" s="483"/>
      <c r="F680" s="99"/>
      <c r="G680" s="154"/>
      <c r="H680" s="83"/>
    </row>
    <row r="681" spans="1:8" x14ac:dyDescent="0.2">
      <c r="A681" s="79"/>
      <c r="B681" s="230" t="s">
        <v>1117</v>
      </c>
      <c r="C681" s="231">
        <v>25000</v>
      </c>
      <c r="D681" s="77"/>
      <c r="E681" s="483"/>
      <c r="F681" s="99"/>
      <c r="G681" s="154"/>
      <c r="H681" s="83"/>
    </row>
    <row r="682" spans="1:8" x14ac:dyDescent="0.2">
      <c r="A682" s="79"/>
      <c r="B682" s="230" t="s">
        <v>1118</v>
      </c>
      <c r="C682" s="231">
        <v>25000</v>
      </c>
      <c r="D682" s="77"/>
      <c r="E682" s="483"/>
      <c r="F682" s="99"/>
      <c r="G682" s="154"/>
      <c r="H682" s="83"/>
    </row>
    <row r="683" spans="1:8" x14ac:dyDescent="0.2">
      <c r="A683" s="79"/>
      <c r="B683" s="230" t="s">
        <v>1119</v>
      </c>
      <c r="C683" s="231">
        <v>25000</v>
      </c>
      <c r="D683" s="77"/>
      <c r="E683" s="483"/>
      <c r="F683" s="99"/>
      <c r="G683" s="154"/>
      <c r="H683" s="83"/>
    </row>
    <row r="684" spans="1:8" x14ac:dyDescent="0.2">
      <c r="A684" s="79"/>
      <c r="B684" s="230" t="s">
        <v>1120</v>
      </c>
      <c r="C684" s="231">
        <v>23000</v>
      </c>
      <c r="D684" s="77"/>
      <c r="E684" s="483"/>
      <c r="F684" s="99"/>
      <c r="G684" s="154"/>
      <c r="H684" s="83"/>
    </row>
    <row r="685" spans="1:8" x14ac:dyDescent="0.2">
      <c r="A685" s="79"/>
      <c r="B685" s="230" t="s">
        <v>1121</v>
      </c>
      <c r="C685" s="231">
        <v>25000</v>
      </c>
      <c r="D685" s="77"/>
      <c r="E685" s="483"/>
      <c r="F685" s="99"/>
      <c r="G685" s="154"/>
      <c r="H685" s="83"/>
    </row>
    <row r="686" spans="1:8" x14ac:dyDescent="0.2">
      <c r="A686" s="79"/>
      <c r="B686" s="230" t="s">
        <v>1122</v>
      </c>
      <c r="C686" s="231">
        <v>25000</v>
      </c>
      <c r="D686" s="77"/>
      <c r="E686" s="483"/>
      <c r="F686" s="99"/>
      <c r="G686" s="154"/>
      <c r="H686" s="83"/>
    </row>
    <row r="687" spans="1:8" x14ac:dyDescent="0.2">
      <c r="A687" s="79"/>
      <c r="B687" s="230" t="s">
        <v>1123</v>
      </c>
      <c r="C687" s="231">
        <v>25000</v>
      </c>
      <c r="D687" s="77"/>
      <c r="E687" s="483"/>
      <c r="F687" s="99"/>
      <c r="G687" s="154"/>
      <c r="H687" s="83"/>
    </row>
    <row r="688" spans="1:8" x14ac:dyDescent="0.2">
      <c r="A688" s="79"/>
      <c r="B688" s="230" t="s">
        <v>1124</v>
      </c>
      <c r="C688" s="231">
        <v>25000</v>
      </c>
      <c r="D688" s="77"/>
      <c r="E688" s="483"/>
      <c r="F688" s="99"/>
      <c r="G688" s="154"/>
      <c r="H688" s="83"/>
    </row>
    <row r="689" spans="1:8" x14ac:dyDescent="0.2">
      <c r="A689" s="79"/>
      <c r="B689" s="230" t="s">
        <v>1125</v>
      </c>
      <c r="C689" s="231">
        <v>25000</v>
      </c>
      <c r="D689" s="77"/>
      <c r="E689" s="483"/>
      <c r="F689" s="99"/>
      <c r="G689" s="154"/>
      <c r="H689" s="83"/>
    </row>
    <row r="690" spans="1:8" x14ac:dyDescent="0.2">
      <c r="A690" s="79"/>
      <c r="B690" s="230" t="s">
        <v>1126</v>
      </c>
      <c r="C690" s="231">
        <v>25000</v>
      </c>
      <c r="D690" s="77"/>
      <c r="E690" s="483"/>
      <c r="F690" s="99"/>
      <c r="G690" s="154"/>
      <c r="H690" s="83"/>
    </row>
    <row r="691" spans="1:8" x14ac:dyDescent="0.2">
      <c r="A691" s="79"/>
      <c r="B691" s="230" t="s">
        <v>1127</v>
      </c>
      <c r="C691" s="231">
        <v>25000</v>
      </c>
      <c r="D691" s="77"/>
      <c r="E691" s="483"/>
      <c r="F691" s="99"/>
      <c r="G691" s="154"/>
      <c r="H691" s="83"/>
    </row>
    <row r="692" spans="1:8" x14ac:dyDescent="0.2">
      <c r="A692" s="79"/>
      <c r="B692" s="230" t="s">
        <v>1128</v>
      </c>
      <c r="C692" s="231">
        <v>25000</v>
      </c>
      <c r="D692" s="77"/>
      <c r="E692" s="483"/>
      <c r="F692" s="99"/>
      <c r="G692" s="154"/>
      <c r="H692" s="83"/>
    </row>
    <row r="693" spans="1:8" x14ac:dyDescent="0.2">
      <c r="A693" s="79"/>
      <c r="B693" s="230" t="s">
        <v>1129</v>
      </c>
      <c r="C693" s="231">
        <v>20000</v>
      </c>
      <c r="D693" s="77"/>
      <c r="E693" s="483"/>
      <c r="F693" s="99"/>
      <c r="G693" s="154"/>
      <c r="H693" s="83"/>
    </row>
    <row r="694" spans="1:8" x14ac:dyDescent="0.2">
      <c r="A694" s="79"/>
      <c r="B694" s="230" t="s">
        <v>1130</v>
      </c>
      <c r="C694" s="231">
        <v>10000</v>
      </c>
      <c r="D694" s="77"/>
      <c r="E694" s="478"/>
      <c r="F694" s="99"/>
      <c r="G694" s="154"/>
      <c r="H694" s="83"/>
    </row>
    <row r="695" spans="1:8" x14ac:dyDescent="0.2">
      <c r="A695" s="79"/>
      <c r="B695" s="230" t="s">
        <v>1131</v>
      </c>
      <c r="C695" s="231">
        <v>25000</v>
      </c>
      <c r="D695" s="77"/>
      <c r="E695" s="483"/>
      <c r="F695" s="99"/>
      <c r="G695" s="154"/>
      <c r="H695" s="83"/>
    </row>
    <row r="696" spans="1:8" x14ac:dyDescent="0.2">
      <c r="A696" s="79"/>
      <c r="B696" s="230" t="s">
        <v>1132</v>
      </c>
      <c r="C696" s="231">
        <v>25000</v>
      </c>
      <c r="D696" s="77"/>
      <c r="E696" s="483"/>
      <c r="F696" s="99"/>
      <c r="G696" s="154"/>
      <c r="H696" s="83"/>
    </row>
    <row r="697" spans="1:8" x14ac:dyDescent="0.2">
      <c r="A697" s="79"/>
      <c r="B697" s="230" t="s">
        <v>1133</v>
      </c>
      <c r="C697" s="232">
        <v>18000</v>
      </c>
      <c r="D697" s="77"/>
      <c r="E697" s="483"/>
      <c r="F697" s="99"/>
      <c r="G697" s="154"/>
      <c r="H697" s="83"/>
    </row>
    <row r="698" spans="1:8" x14ac:dyDescent="0.2">
      <c r="A698" s="79"/>
      <c r="B698" s="230" t="s">
        <v>1134</v>
      </c>
      <c r="C698" s="232">
        <v>25000</v>
      </c>
      <c r="D698" s="77"/>
      <c r="E698" s="483"/>
      <c r="F698" s="99"/>
      <c r="G698" s="154"/>
      <c r="H698" s="83"/>
    </row>
    <row r="699" spans="1:8" x14ac:dyDescent="0.2">
      <c r="A699" s="79"/>
      <c r="B699" s="230" t="s">
        <v>1101</v>
      </c>
      <c r="C699" s="232">
        <v>25000</v>
      </c>
      <c r="D699" s="77"/>
      <c r="E699" s="483"/>
      <c r="F699" s="99"/>
      <c r="G699" s="154"/>
      <c r="H699" s="83"/>
    </row>
    <row r="700" spans="1:8" x14ac:dyDescent="0.2">
      <c r="A700" s="79"/>
      <c r="B700" s="230" t="s">
        <v>1135</v>
      </c>
      <c r="C700" s="232">
        <v>25000</v>
      </c>
      <c r="D700" s="77"/>
      <c r="E700" s="483"/>
      <c r="F700" s="99"/>
      <c r="G700" s="154"/>
      <c r="H700" s="83"/>
    </row>
    <row r="701" spans="1:8" x14ac:dyDescent="0.2">
      <c r="A701" s="79"/>
      <c r="B701" s="230" t="s">
        <v>1136</v>
      </c>
      <c r="C701" s="232">
        <v>25000</v>
      </c>
      <c r="D701" s="77"/>
      <c r="E701" s="483"/>
      <c r="F701" s="99"/>
      <c r="G701" s="154"/>
      <c r="H701" s="83"/>
    </row>
    <row r="702" spans="1:8" ht="25.5" x14ac:dyDescent="0.2">
      <c r="A702" s="79"/>
      <c r="B702" s="230" t="s">
        <v>1137</v>
      </c>
      <c r="C702" s="232">
        <v>25000</v>
      </c>
      <c r="D702" s="77"/>
      <c r="E702" s="483"/>
      <c r="F702" s="99"/>
      <c r="G702" s="154"/>
      <c r="H702" s="83"/>
    </row>
    <row r="703" spans="1:8" x14ac:dyDescent="0.2">
      <c r="A703" s="79"/>
      <c r="B703" s="230" t="s">
        <v>1138</v>
      </c>
      <c r="C703" s="231">
        <v>15000</v>
      </c>
      <c r="D703" s="77"/>
      <c r="E703" s="483"/>
      <c r="F703" s="99"/>
      <c r="G703" s="154"/>
      <c r="H703" s="83"/>
    </row>
    <row r="704" spans="1:8" x14ac:dyDescent="0.2">
      <c r="A704" s="79"/>
      <c r="B704" s="230" t="s">
        <v>1139</v>
      </c>
      <c r="C704" s="231">
        <v>15000</v>
      </c>
      <c r="D704" s="77"/>
      <c r="E704" s="483"/>
      <c r="F704" s="99"/>
      <c r="G704" s="154"/>
      <c r="H704" s="83"/>
    </row>
    <row r="705" spans="1:8" x14ac:dyDescent="0.2">
      <c r="A705" s="79"/>
      <c r="B705" s="230" t="s">
        <v>1140</v>
      </c>
      <c r="C705" s="231">
        <v>25000</v>
      </c>
      <c r="D705" s="77"/>
      <c r="E705" s="483"/>
      <c r="F705" s="99"/>
      <c r="G705" s="154"/>
      <c r="H705" s="83"/>
    </row>
    <row r="706" spans="1:8" x14ac:dyDescent="0.2">
      <c r="A706" s="79"/>
      <c r="B706" s="230" t="s">
        <v>1141</v>
      </c>
      <c r="C706" s="231">
        <v>25000</v>
      </c>
      <c r="D706" s="77"/>
      <c r="E706" s="483"/>
      <c r="F706" s="99"/>
      <c r="G706" s="154"/>
      <c r="H706" s="83"/>
    </row>
    <row r="707" spans="1:8" x14ac:dyDescent="0.2">
      <c r="A707" s="79"/>
      <c r="B707" s="230" t="s">
        <v>1142</v>
      </c>
      <c r="C707" s="231">
        <v>25000</v>
      </c>
      <c r="D707" s="77"/>
      <c r="E707" s="483"/>
      <c r="F707" s="99"/>
      <c r="G707" s="154"/>
      <c r="H707" s="83"/>
    </row>
    <row r="708" spans="1:8" x14ac:dyDescent="0.2">
      <c r="A708" s="79"/>
      <c r="B708" s="230" t="s">
        <v>1143</v>
      </c>
      <c r="C708" s="231">
        <v>25000</v>
      </c>
      <c r="D708" s="77"/>
      <c r="E708" s="483"/>
      <c r="F708" s="99"/>
      <c r="G708" s="154"/>
      <c r="H708" s="83"/>
    </row>
    <row r="709" spans="1:8" x14ac:dyDescent="0.2">
      <c r="A709" s="79"/>
      <c r="B709" s="230" t="s">
        <v>1144</v>
      </c>
      <c r="C709" s="232">
        <v>25000</v>
      </c>
      <c r="D709" s="77"/>
      <c r="E709" s="483"/>
      <c r="F709" s="99"/>
      <c r="G709" s="154"/>
      <c r="H709" s="83"/>
    </row>
    <row r="710" spans="1:8" x14ac:dyDescent="0.2">
      <c r="A710" s="79"/>
      <c r="B710" s="230" t="s">
        <v>1145</v>
      </c>
      <c r="C710" s="231">
        <v>25000</v>
      </c>
      <c r="D710" s="77"/>
      <c r="E710" s="483"/>
      <c r="F710" s="99"/>
      <c r="G710" s="154"/>
      <c r="H710" s="83"/>
    </row>
    <row r="711" spans="1:8" x14ac:dyDescent="0.2">
      <c r="A711" s="79"/>
      <c r="B711" s="230" t="s">
        <v>1146</v>
      </c>
      <c r="C711" s="231">
        <v>19850.5</v>
      </c>
      <c r="D711" s="77"/>
      <c r="E711" s="483"/>
      <c r="F711" s="99"/>
      <c r="G711" s="154"/>
      <c r="H711" s="83"/>
    </row>
    <row r="712" spans="1:8" x14ac:dyDescent="0.2">
      <c r="A712" s="79"/>
      <c r="B712" s="230" t="s">
        <v>1147</v>
      </c>
      <c r="C712" s="231">
        <v>25000</v>
      </c>
      <c r="D712" s="77"/>
      <c r="E712" s="483"/>
      <c r="F712" s="99"/>
      <c r="G712" s="154"/>
      <c r="H712" s="83"/>
    </row>
    <row r="713" spans="1:8" x14ac:dyDescent="0.2">
      <c r="A713" s="79"/>
      <c r="B713" s="230" t="s">
        <v>1148</v>
      </c>
      <c r="C713" s="231">
        <v>25000</v>
      </c>
      <c r="D713" s="77"/>
      <c r="E713" s="483"/>
      <c r="F713" s="99"/>
      <c r="G713" s="154"/>
      <c r="H713" s="83"/>
    </row>
    <row r="714" spans="1:8" x14ac:dyDescent="0.2">
      <c r="A714" s="79"/>
      <c r="B714" s="230" t="s">
        <v>1149</v>
      </c>
      <c r="C714" s="231">
        <v>11000</v>
      </c>
      <c r="D714" s="77"/>
      <c r="E714" s="483"/>
      <c r="F714" s="99"/>
      <c r="G714" s="154"/>
      <c r="H714" s="83"/>
    </row>
    <row r="715" spans="1:8" x14ac:dyDescent="0.2">
      <c r="A715" s="79"/>
      <c r="B715" s="230" t="s">
        <v>1150</v>
      </c>
      <c r="C715" s="231">
        <v>25000</v>
      </c>
      <c r="D715" s="77"/>
      <c r="E715" s="483"/>
      <c r="F715" s="99"/>
      <c r="G715" s="154"/>
      <c r="H715" s="83"/>
    </row>
    <row r="716" spans="1:8" x14ac:dyDescent="0.2">
      <c r="A716" s="79"/>
      <c r="B716" s="230" t="s">
        <v>1151</v>
      </c>
      <c r="C716" s="231">
        <v>17000</v>
      </c>
      <c r="D716" s="77"/>
      <c r="E716" s="483"/>
      <c r="F716" s="99"/>
      <c r="G716" s="154"/>
      <c r="H716" s="83"/>
    </row>
    <row r="717" spans="1:8" x14ac:dyDescent="0.2">
      <c r="A717" s="79"/>
      <c r="B717" s="230" t="s">
        <v>1152</v>
      </c>
      <c r="C717" s="231">
        <v>25000</v>
      </c>
      <c r="D717" s="77"/>
      <c r="E717" s="484">
        <v>2010</v>
      </c>
      <c r="F717" s="99"/>
      <c r="G717" s="154"/>
      <c r="H717" s="83"/>
    </row>
    <row r="718" spans="1:8" ht="13.5" thickBot="1" x14ac:dyDescent="0.25">
      <c r="A718" s="79"/>
      <c r="B718" s="353" t="s">
        <v>1153</v>
      </c>
      <c r="C718" s="354">
        <v>10000</v>
      </c>
      <c r="D718" s="77"/>
      <c r="E718" s="482"/>
      <c r="F718" s="99"/>
      <c r="G718" s="154"/>
      <c r="H718" s="83"/>
    </row>
    <row r="719" spans="1:8" ht="16.5" thickTop="1" x14ac:dyDescent="0.25">
      <c r="A719" s="91"/>
      <c r="B719" s="1"/>
      <c r="C719" s="68"/>
      <c r="D719" s="69"/>
      <c r="E719" s="468"/>
    </row>
    <row r="720" spans="1:8" ht="16.5" thickBot="1" x14ac:dyDescent="0.3">
      <c r="A720" s="91"/>
      <c r="B720" s="1"/>
      <c r="C720" s="68"/>
      <c r="D720" s="69"/>
      <c r="E720" s="468" t="s">
        <v>45</v>
      </c>
    </row>
    <row r="721" spans="1:8" ht="17.25" thickTop="1" thickBot="1" x14ac:dyDescent="0.3">
      <c r="A721" s="91"/>
      <c r="B721" s="71" t="s">
        <v>47</v>
      </c>
      <c r="C721" s="72" t="s">
        <v>48</v>
      </c>
      <c r="D721" s="17"/>
      <c r="E721" s="475" t="s">
        <v>159</v>
      </c>
    </row>
    <row r="722" spans="1:8" ht="13.5" thickTop="1" x14ac:dyDescent="0.2">
      <c r="A722" s="79"/>
      <c r="B722" s="230" t="s">
        <v>1154</v>
      </c>
      <c r="C722" s="231">
        <v>25000</v>
      </c>
      <c r="D722" s="77"/>
      <c r="E722" s="483"/>
      <c r="F722" s="99"/>
      <c r="G722" s="154"/>
      <c r="H722" s="83"/>
    </row>
    <row r="723" spans="1:8" x14ac:dyDescent="0.2">
      <c r="A723" s="79"/>
      <c r="B723" s="230" t="s">
        <v>1155</v>
      </c>
      <c r="C723" s="232">
        <v>25000</v>
      </c>
      <c r="D723" s="77"/>
      <c r="E723" s="483"/>
      <c r="F723" s="99"/>
      <c r="G723" s="154"/>
      <c r="H723" s="83"/>
    </row>
    <row r="724" spans="1:8" x14ac:dyDescent="0.2">
      <c r="A724" s="79"/>
      <c r="B724" s="230" t="s">
        <v>1156</v>
      </c>
      <c r="C724" s="232">
        <v>25000</v>
      </c>
      <c r="D724" s="77"/>
      <c r="E724" s="483"/>
      <c r="F724" s="99"/>
      <c r="G724" s="154"/>
      <c r="H724" s="83"/>
    </row>
    <row r="725" spans="1:8" ht="12.75" customHeight="1" x14ac:dyDescent="0.2">
      <c r="A725" s="79"/>
      <c r="B725" s="230" t="s">
        <v>1157</v>
      </c>
      <c r="C725" s="232">
        <v>25000</v>
      </c>
      <c r="D725" s="77"/>
      <c r="E725" s="483"/>
      <c r="F725" s="99"/>
      <c r="G725" s="154"/>
      <c r="H725" s="83"/>
    </row>
    <row r="726" spans="1:8" x14ac:dyDescent="0.2">
      <c r="A726" s="79"/>
      <c r="B726" s="230" t="s">
        <v>1158</v>
      </c>
      <c r="C726" s="231">
        <v>15000</v>
      </c>
      <c r="D726" s="77"/>
      <c r="E726" s="483"/>
      <c r="F726" s="99"/>
      <c r="G726" s="154"/>
      <c r="H726" s="83"/>
    </row>
    <row r="727" spans="1:8" x14ac:dyDescent="0.2">
      <c r="A727" s="79"/>
      <c r="B727" s="233" t="s">
        <v>1159</v>
      </c>
      <c r="C727" s="232">
        <v>10000</v>
      </c>
      <c r="D727" s="77"/>
      <c r="E727" s="483"/>
      <c r="F727" s="99"/>
      <c r="G727" s="154"/>
      <c r="H727" s="83"/>
    </row>
    <row r="728" spans="1:8" x14ac:dyDescent="0.2">
      <c r="A728" s="79"/>
      <c r="B728" s="230" t="s">
        <v>1160</v>
      </c>
      <c r="C728" s="234">
        <v>4922</v>
      </c>
      <c r="D728" s="77"/>
      <c r="E728" s="483"/>
      <c r="F728" s="99"/>
      <c r="G728" s="154"/>
      <c r="H728" s="83"/>
    </row>
    <row r="729" spans="1:8" x14ac:dyDescent="0.2">
      <c r="A729" s="79"/>
      <c r="B729" s="233" t="s">
        <v>1161</v>
      </c>
      <c r="C729" s="232">
        <v>25000</v>
      </c>
      <c r="D729" s="77"/>
      <c r="E729" s="483"/>
      <c r="F729" s="99"/>
      <c r="G729" s="154"/>
      <c r="H729" s="83"/>
    </row>
    <row r="730" spans="1:8" x14ac:dyDescent="0.2">
      <c r="A730" s="79"/>
      <c r="B730" s="233" t="s">
        <v>1162</v>
      </c>
      <c r="C730" s="232">
        <v>25000</v>
      </c>
      <c r="D730" s="77"/>
      <c r="E730" s="483"/>
      <c r="F730" s="99"/>
      <c r="G730" s="154"/>
      <c r="H730" s="83"/>
    </row>
    <row r="731" spans="1:8" x14ac:dyDescent="0.2">
      <c r="A731" s="79"/>
      <c r="B731" s="233" t="s">
        <v>1163</v>
      </c>
      <c r="C731" s="232">
        <v>25000</v>
      </c>
      <c r="D731" s="77"/>
      <c r="E731" s="483"/>
      <c r="F731" s="99"/>
      <c r="G731" s="154"/>
      <c r="H731" s="83"/>
    </row>
    <row r="732" spans="1:8" x14ac:dyDescent="0.2">
      <c r="A732" s="79"/>
      <c r="B732" s="233" t="s">
        <v>1164</v>
      </c>
      <c r="C732" s="232">
        <v>25000</v>
      </c>
      <c r="D732" s="77"/>
      <c r="E732" s="483"/>
      <c r="F732" s="99"/>
      <c r="G732" s="154"/>
      <c r="H732" s="83"/>
    </row>
    <row r="733" spans="1:8" x14ac:dyDescent="0.2">
      <c r="A733" s="79"/>
      <c r="B733" s="233" t="s">
        <v>1165</v>
      </c>
      <c r="C733" s="232">
        <v>25000</v>
      </c>
      <c r="D733" s="77"/>
      <c r="E733" s="483"/>
      <c r="F733" s="99"/>
      <c r="G733" s="154"/>
      <c r="H733" s="83"/>
    </row>
    <row r="734" spans="1:8" x14ac:dyDescent="0.2">
      <c r="A734" s="79"/>
      <c r="B734" s="233" t="s">
        <v>1166</v>
      </c>
      <c r="C734" s="231">
        <v>25000</v>
      </c>
      <c r="D734" s="77"/>
      <c r="E734" s="483"/>
      <c r="F734" s="99"/>
      <c r="G734" s="154"/>
      <c r="H734" s="83"/>
    </row>
    <row r="735" spans="1:8" x14ac:dyDescent="0.2">
      <c r="A735" s="79"/>
      <c r="B735" s="233" t="s">
        <v>1167</v>
      </c>
      <c r="C735" s="231">
        <v>15000</v>
      </c>
      <c r="D735" s="77"/>
      <c r="E735" s="483"/>
      <c r="F735" s="99"/>
      <c r="G735" s="154"/>
      <c r="H735" s="83"/>
    </row>
    <row r="736" spans="1:8" x14ac:dyDescent="0.2">
      <c r="A736" s="79"/>
      <c r="B736" s="233" t="s">
        <v>1168</v>
      </c>
      <c r="C736" s="232">
        <v>15000</v>
      </c>
      <c r="D736" s="77"/>
      <c r="E736" s="483"/>
      <c r="F736" s="99"/>
      <c r="G736" s="154"/>
      <c r="H736" s="83"/>
    </row>
    <row r="737" spans="1:8" x14ac:dyDescent="0.2">
      <c r="A737" s="79"/>
      <c r="B737" s="233" t="s">
        <v>1169</v>
      </c>
      <c r="C737" s="232">
        <v>25000</v>
      </c>
      <c r="D737" s="77"/>
      <c r="E737" s="483"/>
      <c r="F737" s="99"/>
      <c r="G737" s="154"/>
      <c r="H737" s="83"/>
    </row>
    <row r="738" spans="1:8" x14ac:dyDescent="0.2">
      <c r="A738" s="79"/>
      <c r="B738" s="233" t="s">
        <v>1170</v>
      </c>
      <c r="C738" s="232">
        <v>25000</v>
      </c>
      <c r="D738" s="77"/>
      <c r="E738" s="483"/>
      <c r="F738" s="99"/>
      <c r="G738" s="154"/>
      <c r="H738" s="83"/>
    </row>
    <row r="739" spans="1:8" x14ac:dyDescent="0.2">
      <c r="A739" s="79"/>
      <c r="B739" s="233" t="s">
        <v>1171</v>
      </c>
      <c r="C739" s="232">
        <v>25000</v>
      </c>
      <c r="D739" s="77"/>
      <c r="E739" s="483"/>
      <c r="F739" s="99"/>
      <c r="G739" s="154"/>
      <c r="H739" s="83"/>
    </row>
    <row r="740" spans="1:8" x14ac:dyDescent="0.2">
      <c r="A740" s="79"/>
      <c r="B740" s="233" t="s">
        <v>1172</v>
      </c>
      <c r="C740" s="232">
        <v>25000</v>
      </c>
      <c r="D740" s="77"/>
      <c r="E740" s="483"/>
      <c r="F740" s="99"/>
      <c r="G740" s="154"/>
      <c r="H740" s="83"/>
    </row>
    <row r="741" spans="1:8" x14ac:dyDescent="0.2">
      <c r="A741" s="79"/>
      <c r="B741" s="233" t="s">
        <v>1173</v>
      </c>
      <c r="C741" s="232">
        <v>25000</v>
      </c>
      <c r="D741" s="77"/>
      <c r="E741" s="483"/>
      <c r="F741" s="99"/>
      <c r="G741" s="154"/>
      <c r="H741" s="83"/>
    </row>
    <row r="742" spans="1:8" x14ac:dyDescent="0.2">
      <c r="A742" s="79"/>
      <c r="B742" s="233" t="s">
        <v>1174</v>
      </c>
      <c r="C742" s="235">
        <v>10000</v>
      </c>
      <c r="D742" s="77"/>
      <c r="E742" s="483"/>
      <c r="F742" s="99"/>
      <c r="G742" s="154"/>
      <c r="H742" s="83"/>
    </row>
    <row r="743" spans="1:8" x14ac:dyDescent="0.2">
      <c r="A743" s="79"/>
      <c r="B743" s="233" t="s">
        <v>1175</v>
      </c>
      <c r="C743" s="235">
        <v>12000</v>
      </c>
      <c r="D743" s="77"/>
      <c r="E743" s="483"/>
      <c r="F743" s="99"/>
      <c r="G743" s="154"/>
      <c r="H743" s="83"/>
    </row>
    <row r="744" spans="1:8" x14ac:dyDescent="0.2">
      <c r="A744" s="79"/>
      <c r="B744" s="233" t="s">
        <v>1176</v>
      </c>
      <c r="C744" s="235">
        <v>25000</v>
      </c>
      <c r="D744" s="77"/>
      <c r="E744" s="483"/>
      <c r="F744" s="99"/>
      <c r="G744" s="154"/>
      <c r="H744" s="83"/>
    </row>
    <row r="745" spans="1:8" x14ac:dyDescent="0.2">
      <c r="A745" s="79"/>
      <c r="B745" s="233" t="s">
        <v>1177</v>
      </c>
      <c r="C745" s="235">
        <v>25000</v>
      </c>
      <c r="D745" s="77"/>
      <c r="E745" s="483"/>
      <c r="F745" s="99"/>
      <c r="G745" s="154"/>
      <c r="H745" s="83"/>
    </row>
    <row r="746" spans="1:8" x14ac:dyDescent="0.2">
      <c r="A746" s="79"/>
      <c r="B746" s="233" t="s">
        <v>1178</v>
      </c>
      <c r="C746" s="235">
        <v>25000</v>
      </c>
      <c r="D746" s="77"/>
      <c r="E746" s="483"/>
      <c r="F746" s="99"/>
      <c r="G746" s="154"/>
      <c r="H746" s="83"/>
    </row>
    <row r="747" spans="1:8" x14ac:dyDescent="0.2">
      <c r="A747" s="79"/>
      <c r="B747" s="233" t="s">
        <v>1179</v>
      </c>
      <c r="C747" s="235">
        <v>25000</v>
      </c>
      <c r="D747" s="77"/>
      <c r="E747" s="483"/>
      <c r="F747" s="99"/>
      <c r="G747" s="154"/>
      <c r="H747" s="83"/>
    </row>
    <row r="748" spans="1:8" x14ac:dyDescent="0.2">
      <c r="A748" s="79"/>
      <c r="B748" s="233" t="s">
        <v>1180</v>
      </c>
      <c r="C748" s="235">
        <v>15000</v>
      </c>
      <c r="D748" s="77"/>
      <c r="E748" s="483"/>
      <c r="F748" s="99"/>
      <c r="G748" s="154"/>
      <c r="H748" s="83"/>
    </row>
    <row r="749" spans="1:8" x14ac:dyDescent="0.2">
      <c r="A749" s="79"/>
      <c r="B749" s="233" t="s">
        <v>1181</v>
      </c>
      <c r="C749" s="235">
        <v>25000</v>
      </c>
      <c r="D749" s="77"/>
      <c r="E749" s="483"/>
      <c r="F749" s="95" t="s">
        <v>1110</v>
      </c>
      <c r="G749" s="154"/>
      <c r="H749" s="83">
        <f>SUM(C674:C694,C695:C749)</f>
        <v>1620772.5</v>
      </c>
    </row>
    <row r="750" spans="1:8" x14ac:dyDescent="0.2">
      <c r="A750" s="79">
        <v>10</v>
      </c>
      <c r="B750" s="196" t="s">
        <v>1070</v>
      </c>
      <c r="C750" s="236">
        <v>25000</v>
      </c>
      <c r="D750" s="77"/>
      <c r="E750" s="485"/>
      <c r="F750" s="99" t="s">
        <v>1069</v>
      </c>
      <c r="H750" s="159">
        <f>C750</f>
        <v>25000</v>
      </c>
    </row>
    <row r="751" spans="1:8" x14ac:dyDescent="0.2">
      <c r="A751" s="79">
        <v>10</v>
      </c>
      <c r="B751" s="237" t="s">
        <v>1250</v>
      </c>
      <c r="C751" s="238">
        <v>25000</v>
      </c>
      <c r="D751" s="77"/>
      <c r="E751" s="478"/>
    </row>
    <row r="752" spans="1:8" ht="12.75" customHeight="1" x14ac:dyDescent="0.2">
      <c r="A752" s="79">
        <v>10</v>
      </c>
      <c r="B752" s="237" t="s">
        <v>1251</v>
      </c>
      <c r="C752" s="238">
        <v>25000</v>
      </c>
      <c r="D752" s="77"/>
      <c r="E752" s="477"/>
    </row>
    <row r="753" spans="1:5" x14ac:dyDescent="0.2">
      <c r="A753" s="79">
        <v>10</v>
      </c>
      <c r="B753" s="237" t="s">
        <v>1252</v>
      </c>
      <c r="C753" s="238">
        <v>25000</v>
      </c>
      <c r="D753" s="77"/>
      <c r="E753" s="477"/>
    </row>
    <row r="754" spans="1:5" x14ac:dyDescent="0.2">
      <c r="A754" s="79">
        <v>10</v>
      </c>
      <c r="B754" s="237" t="s">
        <v>1460</v>
      </c>
      <c r="C754" s="238">
        <v>25000</v>
      </c>
      <c r="D754" s="77"/>
      <c r="E754" s="477"/>
    </row>
    <row r="755" spans="1:5" x14ac:dyDescent="0.2">
      <c r="A755" s="79">
        <v>10</v>
      </c>
      <c r="B755" s="237" t="s">
        <v>1253</v>
      </c>
      <c r="C755" s="238">
        <v>15000</v>
      </c>
      <c r="D755" s="77"/>
      <c r="E755" s="477"/>
    </row>
    <row r="756" spans="1:5" x14ac:dyDescent="0.2">
      <c r="A756" s="79">
        <v>10</v>
      </c>
      <c r="B756" s="237" t="s">
        <v>1254</v>
      </c>
      <c r="C756" s="238">
        <v>25000</v>
      </c>
      <c r="D756" s="77"/>
      <c r="E756" s="477"/>
    </row>
    <row r="757" spans="1:5" x14ac:dyDescent="0.2">
      <c r="A757" s="79">
        <v>10</v>
      </c>
      <c r="B757" s="237" t="s">
        <v>1255</v>
      </c>
      <c r="C757" s="238">
        <v>25000</v>
      </c>
      <c r="D757" s="77"/>
      <c r="E757" s="477"/>
    </row>
    <row r="758" spans="1:5" x14ac:dyDescent="0.2">
      <c r="A758" s="79">
        <v>10</v>
      </c>
      <c r="B758" s="237" t="s">
        <v>1256</v>
      </c>
      <c r="C758" s="238">
        <v>25000</v>
      </c>
      <c r="D758" s="77"/>
      <c r="E758" s="478"/>
    </row>
    <row r="759" spans="1:5" x14ac:dyDescent="0.2">
      <c r="A759" s="79">
        <v>10</v>
      </c>
      <c r="B759" s="237" t="s">
        <v>1257</v>
      </c>
      <c r="C759" s="238">
        <v>25000</v>
      </c>
      <c r="D759" s="77"/>
      <c r="E759" s="478"/>
    </row>
    <row r="760" spans="1:5" x14ac:dyDescent="0.2">
      <c r="A760" s="79">
        <v>10</v>
      </c>
      <c r="B760" s="237" t="s">
        <v>1461</v>
      </c>
      <c r="C760" s="238">
        <v>25000</v>
      </c>
      <c r="D760" s="77"/>
      <c r="E760" s="476"/>
    </row>
    <row r="761" spans="1:5" x14ac:dyDescent="0.2">
      <c r="A761" s="79">
        <v>10</v>
      </c>
      <c r="B761" s="237" t="s">
        <v>1258</v>
      </c>
      <c r="C761" s="238">
        <v>25000</v>
      </c>
      <c r="D761" s="77"/>
      <c r="E761" s="477"/>
    </row>
    <row r="762" spans="1:5" x14ac:dyDescent="0.2">
      <c r="A762" s="79">
        <v>10</v>
      </c>
      <c r="B762" s="237" t="s">
        <v>1259</v>
      </c>
      <c r="C762" s="238">
        <v>25000</v>
      </c>
      <c r="D762" s="77"/>
      <c r="E762" s="477"/>
    </row>
    <row r="763" spans="1:5" x14ac:dyDescent="0.2">
      <c r="A763" s="79">
        <v>10</v>
      </c>
      <c r="B763" s="237" t="s">
        <v>1260</v>
      </c>
      <c r="C763" s="238">
        <v>25000</v>
      </c>
      <c r="D763" s="77"/>
      <c r="E763" s="477"/>
    </row>
    <row r="764" spans="1:5" x14ac:dyDescent="0.2">
      <c r="A764" s="79">
        <v>10</v>
      </c>
      <c r="B764" s="237" t="s">
        <v>1261</v>
      </c>
      <c r="C764" s="238">
        <v>25000</v>
      </c>
      <c r="D764" s="77"/>
      <c r="E764" s="478"/>
    </row>
    <row r="765" spans="1:5" x14ac:dyDescent="0.2">
      <c r="A765" s="79">
        <v>10</v>
      </c>
      <c r="B765" s="237" t="s">
        <v>1262</v>
      </c>
      <c r="C765" s="238">
        <v>25000</v>
      </c>
      <c r="D765" s="77"/>
      <c r="E765" s="477"/>
    </row>
    <row r="766" spans="1:5" x14ac:dyDescent="0.2">
      <c r="A766" s="79">
        <v>10</v>
      </c>
      <c r="B766" s="237" t="s">
        <v>1263</v>
      </c>
      <c r="C766" s="238">
        <v>25000</v>
      </c>
      <c r="D766" s="77"/>
      <c r="E766" s="477"/>
    </row>
    <row r="767" spans="1:5" x14ac:dyDescent="0.2">
      <c r="A767" s="79">
        <v>10</v>
      </c>
      <c r="B767" s="237" t="s">
        <v>1264</v>
      </c>
      <c r="C767" s="238">
        <v>25000</v>
      </c>
      <c r="D767" s="77"/>
      <c r="E767" s="477"/>
    </row>
    <row r="768" spans="1:5" x14ac:dyDescent="0.2">
      <c r="A768" s="79">
        <v>10</v>
      </c>
      <c r="B768" s="237" t="s">
        <v>1462</v>
      </c>
      <c r="C768" s="238">
        <v>25000</v>
      </c>
      <c r="D768" s="77"/>
      <c r="E768" s="477"/>
    </row>
    <row r="769" spans="1:5" ht="25.5" x14ac:dyDescent="0.2">
      <c r="A769" s="79">
        <v>10</v>
      </c>
      <c r="B769" s="239" t="s">
        <v>1266</v>
      </c>
      <c r="C769" s="238">
        <v>25000</v>
      </c>
      <c r="D769" s="77"/>
      <c r="E769" s="477"/>
    </row>
    <row r="770" spans="1:5" x14ac:dyDescent="0.2">
      <c r="A770" s="79">
        <v>10</v>
      </c>
      <c r="B770" s="237" t="s">
        <v>1267</v>
      </c>
      <c r="C770" s="238">
        <v>25000</v>
      </c>
      <c r="D770" s="77"/>
      <c r="E770" s="477"/>
    </row>
    <row r="771" spans="1:5" x14ac:dyDescent="0.2">
      <c r="A771" s="79">
        <v>10</v>
      </c>
      <c r="B771" s="237" t="s">
        <v>1268</v>
      </c>
      <c r="C771" s="238">
        <v>25000</v>
      </c>
      <c r="D771" s="77"/>
      <c r="E771" s="477"/>
    </row>
    <row r="772" spans="1:5" x14ac:dyDescent="0.2">
      <c r="A772" s="79">
        <v>10</v>
      </c>
      <c r="B772" s="237" t="s">
        <v>1269</v>
      </c>
      <c r="C772" s="238">
        <v>25000</v>
      </c>
      <c r="D772" s="77"/>
      <c r="E772" s="477"/>
    </row>
    <row r="773" spans="1:5" x14ac:dyDescent="0.2">
      <c r="A773" s="79">
        <v>10</v>
      </c>
      <c r="B773" s="237" t="s">
        <v>1270</v>
      </c>
      <c r="C773" s="238">
        <v>25000</v>
      </c>
      <c r="D773" s="77"/>
      <c r="E773" s="477"/>
    </row>
    <row r="774" spans="1:5" x14ac:dyDescent="0.2">
      <c r="A774" s="79">
        <v>10</v>
      </c>
      <c r="B774" s="237" t="s">
        <v>1271</v>
      </c>
      <c r="C774" s="238">
        <v>25000</v>
      </c>
      <c r="D774" s="77"/>
      <c r="E774" s="477"/>
    </row>
    <row r="775" spans="1:5" x14ac:dyDescent="0.2">
      <c r="A775" s="79">
        <v>10</v>
      </c>
      <c r="B775" s="237" t="s">
        <v>1272</v>
      </c>
      <c r="C775" s="238">
        <v>25000</v>
      </c>
      <c r="D775" s="77"/>
      <c r="E775" s="477"/>
    </row>
    <row r="776" spans="1:5" x14ac:dyDescent="0.2">
      <c r="A776" s="79">
        <v>10</v>
      </c>
      <c r="B776" s="237" t="s">
        <v>1273</v>
      </c>
      <c r="C776" s="238">
        <v>25000</v>
      </c>
      <c r="D776" s="77"/>
      <c r="E776" s="477"/>
    </row>
    <row r="777" spans="1:5" x14ac:dyDescent="0.2">
      <c r="A777" s="79">
        <v>10</v>
      </c>
      <c r="B777" s="237" t="s">
        <v>1274</v>
      </c>
      <c r="C777" s="238">
        <v>25000</v>
      </c>
      <c r="D777" s="77"/>
      <c r="E777" s="477"/>
    </row>
    <row r="778" spans="1:5" x14ac:dyDescent="0.2">
      <c r="A778" s="79">
        <v>10</v>
      </c>
      <c r="B778" s="237" t="s">
        <v>1275</v>
      </c>
      <c r="C778" s="238">
        <v>15000</v>
      </c>
      <c r="D778" s="77"/>
      <c r="E778" s="477"/>
    </row>
    <row r="779" spans="1:5" x14ac:dyDescent="0.2">
      <c r="A779" s="79">
        <v>10</v>
      </c>
      <c r="B779" s="237" t="s">
        <v>1276</v>
      </c>
      <c r="C779" s="238">
        <v>25000</v>
      </c>
      <c r="D779" s="77"/>
      <c r="E779" s="477"/>
    </row>
    <row r="780" spans="1:5" x14ac:dyDescent="0.2">
      <c r="A780" s="79">
        <v>10</v>
      </c>
      <c r="B780" s="237" t="s">
        <v>1277</v>
      </c>
      <c r="C780" s="238">
        <v>25000</v>
      </c>
      <c r="D780" s="77"/>
      <c r="E780" s="477"/>
    </row>
    <row r="781" spans="1:5" x14ac:dyDescent="0.2">
      <c r="A781" s="79">
        <v>10</v>
      </c>
      <c r="B781" s="237" t="s">
        <v>1278</v>
      </c>
      <c r="C781" s="238">
        <v>25000</v>
      </c>
      <c r="D781" s="77"/>
      <c r="E781" s="477"/>
    </row>
    <row r="782" spans="1:5" x14ac:dyDescent="0.2">
      <c r="A782" s="79">
        <v>10</v>
      </c>
      <c r="B782" s="237" t="s">
        <v>1279</v>
      </c>
      <c r="C782" s="238">
        <v>25000</v>
      </c>
      <c r="D782" s="77"/>
      <c r="E782" s="477"/>
    </row>
    <row r="783" spans="1:5" x14ac:dyDescent="0.2">
      <c r="A783" s="79">
        <v>10</v>
      </c>
      <c r="B783" s="237" t="s">
        <v>1280</v>
      </c>
      <c r="C783" s="238">
        <v>25000</v>
      </c>
      <c r="D783" s="77"/>
      <c r="E783" s="477"/>
    </row>
    <row r="784" spans="1:5" x14ac:dyDescent="0.2">
      <c r="A784" s="79">
        <v>10</v>
      </c>
      <c r="B784" s="237" t="s">
        <v>1281</v>
      </c>
      <c r="C784" s="238">
        <v>25000</v>
      </c>
      <c r="D784" s="77"/>
      <c r="E784" s="477"/>
    </row>
    <row r="785" spans="1:5" x14ac:dyDescent="0.2">
      <c r="A785" s="79">
        <v>10</v>
      </c>
      <c r="B785" s="237" t="s">
        <v>1282</v>
      </c>
      <c r="C785" s="238">
        <v>25000</v>
      </c>
      <c r="D785" s="77"/>
      <c r="E785" s="477"/>
    </row>
    <row r="786" spans="1:5" x14ac:dyDescent="0.2">
      <c r="A786" s="79">
        <v>10</v>
      </c>
      <c r="B786" s="237" t="s">
        <v>1283</v>
      </c>
      <c r="C786" s="238">
        <v>25000</v>
      </c>
      <c r="D786" s="77"/>
      <c r="E786" s="477"/>
    </row>
    <row r="787" spans="1:5" x14ac:dyDescent="0.2">
      <c r="A787" s="79">
        <v>10</v>
      </c>
      <c r="B787" s="239" t="s">
        <v>1284</v>
      </c>
      <c r="C787" s="238">
        <v>25000</v>
      </c>
      <c r="D787" s="77"/>
      <c r="E787" s="477"/>
    </row>
    <row r="788" spans="1:5" x14ac:dyDescent="0.2">
      <c r="A788" s="79">
        <v>10</v>
      </c>
      <c r="B788" s="239" t="s">
        <v>1285</v>
      </c>
      <c r="C788" s="238">
        <v>25000</v>
      </c>
      <c r="D788" s="77"/>
      <c r="E788" s="477"/>
    </row>
    <row r="789" spans="1:5" x14ac:dyDescent="0.2">
      <c r="A789" s="79">
        <v>10</v>
      </c>
      <c r="B789" s="239" t="s">
        <v>1286</v>
      </c>
      <c r="C789" s="238">
        <v>25000</v>
      </c>
      <c r="D789" s="77"/>
      <c r="E789" s="477"/>
    </row>
    <row r="790" spans="1:5" x14ac:dyDescent="0.2">
      <c r="A790" s="79">
        <v>10</v>
      </c>
      <c r="B790" s="237" t="s">
        <v>1287</v>
      </c>
      <c r="C790" s="238">
        <v>25000</v>
      </c>
      <c r="D790" s="77"/>
      <c r="E790" s="477"/>
    </row>
    <row r="791" spans="1:5" ht="13.5" thickBot="1" x14ac:dyDescent="0.25">
      <c r="A791" s="79">
        <v>10</v>
      </c>
      <c r="B791" s="357" t="s">
        <v>1288</v>
      </c>
      <c r="C791" s="356">
        <v>25000</v>
      </c>
      <c r="D791" s="77"/>
      <c r="E791" s="482"/>
    </row>
    <row r="792" spans="1:5" ht="16.5" thickTop="1" x14ac:dyDescent="0.25">
      <c r="A792" s="91"/>
      <c r="B792" s="1"/>
      <c r="C792" s="68"/>
      <c r="D792" s="69"/>
      <c r="E792" s="481"/>
    </row>
    <row r="793" spans="1:5" ht="16.5" thickBot="1" x14ac:dyDescent="0.3">
      <c r="A793" s="91"/>
      <c r="B793" s="1"/>
      <c r="C793" s="68"/>
      <c r="D793" s="69"/>
      <c r="E793" s="468" t="s">
        <v>45</v>
      </c>
    </row>
    <row r="794" spans="1:5" ht="17.25" thickTop="1" thickBot="1" x14ac:dyDescent="0.3">
      <c r="A794" s="91"/>
      <c r="B794" s="71" t="s">
        <v>47</v>
      </c>
      <c r="C794" s="72" t="s">
        <v>48</v>
      </c>
      <c r="D794" s="17"/>
      <c r="E794" s="475" t="s">
        <v>159</v>
      </c>
    </row>
    <row r="795" spans="1:5" ht="13.5" thickTop="1" x14ac:dyDescent="0.2">
      <c r="A795" s="79">
        <v>10</v>
      </c>
      <c r="B795" s="237" t="s">
        <v>1289</v>
      </c>
      <c r="C795" s="238">
        <v>25000</v>
      </c>
      <c r="D795" s="77"/>
      <c r="E795" s="477"/>
    </row>
    <row r="796" spans="1:5" x14ac:dyDescent="0.2">
      <c r="A796" s="79">
        <v>10</v>
      </c>
      <c r="B796" s="237" t="s">
        <v>1290</v>
      </c>
      <c r="C796" s="238">
        <v>25000</v>
      </c>
      <c r="D796" s="77"/>
      <c r="E796" s="477"/>
    </row>
    <row r="797" spans="1:5" x14ac:dyDescent="0.2">
      <c r="A797" s="79">
        <v>10</v>
      </c>
      <c r="B797" s="237" t="s">
        <v>1291</v>
      </c>
      <c r="C797" s="238">
        <v>25000</v>
      </c>
      <c r="D797" s="77"/>
      <c r="E797" s="477"/>
    </row>
    <row r="798" spans="1:5" x14ac:dyDescent="0.2">
      <c r="A798" s="79">
        <v>10</v>
      </c>
      <c r="B798" s="237" t="s">
        <v>1292</v>
      </c>
      <c r="C798" s="238">
        <v>25000</v>
      </c>
      <c r="D798" s="77"/>
      <c r="E798" s="477"/>
    </row>
    <row r="799" spans="1:5" x14ac:dyDescent="0.2">
      <c r="A799" s="79">
        <v>10</v>
      </c>
      <c r="B799" s="237" t="s">
        <v>1293</v>
      </c>
      <c r="C799" s="238">
        <v>25000</v>
      </c>
      <c r="D799" s="77"/>
      <c r="E799" s="477"/>
    </row>
    <row r="800" spans="1:5" x14ac:dyDescent="0.2">
      <c r="A800" s="79">
        <v>10</v>
      </c>
      <c r="B800" s="237" t="s">
        <v>1294</v>
      </c>
      <c r="C800" s="238">
        <v>25000</v>
      </c>
      <c r="D800" s="77"/>
      <c r="E800" s="477"/>
    </row>
    <row r="801" spans="1:5" x14ac:dyDescent="0.2">
      <c r="A801" s="79">
        <v>10</v>
      </c>
      <c r="B801" s="237" t="s">
        <v>1295</v>
      </c>
      <c r="C801" s="238">
        <v>25000</v>
      </c>
      <c r="D801" s="77"/>
      <c r="E801" s="477"/>
    </row>
    <row r="802" spans="1:5" x14ac:dyDescent="0.2">
      <c r="A802" s="79">
        <v>10</v>
      </c>
      <c r="B802" s="237" t="s">
        <v>1296</v>
      </c>
      <c r="C802" s="238">
        <v>25000</v>
      </c>
      <c r="D802" s="77"/>
      <c r="E802" s="477"/>
    </row>
    <row r="803" spans="1:5" x14ac:dyDescent="0.2">
      <c r="A803" s="79">
        <v>10</v>
      </c>
      <c r="B803" s="237" t="s">
        <v>1297</v>
      </c>
      <c r="C803" s="238">
        <v>25000</v>
      </c>
      <c r="D803" s="77"/>
      <c r="E803" s="477"/>
    </row>
    <row r="804" spans="1:5" x14ac:dyDescent="0.2">
      <c r="A804" s="79">
        <v>10</v>
      </c>
      <c r="B804" s="237" t="s">
        <v>1298</v>
      </c>
      <c r="C804" s="238">
        <v>25000</v>
      </c>
      <c r="D804" s="77"/>
      <c r="E804" s="477"/>
    </row>
    <row r="805" spans="1:5" x14ac:dyDescent="0.2">
      <c r="A805" s="100">
        <v>10</v>
      </c>
      <c r="B805" s="239" t="s">
        <v>1299</v>
      </c>
      <c r="C805" s="238">
        <v>25000</v>
      </c>
      <c r="D805" s="77"/>
      <c r="E805" s="478"/>
    </row>
    <row r="806" spans="1:5" x14ac:dyDescent="0.2">
      <c r="A806" s="84">
        <v>10</v>
      </c>
      <c r="B806" s="237" t="s">
        <v>1300</v>
      </c>
      <c r="C806" s="238">
        <v>25000</v>
      </c>
      <c r="D806" s="77"/>
      <c r="E806" s="476"/>
    </row>
    <row r="807" spans="1:5" ht="25.5" x14ac:dyDescent="0.2">
      <c r="A807" s="79">
        <v>10</v>
      </c>
      <c r="B807" s="239" t="s">
        <v>1301</v>
      </c>
      <c r="C807" s="238">
        <v>25000</v>
      </c>
      <c r="D807" s="77"/>
      <c r="E807" s="477"/>
    </row>
    <row r="808" spans="1:5" x14ac:dyDescent="0.2">
      <c r="A808" s="79">
        <v>10</v>
      </c>
      <c r="B808" s="237" t="s">
        <v>1302</v>
      </c>
      <c r="C808" s="238">
        <v>25000</v>
      </c>
      <c r="D808" s="77"/>
      <c r="E808" s="477"/>
    </row>
    <row r="809" spans="1:5" x14ac:dyDescent="0.2">
      <c r="A809" s="79">
        <v>10</v>
      </c>
      <c r="B809" s="237" t="s">
        <v>1303</v>
      </c>
      <c r="C809" s="238">
        <v>25000</v>
      </c>
      <c r="D809" s="77"/>
      <c r="E809" s="477"/>
    </row>
    <row r="810" spans="1:5" x14ac:dyDescent="0.2">
      <c r="A810" s="79">
        <v>10</v>
      </c>
      <c r="B810" s="237" t="s">
        <v>1304</v>
      </c>
      <c r="C810" s="238">
        <v>3000</v>
      </c>
      <c r="D810" s="77"/>
      <c r="E810" s="478"/>
    </row>
    <row r="811" spans="1:5" x14ac:dyDescent="0.2">
      <c r="A811" s="79">
        <v>10</v>
      </c>
      <c r="B811" s="237" t="s">
        <v>1305</v>
      </c>
      <c r="C811" s="238">
        <v>25000</v>
      </c>
      <c r="D811" s="77"/>
      <c r="E811" s="476"/>
    </row>
    <row r="812" spans="1:5" x14ac:dyDescent="0.2">
      <c r="A812" s="79">
        <v>10</v>
      </c>
      <c r="B812" s="237" t="s">
        <v>1306</v>
      </c>
      <c r="C812" s="238">
        <v>25000</v>
      </c>
      <c r="D812" s="77"/>
      <c r="E812" s="477"/>
    </row>
    <row r="813" spans="1:5" x14ac:dyDescent="0.2">
      <c r="A813" s="79">
        <v>10</v>
      </c>
      <c r="B813" s="237" t="s">
        <v>1307</v>
      </c>
      <c r="C813" s="238">
        <v>20000</v>
      </c>
      <c r="D813" s="77"/>
      <c r="E813" s="477"/>
    </row>
    <row r="814" spans="1:5" x14ac:dyDescent="0.2">
      <c r="A814" s="79">
        <v>10</v>
      </c>
      <c r="B814" s="237" t="s">
        <v>1308</v>
      </c>
      <c r="C814" s="238">
        <v>25000</v>
      </c>
      <c r="D814" s="77"/>
      <c r="E814" s="477"/>
    </row>
    <row r="815" spans="1:5" ht="25.5" x14ac:dyDescent="0.2">
      <c r="A815" s="79">
        <v>10</v>
      </c>
      <c r="B815" s="239" t="s">
        <v>1309</v>
      </c>
      <c r="C815" s="238">
        <v>25000</v>
      </c>
      <c r="D815" s="77"/>
      <c r="E815" s="477"/>
    </row>
    <row r="816" spans="1:5" x14ac:dyDescent="0.2">
      <c r="A816" s="79">
        <v>10</v>
      </c>
      <c r="B816" s="237" t="s">
        <v>1310</v>
      </c>
      <c r="C816" s="238">
        <v>25000</v>
      </c>
      <c r="D816" s="77"/>
      <c r="E816" s="477"/>
    </row>
    <row r="817" spans="1:5" x14ac:dyDescent="0.2">
      <c r="A817" s="79">
        <v>10</v>
      </c>
      <c r="B817" s="237" t="s">
        <v>1311</v>
      </c>
      <c r="C817" s="238">
        <v>25000</v>
      </c>
      <c r="D817" s="77"/>
      <c r="E817" s="477"/>
    </row>
    <row r="818" spans="1:5" ht="28.5" customHeight="1" x14ac:dyDescent="0.2">
      <c r="A818" s="79">
        <v>10</v>
      </c>
      <c r="B818" s="240" t="s">
        <v>1312</v>
      </c>
      <c r="C818" s="238">
        <v>25000</v>
      </c>
      <c r="D818" s="77"/>
      <c r="E818" s="477"/>
    </row>
    <row r="819" spans="1:5" x14ac:dyDescent="0.2">
      <c r="A819" s="79">
        <v>10</v>
      </c>
      <c r="B819" s="237" t="s">
        <v>1313</v>
      </c>
      <c r="C819" s="238">
        <v>25000</v>
      </c>
      <c r="D819" s="77"/>
      <c r="E819" s="477"/>
    </row>
    <row r="820" spans="1:5" x14ac:dyDescent="0.2">
      <c r="A820" s="79">
        <v>10</v>
      </c>
      <c r="B820" s="237" t="s">
        <v>1314</v>
      </c>
      <c r="C820" s="238">
        <v>25000</v>
      </c>
      <c r="D820" s="77"/>
      <c r="E820" s="477"/>
    </row>
    <row r="821" spans="1:5" x14ac:dyDescent="0.2">
      <c r="A821" s="79">
        <v>10</v>
      </c>
      <c r="B821" s="237" t="s">
        <v>1315</v>
      </c>
      <c r="C821" s="238">
        <v>25000</v>
      </c>
      <c r="D821" s="77"/>
      <c r="E821" s="477"/>
    </row>
    <row r="822" spans="1:5" x14ac:dyDescent="0.2">
      <c r="A822" s="79">
        <v>10</v>
      </c>
      <c r="B822" s="237" t="s">
        <v>1316</v>
      </c>
      <c r="C822" s="238">
        <v>25000</v>
      </c>
      <c r="D822" s="77"/>
      <c r="E822" s="477"/>
    </row>
    <row r="823" spans="1:5" x14ac:dyDescent="0.2">
      <c r="A823" s="79">
        <v>10</v>
      </c>
      <c r="B823" s="239" t="s">
        <v>1317</v>
      </c>
      <c r="C823" s="238">
        <v>11316</v>
      </c>
      <c r="D823" s="77"/>
      <c r="E823" s="477"/>
    </row>
    <row r="824" spans="1:5" x14ac:dyDescent="0.2">
      <c r="A824" s="79">
        <v>10</v>
      </c>
      <c r="B824" s="237" t="s">
        <v>1318</v>
      </c>
      <c r="C824" s="238">
        <v>22697</v>
      </c>
      <c r="D824" s="77"/>
      <c r="E824" s="476"/>
    </row>
    <row r="825" spans="1:5" x14ac:dyDescent="0.2">
      <c r="A825" s="101">
        <v>10</v>
      </c>
      <c r="B825" s="237" t="s">
        <v>1319</v>
      </c>
      <c r="C825" s="238">
        <v>25000</v>
      </c>
      <c r="D825" s="1"/>
      <c r="E825" s="478"/>
    </row>
    <row r="826" spans="1:5" x14ac:dyDescent="0.2">
      <c r="A826" s="101"/>
      <c r="B826" s="237" t="s">
        <v>1320</v>
      </c>
      <c r="C826" s="238">
        <v>25000</v>
      </c>
      <c r="D826" s="69"/>
      <c r="E826" s="486"/>
    </row>
    <row r="827" spans="1:5" ht="12.75" customHeight="1" x14ac:dyDescent="0.2">
      <c r="A827" s="79"/>
      <c r="B827" s="239" t="s">
        <v>1321</v>
      </c>
      <c r="C827" s="238">
        <v>25000</v>
      </c>
      <c r="D827" s="77"/>
      <c r="E827" s="478"/>
    </row>
    <row r="828" spans="1:5" ht="12.75" customHeight="1" x14ac:dyDescent="0.2">
      <c r="A828" s="79">
        <v>10</v>
      </c>
      <c r="B828" s="237" t="s">
        <v>1322</v>
      </c>
      <c r="C828" s="238">
        <v>15000</v>
      </c>
      <c r="D828" s="77"/>
      <c r="E828" s="476"/>
    </row>
    <row r="829" spans="1:5" ht="12.75" customHeight="1" x14ac:dyDescent="0.2">
      <c r="A829" s="79">
        <v>10</v>
      </c>
      <c r="B829" s="237" t="s">
        <v>1323</v>
      </c>
      <c r="C829" s="238">
        <v>25000</v>
      </c>
      <c r="D829" s="77"/>
      <c r="E829" s="477"/>
    </row>
    <row r="830" spans="1:5" ht="12.75" customHeight="1" x14ac:dyDescent="0.2">
      <c r="A830" s="79">
        <v>10</v>
      </c>
      <c r="B830" s="237" t="s">
        <v>1324</v>
      </c>
      <c r="C830" s="238">
        <v>25000</v>
      </c>
      <c r="D830" s="77"/>
      <c r="E830" s="477"/>
    </row>
    <row r="831" spans="1:5" ht="12.75" customHeight="1" x14ac:dyDescent="0.2">
      <c r="A831" s="79">
        <v>10</v>
      </c>
      <c r="B831" s="237" t="s">
        <v>1325</v>
      </c>
      <c r="C831" s="238">
        <v>25000</v>
      </c>
      <c r="D831" s="77"/>
      <c r="E831" s="477"/>
    </row>
    <row r="832" spans="1:5" ht="12.75" customHeight="1" x14ac:dyDescent="0.2">
      <c r="A832" s="79">
        <v>10</v>
      </c>
      <c r="B832" s="237" t="s">
        <v>1326</v>
      </c>
      <c r="C832" s="238">
        <v>25000</v>
      </c>
      <c r="D832" s="77"/>
      <c r="E832" s="477"/>
    </row>
    <row r="833" spans="1:5" ht="12.75" customHeight="1" x14ac:dyDescent="0.2">
      <c r="A833" s="79">
        <v>10</v>
      </c>
      <c r="B833" s="237" t="s">
        <v>1327</v>
      </c>
      <c r="C833" s="238">
        <v>19500</v>
      </c>
      <c r="D833" s="77"/>
      <c r="E833" s="477"/>
    </row>
    <row r="834" spans="1:5" ht="12.75" customHeight="1" x14ac:dyDescent="0.2">
      <c r="A834" s="79">
        <v>10</v>
      </c>
      <c r="B834" s="237" t="s">
        <v>1328</v>
      </c>
      <c r="C834" s="238">
        <v>20000</v>
      </c>
      <c r="D834" s="77"/>
      <c r="E834" s="477"/>
    </row>
    <row r="835" spans="1:5" ht="12.75" customHeight="1" x14ac:dyDescent="0.2">
      <c r="A835" s="79">
        <v>10</v>
      </c>
      <c r="B835" s="240" t="s">
        <v>1329</v>
      </c>
      <c r="C835" s="238">
        <v>25000</v>
      </c>
      <c r="D835" s="77"/>
      <c r="E835" s="477"/>
    </row>
    <row r="836" spans="1:5" ht="12.75" customHeight="1" x14ac:dyDescent="0.2">
      <c r="A836" s="79">
        <v>10</v>
      </c>
      <c r="B836" s="237" t="s">
        <v>1330</v>
      </c>
      <c r="C836" s="238">
        <v>25000</v>
      </c>
      <c r="D836" s="77"/>
      <c r="E836" s="477"/>
    </row>
    <row r="837" spans="1:5" ht="12.75" customHeight="1" x14ac:dyDescent="0.2">
      <c r="A837" s="79">
        <v>10</v>
      </c>
      <c r="B837" s="237" t="s">
        <v>1331</v>
      </c>
      <c r="C837" s="238">
        <v>25000</v>
      </c>
      <c r="D837" s="77"/>
      <c r="E837" s="477"/>
    </row>
    <row r="838" spans="1:5" ht="12.75" customHeight="1" x14ac:dyDescent="0.2">
      <c r="A838" s="79">
        <v>10</v>
      </c>
      <c r="B838" s="237" t="s">
        <v>1332</v>
      </c>
      <c r="C838" s="238">
        <v>25000</v>
      </c>
      <c r="D838" s="77"/>
      <c r="E838" s="477"/>
    </row>
    <row r="839" spans="1:5" ht="12.75" customHeight="1" x14ac:dyDescent="0.2">
      <c r="A839" s="79">
        <v>10</v>
      </c>
      <c r="B839" s="237" t="s">
        <v>1333</v>
      </c>
      <c r="C839" s="238">
        <v>25000</v>
      </c>
      <c r="D839" s="77"/>
      <c r="E839" s="477"/>
    </row>
    <row r="840" spans="1:5" ht="26.25" customHeight="1" x14ac:dyDescent="0.2">
      <c r="A840" s="79">
        <v>10</v>
      </c>
      <c r="B840" s="239" t="s">
        <v>1334</v>
      </c>
      <c r="C840" s="238">
        <v>25000</v>
      </c>
      <c r="D840" s="77"/>
      <c r="E840" s="477"/>
    </row>
    <row r="841" spans="1:5" ht="29.25" customHeight="1" x14ac:dyDescent="0.2">
      <c r="A841" s="79">
        <v>10</v>
      </c>
      <c r="B841" s="239" t="s">
        <v>1335</v>
      </c>
      <c r="C841" s="238">
        <v>25000</v>
      </c>
      <c r="D841" s="77"/>
      <c r="E841" s="477"/>
    </row>
    <row r="842" spans="1:5" ht="12.75" customHeight="1" x14ac:dyDescent="0.2">
      <c r="A842" s="79">
        <v>10</v>
      </c>
      <c r="B842" s="237" t="s">
        <v>1336</v>
      </c>
      <c r="C842" s="238">
        <v>24000</v>
      </c>
      <c r="D842" s="77"/>
      <c r="E842" s="477"/>
    </row>
    <row r="843" spans="1:5" ht="12.75" customHeight="1" x14ac:dyDescent="0.2">
      <c r="A843" s="79">
        <v>10</v>
      </c>
      <c r="B843" s="237" t="s">
        <v>1337</v>
      </c>
      <c r="C843" s="238">
        <v>25000</v>
      </c>
      <c r="D843" s="77"/>
      <c r="E843" s="477"/>
    </row>
    <row r="844" spans="1:5" ht="30" customHeight="1" x14ac:dyDescent="0.2">
      <c r="A844" s="79">
        <v>10</v>
      </c>
      <c r="B844" s="239" t="s">
        <v>1338</v>
      </c>
      <c r="C844" s="238">
        <v>16000</v>
      </c>
      <c r="D844" s="77"/>
      <c r="E844" s="477"/>
    </row>
    <row r="845" spans="1:5" ht="12.75" customHeight="1" x14ac:dyDescent="0.2">
      <c r="A845" s="79">
        <v>10</v>
      </c>
      <c r="B845" s="237" t="s">
        <v>1339</v>
      </c>
      <c r="C845" s="241"/>
      <c r="D845" s="77"/>
      <c r="E845" s="477"/>
    </row>
    <row r="846" spans="1:5" ht="12.75" customHeight="1" x14ac:dyDescent="0.2">
      <c r="A846" s="79">
        <v>10</v>
      </c>
      <c r="B846" s="237" t="s">
        <v>1339</v>
      </c>
      <c r="C846" s="238">
        <v>25000</v>
      </c>
      <c r="D846" s="77"/>
      <c r="E846" s="477"/>
    </row>
    <row r="847" spans="1:5" ht="12.75" customHeight="1" x14ac:dyDescent="0.2">
      <c r="A847" s="79">
        <v>10</v>
      </c>
      <c r="B847" s="237" t="s">
        <v>1340</v>
      </c>
      <c r="C847" s="238">
        <v>25000</v>
      </c>
      <c r="D847" s="77"/>
      <c r="E847" s="477"/>
    </row>
    <row r="848" spans="1:5" ht="12.75" customHeight="1" x14ac:dyDescent="0.2">
      <c r="A848" s="79">
        <v>10</v>
      </c>
      <c r="B848" s="237" t="s">
        <v>1341</v>
      </c>
      <c r="C848" s="238">
        <v>20000</v>
      </c>
      <c r="D848" s="77"/>
      <c r="E848" s="477"/>
    </row>
    <row r="849" spans="1:5" ht="12.75" customHeight="1" x14ac:dyDescent="0.2">
      <c r="A849" s="79">
        <v>10</v>
      </c>
      <c r="B849" s="239" t="s">
        <v>1342</v>
      </c>
      <c r="C849" s="238">
        <v>9000</v>
      </c>
      <c r="D849" s="77"/>
      <c r="E849" s="477"/>
    </row>
    <row r="850" spans="1:5" ht="12.75" customHeight="1" x14ac:dyDescent="0.2">
      <c r="A850" s="79">
        <v>10</v>
      </c>
      <c r="B850" s="237" t="s">
        <v>1343</v>
      </c>
      <c r="C850" s="238">
        <v>25000</v>
      </c>
      <c r="D850" s="77"/>
      <c r="E850" s="477"/>
    </row>
    <row r="851" spans="1:5" ht="12.75" customHeight="1" x14ac:dyDescent="0.2">
      <c r="A851" s="79">
        <v>10</v>
      </c>
      <c r="B851" s="239" t="s">
        <v>1344</v>
      </c>
      <c r="C851" s="238">
        <v>18500</v>
      </c>
      <c r="D851" s="77"/>
      <c r="E851" s="477"/>
    </row>
    <row r="852" spans="1:5" ht="12.75" customHeight="1" x14ac:dyDescent="0.2">
      <c r="A852" s="79">
        <v>10</v>
      </c>
      <c r="B852" s="237" t="s">
        <v>1345</v>
      </c>
      <c r="C852" s="238">
        <v>25000</v>
      </c>
      <c r="D852" s="77"/>
      <c r="E852" s="477"/>
    </row>
    <row r="853" spans="1:5" ht="27.75" customHeight="1" thickBot="1" x14ac:dyDescent="0.25">
      <c r="A853" s="79">
        <v>10</v>
      </c>
      <c r="B853" s="357" t="s">
        <v>1346</v>
      </c>
      <c r="C853" s="356">
        <v>25000</v>
      </c>
      <c r="D853" s="421"/>
      <c r="E853" s="482"/>
    </row>
    <row r="854" spans="1:5" ht="16.5" thickTop="1" x14ac:dyDescent="0.25">
      <c r="A854" s="91"/>
      <c r="B854" s="1"/>
      <c r="C854" s="68"/>
      <c r="D854" s="69"/>
      <c r="E854" s="468"/>
    </row>
    <row r="855" spans="1:5" ht="15.75" x14ac:dyDescent="0.25">
      <c r="A855" s="91"/>
      <c r="B855" s="1"/>
      <c r="C855" s="68"/>
      <c r="D855" s="69"/>
      <c r="E855" s="468"/>
    </row>
    <row r="856" spans="1:5" ht="15.75" x14ac:dyDescent="0.25">
      <c r="A856" s="91"/>
      <c r="B856" s="1"/>
      <c r="C856" s="68"/>
      <c r="D856" s="69"/>
      <c r="E856" s="468"/>
    </row>
    <row r="857" spans="1:5" ht="15.75" x14ac:dyDescent="0.25">
      <c r="A857" s="91"/>
      <c r="B857" s="1"/>
      <c r="C857" s="68"/>
      <c r="D857" s="69"/>
      <c r="E857" s="468"/>
    </row>
    <row r="858" spans="1:5" ht="16.5" thickBot="1" x14ac:dyDescent="0.3">
      <c r="A858" s="91"/>
      <c r="B858" s="1"/>
      <c r="C858" s="68"/>
      <c r="D858" s="69"/>
      <c r="E858" s="468" t="s">
        <v>45</v>
      </c>
    </row>
    <row r="859" spans="1:5" ht="17.25" thickTop="1" thickBot="1" x14ac:dyDescent="0.3">
      <c r="A859" s="91"/>
      <c r="B859" s="71" t="s">
        <v>47</v>
      </c>
      <c r="C859" s="72" t="s">
        <v>48</v>
      </c>
      <c r="D859" s="17"/>
      <c r="E859" s="475" t="s">
        <v>159</v>
      </c>
    </row>
    <row r="860" spans="1:5" ht="12.75" customHeight="1" thickTop="1" x14ac:dyDescent="0.2">
      <c r="A860" s="79">
        <v>10</v>
      </c>
      <c r="B860" s="237" t="s">
        <v>1347</v>
      </c>
      <c r="C860" s="238">
        <v>25000</v>
      </c>
      <c r="D860" s="77"/>
      <c r="E860" s="477"/>
    </row>
    <row r="861" spans="1:5" ht="12.75" customHeight="1" x14ac:dyDescent="0.2">
      <c r="A861" s="79">
        <v>10</v>
      </c>
      <c r="B861" s="237" t="s">
        <v>1348</v>
      </c>
      <c r="C861" s="238">
        <v>25000</v>
      </c>
      <c r="D861" s="77"/>
      <c r="E861" s="477"/>
    </row>
    <row r="862" spans="1:5" ht="12.75" customHeight="1" x14ac:dyDescent="0.2">
      <c r="A862" s="79">
        <v>10</v>
      </c>
      <c r="B862" s="237" t="s">
        <v>1349</v>
      </c>
      <c r="C862" s="238">
        <v>25000</v>
      </c>
      <c r="D862" s="77"/>
      <c r="E862" s="477"/>
    </row>
    <row r="863" spans="1:5" ht="12.75" customHeight="1" x14ac:dyDescent="0.2">
      <c r="A863" s="79">
        <v>10</v>
      </c>
      <c r="B863" s="237" t="s">
        <v>1350</v>
      </c>
      <c r="C863" s="238">
        <v>25000</v>
      </c>
      <c r="D863" s="77"/>
      <c r="E863" s="477"/>
    </row>
    <row r="864" spans="1:5" ht="12.75" customHeight="1" x14ac:dyDescent="0.2">
      <c r="A864" s="79">
        <v>10</v>
      </c>
      <c r="B864" s="237" t="s">
        <v>1255</v>
      </c>
      <c r="C864" s="238">
        <v>25000</v>
      </c>
      <c r="D864" s="77"/>
      <c r="E864" s="477"/>
    </row>
    <row r="865" spans="1:5" ht="12.75" customHeight="1" x14ac:dyDescent="0.2">
      <c r="A865" s="79">
        <v>10</v>
      </c>
      <c r="B865" s="237" t="s">
        <v>1351</v>
      </c>
      <c r="C865" s="238">
        <v>25000</v>
      </c>
      <c r="D865" s="77"/>
      <c r="E865" s="477"/>
    </row>
    <row r="866" spans="1:5" ht="27" customHeight="1" x14ac:dyDescent="0.2">
      <c r="A866" s="79">
        <v>10</v>
      </c>
      <c r="B866" s="239" t="s">
        <v>1352</v>
      </c>
      <c r="C866" s="238">
        <v>20000</v>
      </c>
      <c r="D866" s="77"/>
      <c r="E866" s="477"/>
    </row>
    <row r="867" spans="1:5" x14ac:dyDescent="0.2">
      <c r="A867" s="79">
        <v>10</v>
      </c>
      <c r="B867" s="237" t="s">
        <v>1353</v>
      </c>
      <c r="C867" s="238">
        <v>25000</v>
      </c>
      <c r="D867" s="77"/>
      <c r="E867" s="477"/>
    </row>
    <row r="868" spans="1:5" x14ac:dyDescent="0.2">
      <c r="A868" s="79">
        <v>10</v>
      </c>
      <c r="B868" s="237" t="s">
        <v>1463</v>
      </c>
      <c r="C868" s="238">
        <v>25000</v>
      </c>
      <c r="D868" s="77"/>
      <c r="E868" s="477"/>
    </row>
    <row r="869" spans="1:5" x14ac:dyDescent="0.2">
      <c r="A869" s="79">
        <v>10</v>
      </c>
      <c r="B869" s="237" t="s">
        <v>1354</v>
      </c>
      <c r="C869" s="238">
        <v>25000</v>
      </c>
      <c r="D869" s="77"/>
      <c r="E869" s="477"/>
    </row>
    <row r="870" spans="1:5" x14ac:dyDescent="0.2">
      <c r="A870" s="79">
        <v>10</v>
      </c>
      <c r="B870" s="237" t="s">
        <v>1464</v>
      </c>
      <c r="C870" s="238">
        <v>25000</v>
      </c>
      <c r="D870" s="77"/>
      <c r="E870" s="477"/>
    </row>
    <row r="871" spans="1:5" x14ac:dyDescent="0.2">
      <c r="A871" s="79">
        <v>10</v>
      </c>
      <c r="B871" s="237" t="s">
        <v>1355</v>
      </c>
      <c r="C871" s="238">
        <v>25000</v>
      </c>
      <c r="D871" s="77"/>
      <c r="E871" s="477"/>
    </row>
    <row r="872" spans="1:5" x14ac:dyDescent="0.2">
      <c r="A872" s="79">
        <v>10</v>
      </c>
      <c r="B872" s="237" t="s">
        <v>1356</v>
      </c>
      <c r="C872" s="238">
        <v>19000</v>
      </c>
      <c r="D872" s="77"/>
      <c r="E872" s="485"/>
    </row>
    <row r="873" spans="1:5" x14ac:dyDescent="0.2">
      <c r="A873" s="79">
        <v>10</v>
      </c>
      <c r="B873" s="237" t="s">
        <v>1357</v>
      </c>
      <c r="C873" s="238">
        <v>25000</v>
      </c>
      <c r="D873" s="77"/>
      <c r="E873" s="478"/>
    </row>
    <row r="874" spans="1:5" x14ac:dyDescent="0.2">
      <c r="A874" s="79">
        <v>10</v>
      </c>
      <c r="B874" s="237" t="s">
        <v>1358</v>
      </c>
      <c r="C874" s="238">
        <v>25000</v>
      </c>
      <c r="D874" s="77"/>
      <c r="E874" s="477"/>
    </row>
    <row r="875" spans="1:5" ht="25.5" x14ac:dyDescent="0.2">
      <c r="A875" s="100">
        <v>10</v>
      </c>
      <c r="B875" s="239" t="s">
        <v>1359</v>
      </c>
      <c r="C875" s="238">
        <v>25000</v>
      </c>
      <c r="D875" s="77"/>
      <c r="E875" s="478"/>
    </row>
    <row r="876" spans="1:5" ht="12.75" customHeight="1" x14ac:dyDescent="0.2">
      <c r="A876" s="84"/>
      <c r="B876" s="237" t="s">
        <v>1360</v>
      </c>
      <c r="C876" s="238">
        <v>25000</v>
      </c>
      <c r="D876" s="77"/>
      <c r="E876" s="479"/>
    </row>
    <row r="877" spans="1:5" ht="12.75" customHeight="1" x14ac:dyDescent="0.2">
      <c r="A877" s="79"/>
      <c r="B877" s="237" t="s">
        <v>1361</v>
      </c>
      <c r="C877" s="238">
        <v>25000</v>
      </c>
      <c r="D877" s="77"/>
      <c r="E877" s="478"/>
    </row>
    <row r="878" spans="1:5" ht="12.75" customHeight="1" x14ac:dyDescent="0.2">
      <c r="A878" s="79"/>
      <c r="B878" s="237" t="s">
        <v>1362</v>
      </c>
      <c r="C878" s="238">
        <v>25000</v>
      </c>
      <c r="D878" s="77"/>
      <c r="E878" s="478"/>
    </row>
    <row r="879" spans="1:5" ht="12.75" customHeight="1" x14ac:dyDescent="0.2">
      <c r="A879" s="79"/>
      <c r="B879" s="237" t="s">
        <v>1465</v>
      </c>
      <c r="C879" s="238">
        <v>10000</v>
      </c>
      <c r="D879" s="77"/>
      <c r="E879" s="478"/>
    </row>
    <row r="880" spans="1:5" ht="12.75" customHeight="1" x14ac:dyDescent="0.2">
      <c r="A880" s="79"/>
      <c r="B880" s="237" t="s">
        <v>1466</v>
      </c>
      <c r="C880" s="238">
        <v>25000</v>
      </c>
      <c r="D880" s="77"/>
      <c r="E880" s="478"/>
    </row>
    <row r="881" spans="1:5" ht="12.75" customHeight="1" x14ac:dyDescent="0.2">
      <c r="A881" s="79"/>
      <c r="B881" s="237" t="s">
        <v>1363</v>
      </c>
      <c r="C881" s="238">
        <v>25000</v>
      </c>
      <c r="D881" s="77"/>
      <c r="E881" s="478"/>
    </row>
    <row r="882" spans="1:5" ht="15.75" customHeight="1" x14ac:dyDescent="0.2">
      <c r="A882" s="79"/>
      <c r="B882" s="237" t="s">
        <v>1364</v>
      </c>
      <c r="C882" s="238">
        <v>25000</v>
      </c>
      <c r="D882" s="77"/>
      <c r="E882" s="478"/>
    </row>
    <row r="883" spans="1:5" ht="16.5" customHeight="1" x14ac:dyDescent="0.2">
      <c r="A883" s="79"/>
      <c r="B883" s="237" t="s">
        <v>1235</v>
      </c>
      <c r="C883" s="238">
        <v>25000</v>
      </c>
      <c r="D883" s="77"/>
      <c r="E883" s="478"/>
    </row>
    <row r="884" spans="1:5" ht="17.25" customHeight="1" x14ac:dyDescent="0.2">
      <c r="A884" s="79"/>
      <c r="B884" s="237" t="s">
        <v>1467</v>
      </c>
      <c r="C884" s="238">
        <v>25000</v>
      </c>
      <c r="D884" s="77"/>
      <c r="E884" s="478"/>
    </row>
    <row r="885" spans="1:5" ht="12.75" customHeight="1" x14ac:dyDescent="0.2">
      <c r="A885" s="79"/>
      <c r="B885" s="237" t="s">
        <v>1365</v>
      </c>
      <c r="C885" s="238">
        <v>25000</v>
      </c>
      <c r="D885" s="77"/>
      <c r="E885" s="478"/>
    </row>
    <row r="886" spans="1:5" ht="12.75" customHeight="1" x14ac:dyDescent="0.2">
      <c r="A886" s="79"/>
      <c r="B886" s="237" t="s">
        <v>1366</v>
      </c>
      <c r="C886" s="238">
        <v>25000</v>
      </c>
      <c r="D886" s="77"/>
      <c r="E886" s="478"/>
    </row>
    <row r="887" spans="1:5" ht="12.75" customHeight="1" x14ac:dyDescent="0.2">
      <c r="A887" s="79"/>
      <c r="B887" s="237" t="s">
        <v>1367</v>
      </c>
      <c r="C887" s="238">
        <v>25000</v>
      </c>
      <c r="D887" s="77"/>
      <c r="E887" s="478"/>
    </row>
    <row r="888" spans="1:5" ht="27.75" customHeight="1" x14ac:dyDescent="0.2">
      <c r="A888" s="79"/>
      <c r="B888" s="239" t="s">
        <v>1368</v>
      </c>
      <c r="C888" s="238">
        <v>25000</v>
      </c>
      <c r="D888" s="77"/>
      <c r="E888" s="478"/>
    </row>
    <row r="889" spans="1:5" ht="12.75" customHeight="1" x14ac:dyDescent="0.2">
      <c r="A889" s="79"/>
      <c r="B889" s="239" t="s">
        <v>1369</v>
      </c>
      <c r="C889" s="238">
        <v>25000</v>
      </c>
      <c r="D889" s="77"/>
      <c r="E889" s="478"/>
    </row>
    <row r="890" spans="1:5" ht="12.75" customHeight="1" x14ac:dyDescent="0.2">
      <c r="A890" s="79"/>
      <c r="B890" s="237" t="s">
        <v>1370</v>
      </c>
      <c r="C890" s="238">
        <v>4500</v>
      </c>
      <c r="D890" s="77"/>
      <c r="E890" s="478"/>
    </row>
    <row r="891" spans="1:5" ht="12.75" customHeight="1" x14ac:dyDescent="0.2">
      <c r="A891" s="79"/>
      <c r="B891" s="237" t="s">
        <v>1371</v>
      </c>
      <c r="C891" s="238">
        <v>25000</v>
      </c>
      <c r="D891" s="77"/>
      <c r="E891" s="478"/>
    </row>
    <row r="892" spans="1:5" ht="12.75" customHeight="1" x14ac:dyDescent="0.2">
      <c r="A892" s="79"/>
      <c r="B892" s="422" t="s">
        <v>1372</v>
      </c>
      <c r="C892" s="423">
        <v>25000</v>
      </c>
      <c r="D892" s="77"/>
      <c r="E892" s="479"/>
    </row>
    <row r="893" spans="1:5" ht="12.75" customHeight="1" x14ac:dyDescent="0.2">
      <c r="A893" s="79"/>
      <c r="B893" s="237" t="s">
        <v>1373</v>
      </c>
      <c r="C893" s="238">
        <v>25000</v>
      </c>
      <c r="D893" s="77"/>
      <c r="E893" s="478"/>
    </row>
    <row r="894" spans="1:5" ht="12.75" customHeight="1" x14ac:dyDescent="0.2">
      <c r="A894" s="79"/>
      <c r="B894" s="237" t="s">
        <v>1374</v>
      </c>
      <c r="C894" s="238">
        <v>1300</v>
      </c>
      <c r="D894" s="77"/>
      <c r="E894" s="478"/>
    </row>
    <row r="895" spans="1:5" ht="12.75" customHeight="1" x14ac:dyDescent="0.2">
      <c r="A895" s="79"/>
      <c r="B895" s="237" t="s">
        <v>1375</v>
      </c>
      <c r="C895" s="238">
        <v>25000</v>
      </c>
      <c r="D895" s="77"/>
      <c r="E895" s="478"/>
    </row>
    <row r="896" spans="1:5" ht="12.75" customHeight="1" x14ac:dyDescent="0.2">
      <c r="A896" s="79"/>
      <c r="B896" s="237" t="s">
        <v>1376</v>
      </c>
      <c r="C896" s="238">
        <v>25000</v>
      </c>
      <c r="D896" s="77"/>
      <c r="E896" s="478"/>
    </row>
    <row r="897" spans="1:5" ht="12.75" customHeight="1" x14ac:dyDescent="0.2">
      <c r="A897" s="79"/>
      <c r="B897" s="237" t="s">
        <v>1377</v>
      </c>
      <c r="C897" s="238">
        <v>25000</v>
      </c>
      <c r="D897" s="77"/>
      <c r="E897" s="478"/>
    </row>
    <row r="898" spans="1:5" ht="15" customHeight="1" x14ac:dyDescent="0.2">
      <c r="A898" s="79"/>
      <c r="B898" s="237" t="s">
        <v>1378</v>
      </c>
      <c r="C898" s="238">
        <v>25000</v>
      </c>
      <c r="D898" s="77"/>
      <c r="E898" s="478"/>
    </row>
    <row r="899" spans="1:5" ht="17.25" customHeight="1" x14ac:dyDescent="0.2">
      <c r="A899" s="79"/>
      <c r="B899" s="237" t="s">
        <v>1379</v>
      </c>
      <c r="C899" s="238">
        <v>24998</v>
      </c>
      <c r="D899" s="77"/>
      <c r="E899" s="478"/>
    </row>
    <row r="900" spans="1:5" ht="27" customHeight="1" x14ac:dyDescent="0.2">
      <c r="A900" s="79"/>
      <c r="B900" s="239" t="s">
        <v>1380</v>
      </c>
      <c r="C900" s="238">
        <v>25000</v>
      </c>
      <c r="D900" s="77"/>
      <c r="E900" s="478"/>
    </row>
    <row r="901" spans="1:5" ht="12.75" customHeight="1" x14ac:dyDescent="0.2">
      <c r="A901" s="79"/>
      <c r="B901" s="237" t="s">
        <v>1381</v>
      </c>
      <c r="C901" s="238">
        <v>25000</v>
      </c>
      <c r="D901" s="77"/>
      <c r="E901" s="478"/>
    </row>
    <row r="902" spans="1:5" ht="12.75" customHeight="1" x14ac:dyDescent="0.2">
      <c r="A902" s="79"/>
      <c r="B902" s="237" t="s">
        <v>1382</v>
      </c>
      <c r="C902" s="238">
        <v>25000</v>
      </c>
      <c r="D902" s="77"/>
      <c r="E902" s="478"/>
    </row>
    <row r="903" spans="1:5" ht="25.5" customHeight="1" x14ac:dyDescent="0.2">
      <c r="A903" s="79"/>
      <c r="B903" s="239" t="s">
        <v>1383</v>
      </c>
      <c r="C903" s="238">
        <v>25000</v>
      </c>
      <c r="D903" s="77"/>
      <c r="E903" s="478"/>
    </row>
    <row r="904" spans="1:5" ht="12.75" customHeight="1" x14ac:dyDescent="0.2">
      <c r="A904" s="79"/>
      <c r="B904" s="237" t="s">
        <v>1384</v>
      </c>
      <c r="C904" s="238">
        <v>11500</v>
      </c>
      <c r="D904" s="77"/>
      <c r="E904" s="478"/>
    </row>
    <row r="905" spans="1:5" ht="12.75" customHeight="1" x14ac:dyDescent="0.2">
      <c r="A905" s="79"/>
      <c r="B905" s="239" t="s">
        <v>1385</v>
      </c>
      <c r="C905" s="238">
        <v>12000</v>
      </c>
      <c r="D905" s="77"/>
      <c r="E905" s="479"/>
    </row>
    <row r="906" spans="1:5" ht="12.75" customHeight="1" x14ac:dyDescent="0.2">
      <c r="A906" s="79"/>
      <c r="B906" s="237" t="s">
        <v>1468</v>
      </c>
      <c r="C906" s="238">
        <v>25000</v>
      </c>
      <c r="D906" s="77"/>
      <c r="E906" s="478"/>
    </row>
    <row r="907" spans="1:5" ht="15" customHeight="1" x14ac:dyDescent="0.2">
      <c r="A907" s="79"/>
      <c r="B907" s="237" t="s">
        <v>1386</v>
      </c>
      <c r="C907" s="238">
        <v>25000</v>
      </c>
      <c r="D907" s="77"/>
      <c r="E907" s="478"/>
    </row>
    <row r="908" spans="1:5" ht="17.25" customHeight="1" x14ac:dyDescent="0.2">
      <c r="A908" s="79"/>
      <c r="B908" s="237" t="s">
        <v>1387</v>
      </c>
      <c r="C908" s="238">
        <v>25000</v>
      </c>
      <c r="D908" s="77"/>
      <c r="E908" s="478"/>
    </row>
    <row r="909" spans="1:5" ht="28.5" customHeight="1" x14ac:dyDescent="0.2">
      <c r="A909" s="79"/>
      <c r="B909" s="239" t="s">
        <v>1388</v>
      </c>
      <c r="C909" s="238">
        <v>25000</v>
      </c>
      <c r="D909" s="77"/>
      <c r="E909" s="478"/>
    </row>
    <row r="910" spans="1:5" ht="16.5" customHeight="1" x14ac:dyDescent="0.2">
      <c r="A910" s="79"/>
      <c r="B910" s="237" t="s">
        <v>1389</v>
      </c>
      <c r="C910" s="238">
        <v>25000</v>
      </c>
      <c r="D910" s="77"/>
      <c r="E910" s="478"/>
    </row>
    <row r="911" spans="1:5" ht="28.5" customHeight="1" x14ac:dyDescent="0.2">
      <c r="A911" s="79"/>
      <c r="B911" s="239" t="s">
        <v>1334</v>
      </c>
      <c r="C911" s="238">
        <v>25000</v>
      </c>
      <c r="D911" s="77"/>
      <c r="E911" s="478"/>
    </row>
    <row r="912" spans="1:5" ht="12.75" customHeight="1" thickBot="1" x14ac:dyDescent="0.25">
      <c r="A912" s="102"/>
      <c r="B912" s="237" t="s">
        <v>1390</v>
      </c>
      <c r="C912" s="238">
        <v>25000</v>
      </c>
      <c r="D912" s="77"/>
      <c r="E912" s="478"/>
    </row>
    <row r="913" spans="1:5" ht="12.75" customHeight="1" thickTop="1" x14ac:dyDescent="0.2">
      <c r="A913" s="84"/>
      <c r="B913" s="239" t="s">
        <v>1391</v>
      </c>
      <c r="C913" s="238">
        <v>25000</v>
      </c>
      <c r="D913" s="77"/>
      <c r="E913" s="479"/>
    </row>
    <row r="914" spans="1:5" ht="12.75" customHeight="1" x14ac:dyDescent="0.2">
      <c r="A914" s="79"/>
      <c r="B914" s="237" t="s">
        <v>1392</v>
      </c>
      <c r="C914" s="238">
        <v>25000</v>
      </c>
      <c r="D914" s="77"/>
      <c r="E914" s="478"/>
    </row>
    <row r="915" spans="1:5" ht="12.75" customHeight="1" x14ac:dyDescent="0.2">
      <c r="A915" s="79"/>
      <c r="B915" s="237" t="s">
        <v>1355</v>
      </c>
      <c r="C915" s="238">
        <v>25000</v>
      </c>
      <c r="D915" s="77"/>
      <c r="E915" s="478"/>
    </row>
    <row r="916" spans="1:5" ht="12.75" customHeight="1" x14ac:dyDescent="0.2">
      <c r="A916" s="79"/>
      <c r="B916" s="237" t="s">
        <v>1393</v>
      </c>
      <c r="C916" s="238">
        <v>25000</v>
      </c>
      <c r="D916" s="77"/>
      <c r="E916" s="465"/>
    </row>
    <row r="917" spans="1:5" ht="15.75" customHeight="1" thickBot="1" x14ac:dyDescent="0.25">
      <c r="A917" s="100"/>
      <c r="B917" s="355" t="s">
        <v>1394</v>
      </c>
      <c r="C917" s="356">
        <v>25000</v>
      </c>
      <c r="D917" s="77"/>
      <c r="E917" s="482"/>
    </row>
    <row r="918" spans="1:5" ht="16.5" thickTop="1" x14ac:dyDescent="0.25">
      <c r="A918" s="91"/>
      <c r="B918" s="1"/>
      <c r="C918" s="68"/>
      <c r="D918" s="69"/>
      <c r="E918" s="481"/>
    </row>
    <row r="919" spans="1:5" ht="15.75" x14ac:dyDescent="0.25">
      <c r="A919" s="91"/>
      <c r="B919" s="1"/>
      <c r="C919" s="68"/>
      <c r="D919" s="69"/>
      <c r="E919" s="468"/>
    </row>
    <row r="920" spans="1:5" ht="15.75" x14ac:dyDescent="0.25">
      <c r="A920" s="91"/>
      <c r="B920" s="1"/>
      <c r="C920" s="68"/>
      <c r="D920" s="69"/>
      <c r="E920" s="468"/>
    </row>
    <row r="921" spans="1:5" ht="16.5" thickBot="1" x14ac:dyDescent="0.3">
      <c r="A921" s="91"/>
      <c r="B921" s="1"/>
      <c r="C921" s="68"/>
      <c r="D921" s="69"/>
      <c r="E921" s="468" t="s">
        <v>45</v>
      </c>
    </row>
    <row r="922" spans="1:5" ht="17.25" thickTop="1" thickBot="1" x14ac:dyDescent="0.3">
      <c r="A922" s="91"/>
      <c r="B922" s="71" t="s">
        <v>47</v>
      </c>
      <c r="C922" s="72" t="s">
        <v>48</v>
      </c>
      <c r="D922" s="17"/>
      <c r="E922" s="475" t="s">
        <v>159</v>
      </c>
    </row>
    <row r="923" spans="1:5" ht="12.75" customHeight="1" thickTop="1" x14ac:dyDescent="0.2">
      <c r="A923" s="84"/>
      <c r="B923" s="422" t="s">
        <v>1395</v>
      </c>
      <c r="C923" s="423">
        <v>25000</v>
      </c>
      <c r="D923" s="77"/>
      <c r="E923" s="479"/>
    </row>
    <row r="924" spans="1:5" ht="13.5" customHeight="1" x14ac:dyDescent="0.2">
      <c r="A924" s="79"/>
      <c r="B924" s="237" t="s">
        <v>1396</v>
      </c>
      <c r="C924" s="238">
        <v>25000</v>
      </c>
      <c r="D924" s="77"/>
      <c r="E924" s="478"/>
    </row>
    <row r="925" spans="1:5" ht="30.75" customHeight="1" x14ac:dyDescent="0.2">
      <c r="A925" s="79"/>
      <c r="B925" s="239" t="s">
        <v>1397</v>
      </c>
      <c r="C925" s="238">
        <v>25000</v>
      </c>
      <c r="D925" s="77"/>
      <c r="E925" s="478"/>
    </row>
    <row r="926" spans="1:5" ht="12.75" customHeight="1" x14ac:dyDescent="0.2">
      <c r="A926" s="79"/>
      <c r="B926" s="237" t="s">
        <v>1398</v>
      </c>
      <c r="C926" s="238">
        <v>25000</v>
      </c>
      <c r="D926" s="77"/>
      <c r="E926" s="478"/>
    </row>
    <row r="927" spans="1:5" ht="12.75" customHeight="1" x14ac:dyDescent="0.2">
      <c r="A927" s="79"/>
      <c r="B927" s="237" t="s">
        <v>1399</v>
      </c>
      <c r="C927" s="238">
        <v>25000</v>
      </c>
      <c r="D927" s="77"/>
      <c r="E927" s="478"/>
    </row>
    <row r="928" spans="1:5" ht="12.75" customHeight="1" x14ac:dyDescent="0.2">
      <c r="A928" s="79"/>
      <c r="B928" s="237" t="s">
        <v>1400</v>
      </c>
      <c r="C928" s="238">
        <v>25000</v>
      </c>
      <c r="D928" s="77"/>
      <c r="E928" s="478"/>
    </row>
    <row r="929" spans="1:5" ht="12.75" customHeight="1" x14ac:dyDescent="0.2">
      <c r="A929" s="79"/>
      <c r="B929" s="239" t="s">
        <v>1401</v>
      </c>
      <c r="C929" s="238">
        <v>25000</v>
      </c>
      <c r="D929" s="77"/>
      <c r="E929" s="478"/>
    </row>
    <row r="930" spans="1:5" ht="12.75" customHeight="1" x14ac:dyDescent="0.2">
      <c r="A930" s="79"/>
      <c r="B930" s="239" t="s">
        <v>1402</v>
      </c>
      <c r="C930" s="238">
        <v>25000</v>
      </c>
      <c r="D930" s="77"/>
      <c r="E930" s="478"/>
    </row>
    <row r="931" spans="1:5" ht="12.75" customHeight="1" x14ac:dyDescent="0.2">
      <c r="A931" s="79"/>
      <c r="B931" s="237" t="s">
        <v>1403</v>
      </c>
      <c r="C931" s="238">
        <v>25000</v>
      </c>
      <c r="D931" s="77"/>
      <c r="E931" s="478"/>
    </row>
    <row r="932" spans="1:5" ht="12.75" customHeight="1" x14ac:dyDescent="0.2">
      <c r="A932" s="79"/>
      <c r="B932" s="237" t="s">
        <v>1404</v>
      </c>
      <c r="C932" s="238">
        <v>25000</v>
      </c>
      <c r="D932" s="77"/>
      <c r="E932" s="478"/>
    </row>
    <row r="933" spans="1:5" ht="12.75" customHeight="1" x14ac:dyDescent="0.2">
      <c r="A933" s="79"/>
      <c r="B933" s="237" t="s">
        <v>1405</v>
      </c>
      <c r="C933" s="238">
        <v>25000</v>
      </c>
      <c r="D933" s="77"/>
      <c r="E933" s="478"/>
    </row>
    <row r="934" spans="1:5" ht="12.75" customHeight="1" x14ac:dyDescent="0.2">
      <c r="A934" s="79"/>
      <c r="B934" s="237" t="s">
        <v>1406</v>
      </c>
      <c r="C934" s="238">
        <v>25000</v>
      </c>
      <c r="D934" s="77"/>
      <c r="E934" s="478"/>
    </row>
    <row r="935" spans="1:5" ht="12.75" customHeight="1" x14ac:dyDescent="0.2">
      <c r="A935" s="79"/>
      <c r="B935" s="237" t="s">
        <v>1407</v>
      </c>
      <c r="C935" s="238">
        <v>25000</v>
      </c>
      <c r="D935" s="77"/>
      <c r="E935" s="478"/>
    </row>
    <row r="936" spans="1:5" ht="12.75" customHeight="1" x14ac:dyDescent="0.2">
      <c r="A936" s="79"/>
      <c r="B936" s="237" t="s">
        <v>1408</v>
      </c>
      <c r="C936" s="238">
        <v>25000</v>
      </c>
      <c r="D936" s="77"/>
      <c r="E936" s="478"/>
    </row>
    <row r="937" spans="1:5" ht="12.75" customHeight="1" x14ac:dyDescent="0.2">
      <c r="A937" s="79"/>
      <c r="B937" s="237" t="s">
        <v>1409</v>
      </c>
      <c r="C937" s="238">
        <v>25000</v>
      </c>
      <c r="D937" s="77"/>
      <c r="E937" s="478"/>
    </row>
    <row r="938" spans="1:5" ht="12.75" customHeight="1" x14ac:dyDescent="0.2">
      <c r="A938" s="100"/>
      <c r="B938" s="237" t="s">
        <v>1469</v>
      </c>
      <c r="C938" s="238">
        <v>25000</v>
      </c>
      <c r="D938" s="77"/>
      <c r="E938" s="478"/>
    </row>
    <row r="939" spans="1:5" ht="12.75" customHeight="1" x14ac:dyDescent="0.2">
      <c r="A939" s="79"/>
      <c r="B939" s="237" t="s">
        <v>1410</v>
      </c>
      <c r="C939" s="238">
        <v>25000</v>
      </c>
      <c r="D939" s="77"/>
      <c r="E939" s="476"/>
    </row>
    <row r="940" spans="1:5" ht="12.75" customHeight="1" x14ac:dyDescent="0.2">
      <c r="A940" s="79"/>
      <c r="B940" s="237" t="s">
        <v>1411</v>
      </c>
      <c r="C940" s="238">
        <v>25000</v>
      </c>
      <c r="D940" s="77"/>
      <c r="E940" s="476"/>
    </row>
    <row r="941" spans="1:5" ht="12.75" customHeight="1" x14ac:dyDescent="0.2">
      <c r="A941" s="79"/>
      <c r="B941" s="237" t="s">
        <v>1470</v>
      </c>
      <c r="C941" s="238">
        <v>25000</v>
      </c>
      <c r="D941" s="77"/>
      <c r="E941" s="476"/>
    </row>
    <row r="942" spans="1:5" ht="12.75" customHeight="1" x14ac:dyDescent="0.2">
      <c r="A942" s="79"/>
      <c r="B942" s="237" t="s">
        <v>1412</v>
      </c>
      <c r="C942" s="238">
        <v>25000</v>
      </c>
      <c r="D942" s="77"/>
      <c r="E942" s="476"/>
    </row>
    <row r="943" spans="1:5" ht="12.75" customHeight="1" x14ac:dyDescent="0.2">
      <c r="A943" s="79"/>
      <c r="B943" s="237" t="s">
        <v>1413</v>
      </c>
      <c r="C943" s="238">
        <v>10000</v>
      </c>
      <c r="D943" s="77"/>
      <c r="E943" s="476"/>
    </row>
    <row r="944" spans="1:5" ht="12.75" customHeight="1" x14ac:dyDescent="0.2">
      <c r="A944" s="79"/>
      <c r="B944" s="237" t="s">
        <v>1471</v>
      </c>
      <c r="C944" s="238">
        <v>20819</v>
      </c>
      <c r="D944" s="77"/>
      <c r="E944" s="476"/>
    </row>
    <row r="945" spans="1:5" ht="12.75" customHeight="1" x14ac:dyDescent="0.2">
      <c r="A945" s="79"/>
      <c r="B945" s="237" t="s">
        <v>1414</v>
      </c>
      <c r="C945" s="238">
        <v>24650</v>
      </c>
      <c r="D945" s="77"/>
      <c r="E945" s="476"/>
    </row>
    <row r="946" spans="1:5" ht="12.75" customHeight="1" x14ac:dyDescent="0.2">
      <c r="A946" s="79"/>
      <c r="B946" s="237" t="s">
        <v>1415</v>
      </c>
      <c r="C946" s="238">
        <v>25000</v>
      </c>
      <c r="D946" s="77"/>
      <c r="E946" s="476"/>
    </row>
    <row r="947" spans="1:5" ht="12.75" customHeight="1" x14ac:dyDescent="0.2">
      <c r="A947" s="79"/>
      <c r="B947" s="237" t="s">
        <v>1416</v>
      </c>
      <c r="C947" s="238">
        <v>25000</v>
      </c>
      <c r="D947" s="77"/>
      <c r="E947" s="476"/>
    </row>
    <row r="948" spans="1:5" ht="12.75" customHeight="1" x14ac:dyDescent="0.2">
      <c r="A948" s="79"/>
      <c r="B948" s="237" t="s">
        <v>1417</v>
      </c>
      <c r="C948" s="238">
        <v>18000</v>
      </c>
      <c r="D948" s="77"/>
      <c r="E948" s="476"/>
    </row>
    <row r="949" spans="1:5" ht="26.25" customHeight="1" x14ac:dyDescent="0.2">
      <c r="A949" s="79"/>
      <c r="B949" s="239" t="s">
        <v>1418</v>
      </c>
      <c r="C949" s="238">
        <v>25000</v>
      </c>
      <c r="D949" s="77"/>
      <c r="E949" s="476"/>
    </row>
    <row r="950" spans="1:5" ht="12.75" customHeight="1" x14ac:dyDescent="0.2">
      <c r="A950" s="79"/>
      <c r="B950" s="237" t="s">
        <v>1419</v>
      </c>
      <c r="C950" s="238">
        <v>16000</v>
      </c>
      <c r="D950" s="77"/>
      <c r="E950" s="476"/>
    </row>
    <row r="951" spans="1:5" ht="12.75" customHeight="1" x14ac:dyDescent="0.2">
      <c r="A951" s="79"/>
      <c r="B951" s="237" t="s">
        <v>1420</v>
      </c>
      <c r="C951" s="238">
        <v>25000</v>
      </c>
      <c r="D951" s="77"/>
      <c r="E951" s="476"/>
    </row>
    <row r="952" spans="1:5" ht="12.75" customHeight="1" x14ac:dyDescent="0.2">
      <c r="A952" s="79"/>
      <c r="B952" s="237" t="s">
        <v>1421</v>
      </c>
      <c r="C952" s="238">
        <v>25000</v>
      </c>
      <c r="D952" s="77"/>
      <c r="E952" s="476"/>
    </row>
    <row r="953" spans="1:5" ht="12.75" customHeight="1" x14ac:dyDescent="0.2">
      <c r="A953" s="79"/>
      <c r="B953" s="237" t="s">
        <v>1422</v>
      </c>
      <c r="C953" s="238">
        <v>25000</v>
      </c>
      <c r="D953" s="77"/>
      <c r="E953" s="478"/>
    </row>
    <row r="954" spans="1:5" ht="12.75" customHeight="1" x14ac:dyDescent="0.2">
      <c r="A954" s="79"/>
      <c r="B954" s="237" t="s">
        <v>1423</v>
      </c>
      <c r="C954" s="238">
        <v>25000</v>
      </c>
      <c r="D954" s="77"/>
      <c r="E954" s="476"/>
    </row>
    <row r="955" spans="1:5" ht="12.75" customHeight="1" x14ac:dyDescent="0.2">
      <c r="A955" s="79"/>
      <c r="B955" s="237" t="s">
        <v>1424</v>
      </c>
      <c r="C955" s="238">
        <v>25000</v>
      </c>
      <c r="D955" s="77"/>
      <c r="E955" s="476"/>
    </row>
    <row r="956" spans="1:5" ht="12.75" customHeight="1" x14ac:dyDescent="0.2">
      <c r="A956" s="79"/>
      <c r="B956" s="237" t="s">
        <v>1425</v>
      </c>
      <c r="C956" s="238">
        <v>25000</v>
      </c>
      <c r="D956" s="77"/>
      <c r="E956" s="476"/>
    </row>
    <row r="957" spans="1:5" ht="12.75" customHeight="1" x14ac:dyDescent="0.2">
      <c r="A957" s="79"/>
      <c r="B957" s="237" t="s">
        <v>1426</v>
      </c>
      <c r="C957" s="238">
        <v>25000</v>
      </c>
      <c r="D957" s="77"/>
      <c r="E957" s="476"/>
    </row>
    <row r="958" spans="1:5" ht="27.75" customHeight="1" x14ac:dyDescent="0.2">
      <c r="A958" s="79"/>
      <c r="B958" s="239" t="s">
        <v>1352</v>
      </c>
      <c r="C958" s="238">
        <v>5000</v>
      </c>
      <c r="D958" s="77"/>
      <c r="E958" s="476"/>
    </row>
    <row r="959" spans="1:5" ht="15.75" customHeight="1" x14ac:dyDescent="0.2">
      <c r="A959" s="79"/>
      <c r="B959" s="237" t="s">
        <v>1427</v>
      </c>
      <c r="C959" s="238">
        <v>25000</v>
      </c>
      <c r="D959" s="77"/>
      <c r="E959" s="476"/>
    </row>
    <row r="960" spans="1:5" ht="29.25" customHeight="1" x14ac:dyDescent="0.2">
      <c r="A960" s="79"/>
      <c r="B960" s="239" t="s">
        <v>1428</v>
      </c>
      <c r="C960" s="238">
        <v>25000</v>
      </c>
      <c r="D960" s="77"/>
      <c r="E960" s="476"/>
    </row>
    <row r="961" spans="1:5" ht="12.75" customHeight="1" x14ac:dyDescent="0.2">
      <c r="A961" s="79"/>
      <c r="B961" s="237" t="s">
        <v>1429</v>
      </c>
      <c r="C961" s="238">
        <v>25000</v>
      </c>
      <c r="D961" s="77"/>
      <c r="E961" s="476"/>
    </row>
    <row r="962" spans="1:5" ht="12.75" customHeight="1" x14ac:dyDescent="0.2">
      <c r="A962" s="79"/>
      <c r="B962" s="239" t="s">
        <v>1430</v>
      </c>
      <c r="C962" s="238">
        <v>15000</v>
      </c>
      <c r="D962" s="77"/>
      <c r="E962" s="476"/>
    </row>
    <row r="963" spans="1:5" ht="12.75" customHeight="1" x14ac:dyDescent="0.2">
      <c r="A963" s="79"/>
      <c r="B963" s="239" t="s">
        <v>1431</v>
      </c>
      <c r="C963" s="238">
        <v>25000</v>
      </c>
      <c r="D963" s="77"/>
      <c r="E963" s="476"/>
    </row>
    <row r="964" spans="1:5" ht="12.75" customHeight="1" x14ac:dyDescent="0.2">
      <c r="A964" s="79"/>
      <c r="B964" s="237" t="s">
        <v>1432</v>
      </c>
      <c r="C964" s="238">
        <v>25000</v>
      </c>
      <c r="D964" s="77"/>
      <c r="E964" s="476"/>
    </row>
    <row r="965" spans="1:5" ht="12.75" customHeight="1" x14ac:dyDescent="0.2">
      <c r="A965" s="79"/>
      <c r="B965" s="237" t="s">
        <v>1433</v>
      </c>
      <c r="C965" s="238">
        <v>25000</v>
      </c>
      <c r="D965" s="77"/>
      <c r="E965" s="476"/>
    </row>
    <row r="966" spans="1:5" ht="12.75" customHeight="1" x14ac:dyDescent="0.2">
      <c r="A966" s="79"/>
      <c r="B966" s="237" t="s">
        <v>1434</v>
      </c>
      <c r="C966" s="238">
        <v>25000</v>
      </c>
      <c r="D966" s="77"/>
      <c r="E966" s="476"/>
    </row>
    <row r="967" spans="1:5" ht="26.25" customHeight="1" x14ac:dyDescent="0.2">
      <c r="A967" s="79"/>
      <c r="B967" s="239" t="s">
        <v>1435</v>
      </c>
      <c r="C967" s="238">
        <v>25000</v>
      </c>
      <c r="D967" s="77"/>
      <c r="E967" s="476"/>
    </row>
    <row r="968" spans="1:5" ht="27.75" customHeight="1" x14ac:dyDescent="0.2">
      <c r="A968" s="79"/>
      <c r="B968" s="239" t="s">
        <v>1436</v>
      </c>
      <c r="C968" s="238">
        <v>25000</v>
      </c>
      <c r="D968" s="77"/>
      <c r="E968" s="472">
        <v>25000</v>
      </c>
    </row>
    <row r="969" spans="1:5" ht="12.75" customHeight="1" x14ac:dyDescent="0.2">
      <c r="A969" s="79"/>
      <c r="B969" s="237" t="s">
        <v>1472</v>
      </c>
      <c r="C969" s="238">
        <v>20000</v>
      </c>
      <c r="D969" s="77"/>
      <c r="E969" s="476"/>
    </row>
    <row r="970" spans="1:5" ht="12.75" customHeight="1" x14ac:dyDescent="0.2">
      <c r="A970" s="79"/>
      <c r="B970" s="237" t="s">
        <v>1310</v>
      </c>
      <c r="C970" s="238">
        <v>25000</v>
      </c>
      <c r="D970" s="77"/>
      <c r="E970" s="476"/>
    </row>
    <row r="971" spans="1:5" ht="26.25" customHeight="1" x14ac:dyDescent="0.2">
      <c r="A971" s="79"/>
      <c r="B971" s="239" t="s">
        <v>1437</v>
      </c>
      <c r="C971" s="238">
        <v>25000</v>
      </c>
      <c r="D971" s="77"/>
      <c r="E971" s="476"/>
    </row>
    <row r="972" spans="1:5" ht="12.75" customHeight="1" x14ac:dyDescent="0.2">
      <c r="A972" s="79"/>
      <c r="B972" s="237" t="s">
        <v>1438</v>
      </c>
      <c r="C972" s="238">
        <v>22944</v>
      </c>
      <c r="D972" s="77"/>
      <c r="E972" s="476"/>
    </row>
    <row r="973" spans="1:5" ht="15" customHeight="1" x14ac:dyDescent="0.2">
      <c r="A973" s="79"/>
      <c r="B973" s="237" t="s">
        <v>1439</v>
      </c>
      <c r="C973" s="238">
        <v>25000</v>
      </c>
      <c r="D973" s="77"/>
      <c r="E973" s="476"/>
    </row>
    <row r="974" spans="1:5" ht="12.75" customHeight="1" x14ac:dyDescent="0.2">
      <c r="A974" s="79"/>
      <c r="B974" s="237" t="s">
        <v>1440</v>
      </c>
      <c r="C974" s="238">
        <v>25000</v>
      </c>
      <c r="D974" s="77"/>
      <c r="E974" s="476"/>
    </row>
    <row r="975" spans="1:5" ht="12.75" customHeight="1" x14ac:dyDescent="0.2">
      <c r="A975" s="79"/>
      <c r="B975" s="237" t="s">
        <v>1441</v>
      </c>
      <c r="C975" s="238">
        <v>25000</v>
      </c>
      <c r="D975" s="77"/>
      <c r="E975" s="476"/>
    </row>
    <row r="976" spans="1:5" ht="12.75" customHeight="1" x14ac:dyDescent="0.2">
      <c r="A976" s="79"/>
      <c r="B976" s="237" t="s">
        <v>1442</v>
      </c>
      <c r="C976" s="238">
        <v>22200</v>
      </c>
      <c r="D976" s="77"/>
      <c r="E976" s="476"/>
    </row>
    <row r="977" spans="1:5" ht="12.75" customHeight="1" x14ac:dyDescent="0.2">
      <c r="A977" s="79"/>
      <c r="B977" s="237" t="s">
        <v>1258</v>
      </c>
      <c r="C977" s="238">
        <v>25000</v>
      </c>
      <c r="D977" s="77"/>
      <c r="E977" s="476"/>
    </row>
    <row r="978" spans="1:5" ht="12.75" customHeight="1" x14ac:dyDescent="0.2">
      <c r="A978" s="100"/>
      <c r="B978" s="239" t="s">
        <v>1443</v>
      </c>
      <c r="C978" s="238">
        <v>25000</v>
      </c>
      <c r="D978" s="77"/>
      <c r="E978" s="478"/>
    </row>
    <row r="979" spans="1:5" ht="18.75" customHeight="1" x14ac:dyDescent="0.2">
      <c r="A979" s="84"/>
      <c r="B979" s="424" t="s">
        <v>1265</v>
      </c>
      <c r="C979" s="423">
        <v>25000</v>
      </c>
      <c r="D979" s="77"/>
      <c r="E979" s="476"/>
    </row>
    <row r="980" spans="1:5" ht="12.75" customHeight="1" x14ac:dyDescent="0.2">
      <c r="A980" s="79"/>
      <c r="B980" s="237" t="s">
        <v>1234</v>
      </c>
      <c r="C980" s="238">
        <v>25000</v>
      </c>
      <c r="D980" s="77"/>
      <c r="E980" s="476"/>
    </row>
    <row r="981" spans="1:5" ht="12.75" customHeight="1" x14ac:dyDescent="0.2">
      <c r="A981" s="79"/>
      <c r="B981" s="237" t="s">
        <v>1444</v>
      </c>
      <c r="C981" s="238">
        <v>25000</v>
      </c>
      <c r="D981" s="77"/>
      <c r="E981" s="476"/>
    </row>
    <row r="982" spans="1:5" ht="12.75" customHeight="1" x14ac:dyDescent="0.2">
      <c r="A982" s="79"/>
      <c r="B982" s="237" t="s">
        <v>1445</v>
      </c>
      <c r="C982" s="238">
        <v>25000</v>
      </c>
      <c r="D982" s="77"/>
      <c r="E982" s="476"/>
    </row>
    <row r="983" spans="1:5" ht="12.75" customHeight="1" x14ac:dyDescent="0.2">
      <c r="A983" s="79"/>
      <c r="B983" s="237" t="s">
        <v>1446</v>
      </c>
      <c r="C983" s="238">
        <v>25000</v>
      </c>
      <c r="D983" s="77"/>
      <c r="E983" s="476"/>
    </row>
    <row r="984" spans="1:5" ht="12.75" customHeight="1" x14ac:dyDescent="0.2">
      <c r="A984" s="79"/>
      <c r="B984" s="237" t="s">
        <v>1447</v>
      </c>
      <c r="C984" s="238">
        <v>25000</v>
      </c>
      <c r="D984" s="77"/>
      <c r="E984" s="476"/>
    </row>
    <row r="985" spans="1:5" ht="12.75" customHeight="1" thickBot="1" x14ac:dyDescent="0.25">
      <c r="A985" s="79"/>
      <c r="B985" s="357" t="s">
        <v>1266</v>
      </c>
      <c r="C985" s="356">
        <v>25000</v>
      </c>
      <c r="D985" s="77"/>
      <c r="E985" s="482"/>
    </row>
    <row r="986" spans="1:5" ht="17.25" thickTop="1" thickBot="1" x14ac:dyDescent="0.3">
      <c r="A986" s="91"/>
      <c r="B986" s="1"/>
      <c r="C986" s="68"/>
      <c r="D986" s="69"/>
      <c r="E986" s="468" t="s">
        <v>45</v>
      </c>
    </row>
    <row r="987" spans="1:5" ht="17.25" thickTop="1" thickBot="1" x14ac:dyDescent="0.3">
      <c r="A987" s="91"/>
      <c r="B987" s="71" t="s">
        <v>47</v>
      </c>
      <c r="C987" s="72" t="s">
        <v>48</v>
      </c>
      <c r="D987" s="17"/>
      <c r="E987" s="475" t="s">
        <v>159</v>
      </c>
    </row>
    <row r="988" spans="1:5" ht="12.75" customHeight="1" thickTop="1" x14ac:dyDescent="0.2">
      <c r="A988" s="79"/>
      <c r="B988" s="237" t="s">
        <v>1448</v>
      </c>
      <c r="C988" s="238">
        <v>24000</v>
      </c>
      <c r="D988" s="77"/>
      <c r="E988" s="476"/>
    </row>
    <row r="989" spans="1:5" ht="12.75" customHeight="1" x14ac:dyDescent="0.2">
      <c r="A989" s="79"/>
      <c r="B989" s="237" t="s">
        <v>1449</v>
      </c>
      <c r="C989" s="238">
        <v>25000</v>
      </c>
      <c r="D989" s="77"/>
      <c r="E989" s="476"/>
    </row>
    <row r="990" spans="1:5" ht="12.75" customHeight="1" x14ac:dyDescent="0.2">
      <c r="A990" s="79"/>
      <c r="B990" s="237" t="s">
        <v>1450</v>
      </c>
      <c r="C990" s="238">
        <v>25000</v>
      </c>
      <c r="D990" s="77"/>
      <c r="E990" s="476"/>
    </row>
    <row r="991" spans="1:5" ht="12.75" customHeight="1" x14ac:dyDescent="0.2">
      <c r="A991" s="79"/>
      <c r="B991" s="237" t="s">
        <v>1451</v>
      </c>
      <c r="C991" s="238">
        <v>25000</v>
      </c>
      <c r="D991" s="77"/>
      <c r="E991" s="476"/>
    </row>
    <row r="992" spans="1:5" ht="12.75" customHeight="1" x14ac:dyDescent="0.2">
      <c r="A992" s="79"/>
      <c r="B992" s="237" t="s">
        <v>1473</v>
      </c>
      <c r="C992" s="238">
        <v>25000</v>
      </c>
      <c r="D992" s="77"/>
      <c r="E992" s="476"/>
    </row>
    <row r="993" spans="1:8" ht="12.75" customHeight="1" x14ac:dyDescent="0.2">
      <c r="A993" s="79"/>
      <c r="B993" s="239" t="s">
        <v>1452</v>
      </c>
      <c r="C993" s="238">
        <v>25000</v>
      </c>
      <c r="D993" s="77"/>
      <c r="E993" s="476"/>
    </row>
    <row r="994" spans="1:8" ht="12.75" customHeight="1" x14ac:dyDescent="0.2">
      <c r="A994" s="79"/>
      <c r="B994" s="237" t="s">
        <v>1453</v>
      </c>
      <c r="C994" s="238">
        <v>25000</v>
      </c>
      <c r="D994" s="77"/>
      <c r="E994" s="476"/>
    </row>
    <row r="995" spans="1:8" ht="12.75" customHeight="1" x14ac:dyDescent="0.2">
      <c r="A995" s="79"/>
      <c r="B995" s="237" t="s">
        <v>1454</v>
      </c>
      <c r="C995" s="238">
        <v>25000</v>
      </c>
      <c r="D995" s="77"/>
      <c r="E995" s="476"/>
    </row>
    <row r="996" spans="1:8" ht="12.75" customHeight="1" x14ac:dyDescent="0.2">
      <c r="A996" s="100"/>
      <c r="B996" s="237" t="s">
        <v>1455</v>
      </c>
      <c r="C996" s="238">
        <v>25000</v>
      </c>
      <c r="D996" s="77"/>
      <c r="E996" s="478"/>
    </row>
    <row r="997" spans="1:8" ht="12.75" customHeight="1" x14ac:dyDescent="0.2">
      <c r="A997" s="84"/>
      <c r="B997" s="239" t="s">
        <v>1456</v>
      </c>
      <c r="C997" s="238">
        <v>7360</v>
      </c>
      <c r="D997" s="77"/>
      <c r="E997" s="476"/>
    </row>
    <row r="998" spans="1:8" ht="12.75" customHeight="1" x14ac:dyDescent="0.2">
      <c r="A998" s="79"/>
      <c r="B998" s="237" t="s">
        <v>1240</v>
      </c>
      <c r="C998" s="238">
        <v>25000</v>
      </c>
      <c r="D998" s="77"/>
      <c r="E998" s="476"/>
    </row>
    <row r="999" spans="1:8" ht="12.75" customHeight="1" x14ac:dyDescent="0.2">
      <c r="A999" s="79"/>
      <c r="B999" s="237" t="s">
        <v>1457</v>
      </c>
      <c r="C999" s="238">
        <v>25000</v>
      </c>
      <c r="D999" s="77"/>
      <c r="E999" s="476"/>
    </row>
    <row r="1000" spans="1:8" ht="12.75" customHeight="1" x14ac:dyDescent="0.2">
      <c r="A1000" s="79"/>
      <c r="B1000" s="237" t="s">
        <v>1458</v>
      </c>
      <c r="C1000" s="238">
        <v>25000</v>
      </c>
      <c r="D1000" s="77"/>
      <c r="E1000" s="476"/>
    </row>
    <row r="1001" spans="1:8" ht="12.75" customHeight="1" x14ac:dyDescent="0.2">
      <c r="A1001" s="79"/>
      <c r="B1001" s="239" t="s">
        <v>1299</v>
      </c>
      <c r="C1001" s="238">
        <v>25000</v>
      </c>
      <c r="D1001" s="77"/>
      <c r="E1001" s="476"/>
    </row>
    <row r="1002" spans="1:8" ht="12.75" customHeight="1" x14ac:dyDescent="0.2">
      <c r="A1002" s="79"/>
      <c r="B1002" s="239" t="s">
        <v>1459</v>
      </c>
      <c r="C1002" s="238">
        <v>25000</v>
      </c>
      <c r="D1002" s="77"/>
      <c r="E1002" s="476"/>
      <c r="F1002" s="95" t="s">
        <v>1249</v>
      </c>
      <c r="H1002" s="159">
        <f>SUM(C954:C1002,C892:C953,C828:C891,C765:C827,C751:C764)</f>
        <v>5563284</v>
      </c>
    </row>
    <row r="1003" spans="1:8" ht="12.75" customHeight="1" x14ac:dyDescent="0.2">
      <c r="A1003" s="79"/>
      <c r="B1003" s="242" t="s">
        <v>1717</v>
      </c>
      <c r="C1003" s="243">
        <v>25000</v>
      </c>
      <c r="D1003" s="77"/>
      <c r="E1003" s="476"/>
    </row>
    <row r="1004" spans="1:8" ht="12.75" customHeight="1" x14ac:dyDescent="0.2">
      <c r="A1004" s="79"/>
      <c r="B1004" s="242" t="s">
        <v>1718</v>
      </c>
      <c r="C1004" s="243">
        <v>25000</v>
      </c>
      <c r="D1004" s="77"/>
      <c r="E1004" s="476"/>
    </row>
    <row r="1005" spans="1:8" ht="12.75" customHeight="1" x14ac:dyDescent="0.2">
      <c r="A1005" s="79"/>
      <c r="B1005" s="242" t="s">
        <v>1719</v>
      </c>
      <c r="C1005" s="243">
        <v>25000</v>
      </c>
      <c r="D1005" s="77"/>
      <c r="E1005" s="476"/>
    </row>
    <row r="1006" spans="1:8" ht="12.75" customHeight="1" x14ac:dyDescent="0.2">
      <c r="A1006" s="79"/>
      <c r="B1006" s="242" t="s">
        <v>1720</v>
      </c>
      <c r="C1006" s="243">
        <v>15000</v>
      </c>
      <c r="D1006" s="77"/>
      <c r="E1006" s="476"/>
    </row>
    <row r="1007" spans="1:8" ht="12.75" customHeight="1" x14ac:dyDescent="0.2">
      <c r="A1007" s="79"/>
      <c r="B1007" s="242" t="s">
        <v>1721</v>
      </c>
      <c r="C1007" s="243">
        <v>25000</v>
      </c>
      <c r="D1007" s="77"/>
      <c r="E1007" s="476"/>
    </row>
    <row r="1008" spans="1:8" ht="12.75" customHeight="1" x14ac:dyDescent="0.2">
      <c r="A1008" s="79"/>
      <c r="B1008" s="242" t="s">
        <v>1722</v>
      </c>
      <c r="C1008" s="243">
        <v>50000</v>
      </c>
      <c r="D1008" s="77"/>
      <c r="E1008" s="476"/>
    </row>
    <row r="1009" spans="1:8" ht="12.75" customHeight="1" x14ac:dyDescent="0.2">
      <c r="A1009" s="79"/>
      <c r="B1009" s="242" t="s">
        <v>1723</v>
      </c>
      <c r="C1009" s="243">
        <v>25000</v>
      </c>
      <c r="D1009" s="77"/>
      <c r="E1009" s="478"/>
    </row>
    <row r="1010" spans="1:8" ht="12.75" customHeight="1" x14ac:dyDescent="0.2">
      <c r="A1010" s="79"/>
      <c r="B1010" s="425" t="s">
        <v>1724</v>
      </c>
      <c r="C1010" s="426">
        <v>25000</v>
      </c>
      <c r="D1010" s="77"/>
      <c r="E1010" s="476"/>
    </row>
    <row r="1011" spans="1:8" ht="12.75" customHeight="1" thickBot="1" x14ac:dyDescent="0.25">
      <c r="A1011" s="79"/>
      <c r="B1011" s="244" t="s">
        <v>1725</v>
      </c>
      <c r="C1011" s="245">
        <v>25000</v>
      </c>
      <c r="D1011" s="77"/>
      <c r="E1011" s="476"/>
      <c r="F1011" s="95" t="s">
        <v>1716</v>
      </c>
      <c r="H1011" s="159">
        <f>SUM(C1010:C1011,C1003:C1009)</f>
        <v>240000</v>
      </c>
    </row>
    <row r="1012" spans="1:8" ht="23.25" customHeight="1" thickTop="1" thickBot="1" x14ac:dyDescent="0.25">
      <c r="A1012" s="79"/>
      <c r="B1012" s="87" t="s">
        <v>52</v>
      </c>
      <c r="C1012" s="88">
        <f>SUM(C152:C1011)</f>
        <v>19492639.5</v>
      </c>
      <c r="E1012" s="474">
        <f>SUM(E152:E1011)</f>
        <v>27010</v>
      </c>
      <c r="G1012" s="83"/>
    </row>
    <row r="1013" spans="1:8" ht="13.5" customHeight="1" thickTop="1" x14ac:dyDescent="0.2">
      <c r="A1013" s="89"/>
      <c r="B1013" s="543"/>
      <c r="C1013" s="543"/>
      <c r="D1013" s="1"/>
      <c r="E1013" s="469"/>
      <c r="G1013" s="10"/>
      <c r="H1013" s="10"/>
    </row>
    <row r="1014" spans="1:8" ht="7.5" customHeight="1" x14ac:dyDescent="0.2">
      <c r="A1014" s="65"/>
      <c r="B1014" s="105"/>
      <c r="C1014" s="105"/>
      <c r="D1014" s="1"/>
      <c r="E1014" s="469"/>
      <c r="G1014" s="10"/>
      <c r="H1014" s="10"/>
    </row>
    <row r="1015" spans="1:8" ht="8.25" customHeight="1" x14ac:dyDescent="0.25">
      <c r="A1015" s="106"/>
      <c r="B1015" s="30"/>
      <c r="C1015" s="11"/>
      <c r="D1015" s="1"/>
      <c r="E1015" s="469"/>
    </row>
    <row r="1016" spans="1:8" ht="15.75" x14ac:dyDescent="0.25">
      <c r="A1016" s="107"/>
      <c r="B1016" s="30" t="s">
        <v>11</v>
      </c>
      <c r="C1016" s="11"/>
      <c r="D1016" s="1"/>
      <c r="E1016" s="469"/>
    </row>
    <row r="1017" spans="1:8" ht="16.5" thickBot="1" x14ac:dyDescent="0.3">
      <c r="A1017" s="108"/>
      <c r="B1017" s="1"/>
      <c r="C1017" s="68"/>
      <c r="D1017" s="69"/>
      <c r="E1017" s="468" t="s">
        <v>45</v>
      </c>
    </row>
    <row r="1018" spans="1:8" ht="17.25" thickTop="1" thickBot="1" x14ac:dyDescent="0.3">
      <c r="A1018" s="109"/>
      <c r="B1018" s="71" t="s">
        <v>47</v>
      </c>
      <c r="C1018" s="72" t="s">
        <v>48</v>
      </c>
      <c r="D1018" s="17"/>
      <c r="E1018" s="475" t="s">
        <v>159</v>
      </c>
    </row>
    <row r="1019" spans="1:8" ht="13.5" thickTop="1" x14ac:dyDescent="0.2">
      <c r="A1019" s="78">
        <v>0</v>
      </c>
      <c r="B1019" s="249" t="s">
        <v>19</v>
      </c>
      <c r="C1019" s="250">
        <v>21500</v>
      </c>
      <c r="D1019" s="247"/>
      <c r="E1019" s="476"/>
    </row>
    <row r="1020" spans="1:8" x14ac:dyDescent="0.2">
      <c r="A1020" s="78">
        <v>0</v>
      </c>
      <c r="B1020" s="7" t="s">
        <v>117</v>
      </c>
      <c r="C1020" s="246">
        <v>60000</v>
      </c>
      <c r="D1020" s="247"/>
      <c r="E1020" s="477"/>
    </row>
    <row r="1021" spans="1:8" x14ac:dyDescent="0.2">
      <c r="A1021" s="78">
        <v>0</v>
      </c>
      <c r="B1021" s="7" t="s">
        <v>331</v>
      </c>
      <c r="C1021" s="246">
        <v>21000</v>
      </c>
      <c r="D1021" s="247"/>
      <c r="E1021" s="477"/>
    </row>
    <row r="1022" spans="1:8" x14ac:dyDescent="0.2">
      <c r="A1022" s="78">
        <v>0</v>
      </c>
      <c r="B1022" s="7" t="s">
        <v>102</v>
      </c>
      <c r="C1022" s="246">
        <v>15000</v>
      </c>
      <c r="D1022" s="247"/>
      <c r="E1022" s="477"/>
    </row>
    <row r="1023" spans="1:8" x14ac:dyDescent="0.2">
      <c r="A1023" s="78">
        <v>0</v>
      </c>
      <c r="B1023" s="7" t="s">
        <v>332</v>
      </c>
      <c r="C1023" s="246">
        <v>25000</v>
      </c>
      <c r="D1023" s="247"/>
      <c r="E1023" s="477"/>
    </row>
    <row r="1024" spans="1:8" x14ac:dyDescent="0.2">
      <c r="A1024" s="78">
        <v>0</v>
      </c>
      <c r="B1024" s="7" t="s">
        <v>103</v>
      </c>
      <c r="C1024" s="246">
        <v>30000</v>
      </c>
      <c r="D1024" s="247"/>
      <c r="E1024" s="477"/>
    </row>
    <row r="1025" spans="1:5" x14ac:dyDescent="0.2">
      <c r="A1025" s="78">
        <v>0</v>
      </c>
      <c r="B1025" s="7" t="s">
        <v>77</v>
      </c>
      <c r="C1025" s="246">
        <v>100000</v>
      </c>
      <c r="D1025" s="247"/>
      <c r="E1025" s="477"/>
    </row>
    <row r="1026" spans="1:5" x14ac:dyDescent="0.2">
      <c r="A1026" s="78">
        <v>0</v>
      </c>
      <c r="B1026" s="7" t="s">
        <v>90</v>
      </c>
      <c r="C1026" s="246">
        <v>20000</v>
      </c>
      <c r="D1026" s="247"/>
      <c r="E1026" s="477"/>
    </row>
    <row r="1027" spans="1:5" x14ac:dyDescent="0.2">
      <c r="A1027" s="78">
        <v>0</v>
      </c>
      <c r="B1027" s="7" t="s">
        <v>132</v>
      </c>
      <c r="C1027" s="246">
        <v>24000</v>
      </c>
      <c r="D1027" s="247"/>
      <c r="E1027" s="477"/>
    </row>
    <row r="1028" spans="1:5" x14ac:dyDescent="0.2">
      <c r="A1028" s="78">
        <v>0</v>
      </c>
      <c r="B1028" s="7" t="s">
        <v>333</v>
      </c>
      <c r="C1028" s="246">
        <v>29000</v>
      </c>
      <c r="D1028" s="247"/>
      <c r="E1028" s="477"/>
    </row>
    <row r="1029" spans="1:5" x14ac:dyDescent="0.2">
      <c r="A1029" s="78">
        <v>0</v>
      </c>
      <c r="B1029" s="7" t="s">
        <v>138</v>
      </c>
      <c r="C1029" s="246">
        <v>17000</v>
      </c>
      <c r="D1029" s="247"/>
      <c r="E1029" s="477"/>
    </row>
    <row r="1030" spans="1:5" x14ac:dyDescent="0.2">
      <c r="A1030" s="78">
        <v>0</v>
      </c>
      <c r="B1030" s="7" t="s">
        <v>334</v>
      </c>
      <c r="C1030" s="246">
        <v>14000</v>
      </c>
      <c r="D1030" s="247"/>
      <c r="E1030" s="487"/>
    </row>
    <row r="1031" spans="1:5" x14ac:dyDescent="0.2">
      <c r="A1031" s="78">
        <v>0</v>
      </c>
      <c r="B1031" s="7" t="s">
        <v>335</v>
      </c>
      <c r="C1031" s="246">
        <v>11000</v>
      </c>
      <c r="D1031" s="248"/>
      <c r="E1031" s="488"/>
    </row>
    <row r="1032" spans="1:5" x14ac:dyDescent="0.2">
      <c r="A1032" s="78">
        <v>0</v>
      </c>
      <c r="B1032" s="7" t="s">
        <v>336</v>
      </c>
      <c r="C1032" s="251">
        <v>12000</v>
      </c>
      <c r="D1032" s="247"/>
      <c r="E1032" s="477"/>
    </row>
    <row r="1033" spans="1:5" x14ac:dyDescent="0.2">
      <c r="A1033" s="78">
        <v>0</v>
      </c>
      <c r="B1033" s="7" t="s">
        <v>31</v>
      </c>
      <c r="C1033" s="246">
        <v>18000</v>
      </c>
      <c r="D1033" s="247"/>
      <c r="E1033" s="477"/>
    </row>
    <row r="1034" spans="1:5" x14ac:dyDescent="0.2">
      <c r="A1034" s="78">
        <v>0</v>
      </c>
      <c r="B1034" s="7" t="s">
        <v>337</v>
      </c>
      <c r="C1034" s="246">
        <v>13756</v>
      </c>
      <c r="D1034" s="247"/>
      <c r="E1034" s="477"/>
    </row>
    <row r="1035" spans="1:5" x14ac:dyDescent="0.2">
      <c r="A1035" s="78">
        <v>0</v>
      </c>
      <c r="B1035" s="7" t="s">
        <v>338</v>
      </c>
      <c r="C1035" s="246">
        <v>20000</v>
      </c>
      <c r="D1035" s="247"/>
      <c r="E1035" s="477"/>
    </row>
    <row r="1036" spans="1:5" x14ac:dyDescent="0.2">
      <c r="A1036" s="78">
        <v>0</v>
      </c>
      <c r="B1036" s="7" t="s">
        <v>339</v>
      </c>
      <c r="C1036" s="246">
        <v>13000</v>
      </c>
      <c r="D1036" s="247"/>
      <c r="E1036" s="477"/>
    </row>
    <row r="1037" spans="1:5" x14ac:dyDescent="0.2">
      <c r="A1037" s="78">
        <v>0</v>
      </c>
      <c r="B1037" s="7" t="s">
        <v>340</v>
      </c>
      <c r="C1037" s="246">
        <v>132000</v>
      </c>
      <c r="D1037" s="247"/>
      <c r="E1037" s="477"/>
    </row>
    <row r="1038" spans="1:5" x14ac:dyDescent="0.2">
      <c r="A1038" s="78">
        <v>0</v>
      </c>
      <c r="B1038" s="7" t="s">
        <v>341</v>
      </c>
      <c r="C1038" s="246">
        <v>12000</v>
      </c>
      <c r="D1038" s="247"/>
      <c r="E1038" s="477"/>
    </row>
    <row r="1039" spans="1:5" x14ac:dyDescent="0.2">
      <c r="A1039" s="78">
        <v>0</v>
      </c>
      <c r="B1039" s="7" t="s">
        <v>32</v>
      </c>
      <c r="C1039" s="246">
        <v>11000</v>
      </c>
      <c r="D1039" s="247"/>
      <c r="E1039" s="477"/>
    </row>
    <row r="1040" spans="1:5" x14ac:dyDescent="0.2">
      <c r="A1040" s="78">
        <v>0</v>
      </c>
      <c r="B1040" s="7" t="s">
        <v>342</v>
      </c>
      <c r="C1040" s="246">
        <v>40000</v>
      </c>
      <c r="D1040" s="247"/>
      <c r="E1040" s="477"/>
    </row>
    <row r="1041" spans="1:5" x14ac:dyDescent="0.2">
      <c r="A1041" s="78">
        <v>0</v>
      </c>
      <c r="B1041" s="7" t="s">
        <v>343</v>
      </c>
      <c r="C1041" s="246">
        <v>34000</v>
      </c>
      <c r="D1041" s="247"/>
      <c r="E1041" s="478"/>
    </row>
    <row r="1042" spans="1:5" x14ac:dyDescent="0.2">
      <c r="A1042" s="78">
        <v>0</v>
      </c>
      <c r="B1042" s="7" t="s">
        <v>78</v>
      </c>
      <c r="C1042" s="246">
        <v>125000</v>
      </c>
      <c r="D1042" s="247"/>
      <c r="E1042" s="476"/>
    </row>
    <row r="1043" spans="1:5" x14ac:dyDescent="0.2">
      <c r="A1043" s="78">
        <v>0</v>
      </c>
      <c r="B1043" s="7" t="s">
        <v>344</v>
      </c>
      <c r="C1043" s="246">
        <v>10500</v>
      </c>
      <c r="D1043" s="247"/>
      <c r="E1043" s="477"/>
    </row>
    <row r="1044" spans="1:5" x14ac:dyDescent="0.2">
      <c r="A1044" s="78">
        <v>0</v>
      </c>
      <c r="B1044" s="7" t="s">
        <v>125</v>
      </c>
      <c r="C1044" s="246">
        <v>15000</v>
      </c>
      <c r="D1044" s="247"/>
      <c r="E1044" s="477"/>
    </row>
    <row r="1045" spans="1:5" x14ac:dyDescent="0.2">
      <c r="A1045" s="78">
        <v>0</v>
      </c>
      <c r="B1045" s="7" t="s">
        <v>118</v>
      </c>
      <c r="C1045" s="246">
        <v>180000</v>
      </c>
      <c r="D1045" s="247"/>
      <c r="E1045" s="477"/>
    </row>
    <row r="1046" spans="1:5" x14ac:dyDescent="0.2">
      <c r="A1046" s="78">
        <v>0</v>
      </c>
      <c r="B1046" s="7" t="s">
        <v>104</v>
      </c>
      <c r="C1046" s="246">
        <v>15000</v>
      </c>
      <c r="D1046" s="247"/>
      <c r="E1046" s="477"/>
    </row>
    <row r="1047" spans="1:5" x14ac:dyDescent="0.2">
      <c r="A1047" s="78">
        <v>0</v>
      </c>
      <c r="B1047" s="7" t="s">
        <v>153</v>
      </c>
      <c r="C1047" s="246">
        <v>20000</v>
      </c>
      <c r="D1047" s="247"/>
      <c r="E1047" s="477"/>
    </row>
    <row r="1048" spans="1:5" x14ac:dyDescent="0.2">
      <c r="A1048" s="78">
        <v>0</v>
      </c>
      <c r="B1048" s="7" t="s">
        <v>345</v>
      </c>
      <c r="C1048" s="246">
        <v>15000</v>
      </c>
      <c r="D1048" s="247"/>
      <c r="E1048" s="477"/>
    </row>
    <row r="1049" spans="1:5" x14ac:dyDescent="0.2">
      <c r="A1049" s="78">
        <v>0</v>
      </c>
      <c r="B1049" s="7" t="s">
        <v>98</v>
      </c>
      <c r="C1049" s="246">
        <v>34000</v>
      </c>
      <c r="D1049" s="247"/>
      <c r="E1049" s="477"/>
    </row>
    <row r="1050" spans="1:5" x14ac:dyDescent="0.2">
      <c r="A1050" s="78">
        <v>0</v>
      </c>
      <c r="B1050" s="7" t="s">
        <v>134</v>
      </c>
      <c r="C1050" s="246">
        <v>40000</v>
      </c>
      <c r="D1050" s="247"/>
      <c r="E1050" s="477"/>
    </row>
    <row r="1051" spans="1:5" x14ac:dyDescent="0.2">
      <c r="A1051" s="78">
        <v>0</v>
      </c>
      <c r="B1051" s="7" t="s">
        <v>346</v>
      </c>
      <c r="C1051" s="246">
        <v>21500</v>
      </c>
      <c r="D1051" s="247"/>
      <c r="E1051" s="477"/>
    </row>
    <row r="1052" spans="1:5" x14ac:dyDescent="0.2">
      <c r="A1052" s="78">
        <v>0</v>
      </c>
      <c r="B1052" s="7" t="s">
        <v>347</v>
      </c>
      <c r="C1052" s="246">
        <v>20000</v>
      </c>
      <c r="D1052" s="247"/>
      <c r="E1052" s="477"/>
    </row>
    <row r="1053" spans="1:5" x14ac:dyDescent="0.2">
      <c r="A1053" s="78">
        <v>0</v>
      </c>
      <c r="B1053" s="7" t="s">
        <v>139</v>
      </c>
      <c r="C1053" s="246">
        <v>30000</v>
      </c>
      <c r="D1053" s="247"/>
      <c r="E1053" s="477"/>
    </row>
    <row r="1054" spans="1:5" x14ac:dyDescent="0.2">
      <c r="A1054" s="78">
        <v>0</v>
      </c>
      <c r="B1054" s="7" t="s">
        <v>348</v>
      </c>
      <c r="C1054" s="246">
        <v>12000</v>
      </c>
      <c r="D1054" s="247"/>
      <c r="E1054" s="477"/>
    </row>
    <row r="1055" spans="1:5" x14ac:dyDescent="0.2">
      <c r="A1055" s="78">
        <v>0</v>
      </c>
      <c r="B1055" s="7" t="s">
        <v>33</v>
      </c>
      <c r="C1055" s="246">
        <v>21000</v>
      </c>
      <c r="D1055" s="247"/>
      <c r="E1055" s="477"/>
    </row>
    <row r="1056" spans="1:5" x14ac:dyDescent="0.2">
      <c r="A1056" s="78">
        <v>0</v>
      </c>
      <c r="B1056" s="7" t="s">
        <v>349</v>
      </c>
      <c r="C1056" s="246">
        <v>20000</v>
      </c>
      <c r="D1056" s="247"/>
      <c r="E1056" s="478"/>
    </row>
    <row r="1057" spans="1:5" x14ac:dyDescent="0.2">
      <c r="A1057" s="78">
        <v>0</v>
      </c>
      <c r="B1057" s="7" t="s">
        <v>34</v>
      </c>
      <c r="C1057" s="246">
        <v>17000</v>
      </c>
      <c r="D1057" s="247"/>
      <c r="E1057" s="476"/>
    </row>
    <row r="1058" spans="1:5" ht="13.5" thickBot="1" x14ac:dyDescent="0.25">
      <c r="A1058" s="113">
        <v>0</v>
      </c>
      <c r="B1058" s="31" t="s">
        <v>350</v>
      </c>
      <c r="C1058" s="254">
        <v>12000</v>
      </c>
      <c r="D1058" s="247"/>
      <c r="E1058" s="482"/>
    </row>
    <row r="1059" spans="1:5" ht="17.25" thickTop="1" thickBot="1" x14ac:dyDescent="0.3">
      <c r="A1059" s="108"/>
      <c r="B1059" s="1"/>
      <c r="C1059" s="68"/>
      <c r="D1059" s="69"/>
      <c r="E1059" s="468" t="s">
        <v>45</v>
      </c>
    </row>
    <row r="1060" spans="1:5" ht="17.25" thickTop="1" thickBot="1" x14ac:dyDescent="0.3">
      <c r="A1060" s="109"/>
      <c r="B1060" s="71" t="s">
        <v>47</v>
      </c>
      <c r="C1060" s="72" t="s">
        <v>48</v>
      </c>
      <c r="D1060" s="17"/>
      <c r="E1060" s="475" t="s">
        <v>159</v>
      </c>
    </row>
    <row r="1061" spans="1:5" ht="13.5" thickTop="1" x14ac:dyDescent="0.2">
      <c r="A1061" s="96">
        <v>0</v>
      </c>
      <c r="B1061" s="252" t="s">
        <v>351</v>
      </c>
      <c r="C1061" s="253">
        <v>12000</v>
      </c>
      <c r="D1061" s="247"/>
      <c r="E1061" s="476"/>
    </row>
    <row r="1062" spans="1:5" x14ac:dyDescent="0.2">
      <c r="A1062" s="78">
        <v>0</v>
      </c>
      <c r="B1062" s="7" t="s">
        <v>119</v>
      </c>
      <c r="C1062" s="246">
        <v>30000</v>
      </c>
      <c r="D1062" s="247"/>
      <c r="E1062" s="477"/>
    </row>
    <row r="1063" spans="1:5" x14ac:dyDescent="0.2">
      <c r="A1063" s="78">
        <v>0</v>
      </c>
      <c r="B1063" s="7" t="s">
        <v>352</v>
      </c>
      <c r="C1063" s="246">
        <v>11500</v>
      </c>
      <c r="D1063" s="247"/>
      <c r="E1063" s="477"/>
    </row>
    <row r="1064" spans="1:5" x14ac:dyDescent="0.2">
      <c r="A1064" s="78">
        <v>0</v>
      </c>
      <c r="B1064" s="7" t="s">
        <v>21</v>
      </c>
      <c r="C1064" s="246">
        <v>40000</v>
      </c>
      <c r="D1064" s="247"/>
      <c r="E1064" s="477"/>
    </row>
    <row r="1065" spans="1:5" x14ac:dyDescent="0.2">
      <c r="A1065" s="113">
        <v>0</v>
      </c>
      <c r="B1065" s="7" t="s">
        <v>25</v>
      </c>
      <c r="C1065" s="246">
        <v>75000</v>
      </c>
      <c r="D1065" s="247"/>
      <c r="E1065" s="478"/>
    </row>
    <row r="1066" spans="1:5" x14ac:dyDescent="0.2">
      <c r="A1066" s="96">
        <v>0</v>
      </c>
      <c r="B1066" s="252" t="s">
        <v>12</v>
      </c>
      <c r="C1066" s="253">
        <v>41500</v>
      </c>
      <c r="D1066" s="247"/>
      <c r="E1066" s="476"/>
    </row>
    <row r="1067" spans="1:5" x14ac:dyDescent="0.2">
      <c r="A1067" s="78">
        <v>0</v>
      </c>
      <c r="B1067" s="7" t="s">
        <v>71</v>
      </c>
      <c r="C1067" s="246">
        <v>20000</v>
      </c>
      <c r="D1067" s="247"/>
      <c r="E1067" s="478"/>
    </row>
    <row r="1068" spans="1:5" x14ac:dyDescent="0.2">
      <c r="A1068" s="78">
        <v>0</v>
      </c>
      <c r="B1068" s="7" t="s">
        <v>91</v>
      </c>
      <c r="C1068" s="246">
        <v>34600</v>
      </c>
      <c r="D1068" s="115"/>
      <c r="E1068" s="479"/>
    </row>
    <row r="1069" spans="1:5" x14ac:dyDescent="0.2">
      <c r="A1069" s="78">
        <v>0</v>
      </c>
      <c r="B1069" s="7" t="s">
        <v>91</v>
      </c>
      <c r="C1069" s="246">
        <v>15000</v>
      </c>
      <c r="D1069" s="115"/>
      <c r="E1069" s="478"/>
    </row>
    <row r="1070" spans="1:5" x14ac:dyDescent="0.2">
      <c r="A1070" s="78">
        <v>0</v>
      </c>
      <c r="B1070" s="7" t="s">
        <v>27</v>
      </c>
      <c r="C1070" s="246">
        <v>6608.5</v>
      </c>
      <c r="D1070" s="115"/>
      <c r="E1070" s="478"/>
    </row>
    <row r="1071" spans="1:5" x14ac:dyDescent="0.2">
      <c r="A1071" s="78">
        <v>0</v>
      </c>
      <c r="B1071" s="7" t="s">
        <v>353</v>
      </c>
      <c r="C1071" s="246">
        <v>125000</v>
      </c>
      <c r="D1071" s="115"/>
      <c r="E1071" s="478"/>
    </row>
    <row r="1072" spans="1:5" x14ac:dyDescent="0.2">
      <c r="A1072" s="78">
        <v>0</v>
      </c>
      <c r="B1072" s="7" t="s">
        <v>79</v>
      </c>
      <c r="C1072" s="246">
        <v>100000</v>
      </c>
      <c r="D1072" s="115"/>
      <c r="E1072" s="478"/>
    </row>
    <row r="1073" spans="1:5" x14ac:dyDescent="0.2">
      <c r="A1073" s="78">
        <v>0</v>
      </c>
      <c r="B1073" s="7" t="s">
        <v>115</v>
      </c>
      <c r="C1073" s="246">
        <v>136000</v>
      </c>
      <c r="D1073" s="115"/>
      <c r="E1073" s="478"/>
    </row>
    <row r="1074" spans="1:5" x14ac:dyDescent="0.2">
      <c r="A1074" s="78">
        <v>0</v>
      </c>
      <c r="B1074" s="7" t="s">
        <v>354</v>
      </c>
      <c r="C1074" s="246">
        <v>24000</v>
      </c>
      <c r="D1074" s="115"/>
      <c r="E1074" s="479"/>
    </row>
    <row r="1075" spans="1:5" x14ac:dyDescent="0.2">
      <c r="A1075" s="78">
        <v>0</v>
      </c>
      <c r="B1075" s="7" t="s">
        <v>80</v>
      </c>
      <c r="C1075" s="246">
        <v>26000</v>
      </c>
      <c r="D1075" s="115"/>
      <c r="E1075" s="478"/>
    </row>
    <row r="1076" spans="1:5" x14ac:dyDescent="0.2">
      <c r="A1076" s="78">
        <v>0</v>
      </c>
      <c r="B1076" s="7" t="s">
        <v>81</v>
      </c>
      <c r="C1076" s="246">
        <v>10500</v>
      </c>
      <c r="D1076" s="115"/>
      <c r="E1076" s="478"/>
    </row>
    <row r="1077" spans="1:5" x14ac:dyDescent="0.2">
      <c r="A1077" s="78">
        <v>0</v>
      </c>
      <c r="B1077" s="7" t="s">
        <v>355</v>
      </c>
      <c r="C1077" s="246">
        <v>17500</v>
      </c>
      <c r="D1077" s="115"/>
      <c r="E1077" s="478"/>
    </row>
    <row r="1078" spans="1:5" x14ac:dyDescent="0.2">
      <c r="A1078" s="78">
        <v>0</v>
      </c>
      <c r="B1078" s="7" t="s">
        <v>92</v>
      </c>
      <c r="C1078" s="246">
        <v>12000</v>
      </c>
      <c r="D1078" s="115"/>
      <c r="E1078" s="478"/>
    </row>
    <row r="1079" spans="1:5" x14ac:dyDescent="0.2">
      <c r="A1079" s="78">
        <v>0</v>
      </c>
      <c r="B1079" s="7" t="s">
        <v>35</v>
      </c>
      <c r="C1079" s="246">
        <v>21715</v>
      </c>
      <c r="D1079" s="115"/>
      <c r="E1079" s="478"/>
    </row>
    <row r="1080" spans="1:5" x14ac:dyDescent="0.2">
      <c r="A1080" s="78">
        <v>0</v>
      </c>
      <c r="B1080" s="7" t="s">
        <v>99</v>
      </c>
      <c r="C1080" s="246">
        <v>75000</v>
      </c>
      <c r="D1080" s="115"/>
      <c r="E1080" s="478"/>
    </row>
    <row r="1081" spans="1:5" x14ac:dyDescent="0.2">
      <c r="A1081" s="78">
        <v>0</v>
      </c>
      <c r="B1081" s="7" t="s">
        <v>114</v>
      </c>
      <c r="C1081" s="246">
        <v>15000</v>
      </c>
      <c r="D1081" s="115"/>
      <c r="E1081" s="478"/>
    </row>
    <row r="1082" spans="1:5" x14ac:dyDescent="0.2">
      <c r="A1082" s="78">
        <v>0</v>
      </c>
      <c r="B1082" s="7" t="s">
        <v>356</v>
      </c>
      <c r="C1082" s="246">
        <v>34000</v>
      </c>
      <c r="D1082" s="115"/>
      <c r="E1082" s="478"/>
    </row>
    <row r="1083" spans="1:5" x14ac:dyDescent="0.2">
      <c r="A1083" s="78">
        <v>0</v>
      </c>
      <c r="B1083" s="7" t="s">
        <v>135</v>
      </c>
      <c r="C1083" s="246">
        <v>40000</v>
      </c>
      <c r="D1083" s="115"/>
      <c r="E1083" s="478"/>
    </row>
    <row r="1084" spans="1:5" x14ac:dyDescent="0.2">
      <c r="A1084" s="78">
        <v>0</v>
      </c>
      <c r="B1084" s="7" t="s">
        <v>357</v>
      </c>
      <c r="C1084" s="246">
        <v>12000</v>
      </c>
      <c r="D1084" s="115"/>
      <c r="E1084" s="478"/>
    </row>
    <row r="1085" spans="1:5" x14ac:dyDescent="0.2">
      <c r="A1085" s="78">
        <v>0</v>
      </c>
      <c r="B1085" s="7" t="s">
        <v>100</v>
      </c>
      <c r="C1085" s="246">
        <v>45000</v>
      </c>
      <c r="D1085" s="115"/>
      <c r="E1085" s="478"/>
    </row>
    <row r="1086" spans="1:5" x14ac:dyDescent="0.2">
      <c r="A1086" s="78">
        <v>0</v>
      </c>
      <c r="B1086" s="7" t="s">
        <v>358</v>
      </c>
      <c r="C1086" s="246">
        <v>18500</v>
      </c>
      <c r="D1086" s="115"/>
      <c r="E1086" s="478"/>
    </row>
    <row r="1087" spans="1:5" x14ac:dyDescent="0.2">
      <c r="A1087" s="78">
        <v>0</v>
      </c>
      <c r="B1087" s="7" t="s">
        <v>93</v>
      </c>
      <c r="C1087" s="246">
        <v>125000</v>
      </c>
      <c r="D1087" s="115"/>
      <c r="E1087" s="478"/>
    </row>
    <row r="1088" spans="1:5" x14ac:dyDescent="0.2">
      <c r="A1088" s="78">
        <v>0</v>
      </c>
      <c r="B1088" s="7" t="s">
        <v>105</v>
      </c>
      <c r="C1088" s="246">
        <v>10000</v>
      </c>
      <c r="D1088" s="115"/>
      <c r="E1088" s="478"/>
    </row>
    <row r="1089" spans="1:5" x14ac:dyDescent="0.2">
      <c r="A1089" s="78">
        <v>0</v>
      </c>
      <c r="B1089" s="7" t="s">
        <v>106</v>
      </c>
      <c r="C1089" s="246">
        <v>18000</v>
      </c>
      <c r="D1089" s="115"/>
      <c r="E1089" s="478"/>
    </row>
    <row r="1090" spans="1:5" x14ac:dyDescent="0.2">
      <c r="A1090" s="78">
        <v>0</v>
      </c>
      <c r="B1090" s="7" t="s">
        <v>28</v>
      </c>
      <c r="C1090" s="246">
        <v>6500</v>
      </c>
      <c r="D1090" s="115"/>
      <c r="E1090" s="465"/>
    </row>
    <row r="1091" spans="1:5" x14ac:dyDescent="0.2">
      <c r="A1091" s="78">
        <v>0</v>
      </c>
      <c r="B1091" s="7" t="s">
        <v>359</v>
      </c>
      <c r="C1091" s="246">
        <v>15000</v>
      </c>
      <c r="D1091" s="115"/>
      <c r="E1091" s="478"/>
    </row>
    <row r="1092" spans="1:5" x14ac:dyDescent="0.2">
      <c r="A1092" s="78">
        <v>0</v>
      </c>
      <c r="B1092" s="7" t="s">
        <v>72</v>
      </c>
      <c r="C1092" s="246">
        <v>125000</v>
      </c>
      <c r="D1092" s="115"/>
      <c r="E1092" s="478"/>
    </row>
    <row r="1093" spans="1:5" x14ac:dyDescent="0.2">
      <c r="A1093" s="78">
        <v>0</v>
      </c>
      <c r="B1093" s="7" t="s">
        <v>29</v>
      </c>
      <c r="C1093" s="246">
        <v>125000</v>
      </c>
      <c r="D1093" s="115"/>
      <c r="E1093" s="478"/>
    </row>
    <row r="1094" spans="1:5" x14ac:dyDescent="0.2">
      <c r="A1094" s="78">
        <v>0</v>
      </c>
      <c r="B1094" s="7" t="s">
        <v>360</v>
      </c>
      <c r="C1094" s="246">
        <v>35000</v>
      </c>
      <c r="D1094" s="115"/>
      <c r="E1094" s="478"/>
    </row>
    <row r="1095" spans="1:5" x14ac:dyDescent="0.2">
      <c r="A1095" s="78">
        <v>0</v>
      </c>
      <c r="B1095" s="7" t="s">
        <v>101</v>
      </c>
      <c r="C1095" s="246">
        <v>125000</v>
      </c>
      <c r="D1095" s="115"/>
      <c r="E1095" s="478"/>
    </row>
    <row r="1096" spans="1:5" x14ac:dyDescent="0.2">
      <c r="A1096" s="78">
        <v>0</v>
      </c>
      <c r="B1096" s="7" t="s">
        <v>361</v>
      </c>
      <c r="C1096" s="246">
        <v>15000</v>
      </c>
      <c r="D1096" s="115"/>
      <c r="E1096" s="478"/>
    </row>
    <row r="1097" spans="1:5" x14ac:dyDescent="0.2">
      <c r="A1097" s="78">
        <v>0</v>
      </c>
      <c r="B1097" s="7" t="s">
        <v>362</v>
      </c>
      <c r="C1097" s="246">
        <v>11000</v>
      </c>
      <c r="D1097" s="115"/>
      <c r="E1097" s="478"/>
    </row>
    <row r="1098" spans="1:5" x14ac:dyDescent="0.2">
      <c r="A1098" s="78">
        <v>0</v>
      </c>
      <c r="B1098" s="7" t="s">
        <v>82</v>
      </c>
      <c r="C1098" s="246">
        <v>19500</v>
      </c>
      <c r="D1098" s="115"/>
      <c r="E1098" s="478"/>
    </row>
    <row r="1099" spans="1:5" x14ac:dyDescent="0.2">
      <c r="A1099" s="78">
        <v>0</v>
      </c>
      <c r="B1099" s="7" t="s">
        <v>363</v>
      </c>
      <c r="C1099" s="246">
        <v>100000</v>
      </c>
      <c r="D1099" s="116"/>
      <c r="E1099" s="489"/>
    </row>
    <row r="1100" spans="1:5" x14ac:dyDescent="0.2">
      <c r="A1100" s="78">
        <v>0</v>
      </c>
      <c r="B1100" s="7" t="s">
        <v>107</v>
      </c>
      <c r="C1100" s="246">
        <v>20000</v>
      </c>
      <c r="D1100" s="115"/>
      <c r="E1100" s="478"/>
    </row>
    <row r="1101" spans="1:5" x14ac:dyDescent="0.2">
      <c r="A1101" s="78">
        <v>0</v>
      </c>
      <c r="B1101" s="7" t="s">
        <v>83</v>
      </c>
      <c r="C1101" s="246">
        <v>202306</v>
      </c>
      <c r="D1101" s="115"/>
      <c r="E1101" s="478"/>
    </row>
    <row r="1102" spans="1:5" x14ac:dyDescent="0.2">
      <c r="A1102" s="78">
        <v>0</v>
      </c>
      <c r="B1102" s="7" t="s">
        <v>133</v>
      </c>
      <c r="C1102" s="246">
        <v>19000</v>
      </c>
      <c r="D1102" s="115"/>
      <c r="E1102" s="478"/>
    </row>
    <row r="1103" spans="1:5" x14ac:dyDescent="0.2">
      <c r="A1103" s="78">
        <v>0</v>
      </c>
      <c r="B1103" s="7" t="s">
        <v>364</v>
      </c>
      <c r="C1103" s="246">
        <v>13000</v>
      </c>
      <c r="D1103" s="115"/>
      <c r="E1103" s="478"/>
    </row>
    <row r="1104" spans="1:5" x14ac:dyDescent="0.2">
      <c r="A1104" s="78">
        <v>0</v>
      </c>
      <c r="B1104" s="7" t="s">
        <v>365</v>
      </c>
      <c r="C1104" s="246">
        <v>15000</v>
      </c>
      <c r="D1104" s="115"/>
      <c r="E1104" s="478"/>
    </row>
    <row r="1105" spans="1:5" x14ac:dyDescent="0.2">
      <c r="A1105" s="78">
        <v>0</v>
      </c>
      <c r="B1105" s="7" t="s">
        <v>94</v>
      </c>
      <c r="C1105" s="246">
        <v>48000</v>
      </c>
      <c r="D1105" s="115"/>
      <c r="E1105" s="478"/>
    </row>
    <row r="1106" spans="1:5" x14ac:dyDescent="0.2">
      <c r="A1106" s="78">
        <v>0</v>
      </c>
      <c r="B1106" s="7" t="s">
        <v>366</v>
      </c>
      <c r="C1106" s="246">
        <v>53000</v>
      </c>
      <c r="D1106" s="115"/>
      <c r="E1106" s="478"/>
    </row>
    <row r="1107" spans="1:5" x14ac:dyDescent="0.2">
      <c r="A1107" s="78">
        <v>0</v>
      </c>
      <c r="B1107" s="7" t="s">
        <v>367</v>
      </c>
      <c r="C1107" s="246">
        <v>22000</v>
      </c>
      <c r="D1107" s="115"/>
      <c r="E1107" s="478"/>
    </row>
    <row r="1108" spans="1:5" x14ac:dyDescent="0.2">
      <c r="A1108" s="78">
        <v>0</v>
      </c>
      <c r="B1108" s="7" t="s">
        <v>127</v>
      </c>
      <c r="C1108" s="246">
        <v>55000</v>
      </c>
      <c r="D1108" s="115"/>
      <c r="E1108" s="478"/>
    </row>
    <row r="1109" spans="1:5" x14ac:dyDescent="0.2">
      <c r="A1109" s="78">
        <v>0</v>
      </c>
      <c r="B1109" s="7" t="s">
        <v>120</v>
      </c>
      <c r="C1109" s="246">
        <v>20000</v>
      </c>
      <c r="D1109" s="115"/>
      <c r="E1109" s="478"/>
    </row>
    <row r="1110" spans="1:5" x14ac:dyDescent="0.2">
      <c r="A1110" s="78">
        <v>0</v>
      </c>
      <c r="B1110" s="7" t="s">
        <v>140</v>
      </c>
      <c r="C1110" s="246">
        <v>18000</v>
      </c>
      <c r="D1110" s="115"/>
      <c r="E1110" s="478"/>
    </row>
    <row r="1111" spans="1:5" x14ac:dyDescent="0.2">
      <c r="A1111" s="78">
        <v>0</v>
      </c>
      <c r="B1111" s="7" t="s">
        <v>368</v>
      </c>
      <c r="C1111" s="246">
        <v>20000</v>
      </c>
      <c r="D1111" s="115"/>
      <c r="E1111" s="478"/>
    </row>
    <row r="1112" spans="1:5" x14ac:dyDescent="0.2">
      <c r="A1112" s="78">
        <v>0</v>
      </c>
      <c r="B1112" s="7" t="s">
        <v>369</v>
      </c>
      <c r="C1112" s="246">
        <v>12000</v>
      </c>
      <c r="D1112" s="115"/>
      <c r="E1112" s="478"/>
    </row>
    <row r="1113" spans="1:5" x14ac:dyDescent="0.2">
      <c r="A1113" s="78">
        <v>0</v>
      </c>
      <c r="B1113" s="7" t="s">
        <v>16</v>
      </c>
      <c r="C1113" s="246">
        <v>19000</v>
      </c>
      <c r="D1113" s="115"/>
      <c r="E1113" s="478"/>
    </row>
    <row r="1114" spans="1:5" x14ac:dyDescent="0.2">
      <c r="A1114" s="78">
        <v>0</v>
      </c>
      <c r="B1114" s="7" t="s">
        <v>121</v>
      </c>
      <c r="C1114" s="246">
        <v>18000</v>
      </c>
      <c r="D1114" s="115"/>
      <c r="E1114" s="478"/>
    </row>
    <row r="1115" spans="1:5" x14ac:dyDescent="0.2">
      <c r="A1115" s="78">
        <v>0</v>
      </c>
      <c r="B1115" s="7" t="s">
        <v>370</v>
      </c>
      <c r="C1115" s="246">
        <v>16000</v>
      </c>
      <c r="D1115" s="115"/>
      <c r="E1115" s="478"/>
    </row>
    <row r="1116" spans="1:5" x14ac:dyDescent="0.2">
      <c r="A1116" s="78">
        <v>0</v>
      </c>
      <c r="B1116" s="7" t="s">
        <v>22</v>
      </c>
      <c r="C1116" s="246">
        <v>12000</v>
      </c>
      <c r="D1116" s="115"/>
      <c r="E1116" s="478"/>
    </row>
    <row r="1117" spans="1:5" x14ac:dyDescent="0.2">
      <c r="A1117" s="78">
        <v>0</v>
      </c>
      <c r="B1117" s="7" t="s">
        <v>371</v>
      </c>
      <c r="C1117" s="246">
        <v>47000</v>
      </c>
      <c r="D1117" s="115"/>
      <c r="E1117" s="478"/>
    </row>
    <row r="1118" spans="1:5" x14ac:dyDescent="0.2">
      <c r="A1118" s="78">
        <v>0</v>
      </c>
      <c r="B1118" s="7" t="s">
        <v>73</v>
      </c>
      <c r="C1118" s="246">
        <v>11000</v>
      </c>
      <c r="D1118" s="115"/>
      <c r="E1118" s="478"/>
    </row>
    <row r="1119" spans="1:5" x14ac:dyDescent="0.2">
      <c r="A1119" s="78">
        <v>0</v>
      </c>
      <c r="B1119" s="7" t="s">
        <v>84</v>
      </c>
      <c r="C1119" s="246">
        <v>24000</v>
      </c>
      <c r="D1119" s="115"/>
      <c r="E1119" s="478"/>
    </row>
    <row r="1120" spans="1:5" x14ac:dyDescent="0.2">
      <c r="A1120" s="78">
        <v>0</v>
      </c>
      <c r="B1120" s="7" t="s">
        <v>372</v>
      </c>
      <c r="C1120" s="246">
        <v>20000</v>
      </c>
      <c r="D1120" s="115"/>
      <c r="E1120" s="479"/>
    </row>
    <row r="1121" spans="1:5" x14ac:dyDescent="0.2">
      <c r="A1121" s="78">
        <v>0</v>
      </c>
      <c r="B1121" s="7" t="s">
        <v>122</v>
      </c>
      <c r="C1121" s="246">
        <v>40000</v>
      </c>
      <c r="D1121" s="115"/>
      <c r="E1121" s="478"/>
    </row>
    <row r="1122" spans="1:5" x14ac:dyDescent="0.2">
      <c r="A1122" s="78">
        <v>0</v>
      </c>
      <c r="B1122" s="7" t="s">
        <v>373</v>
      </c>
      <c r="C1122" s="246">
        <v>50000</v>
      </c>
      <c r="D1122" s="115"/>
      <c r="E1122" s="478"/>
    </row>
    <row r="1123" spans="1:5" x14ac:dyDescent="0.2">
      <c r="A1123" s="78">
        <v>0</v>
      </c>
      <c r="B1123" s="7" t="s">
        <v>374</v>
      </c>
      <c r="C1123" s="246">
        <v>23000</v>
      </c>
      <c r="D1123" s="115"/>
      <c r="E1123" s="478"/>
    </row>
    <row r="1124" spans="1:5" x14ac:dyDescent="0.2">
      <c r="A1124" s="78">
        <v>0</v>
      </c>
      <c r="B1124" s="7" t="s">
        <v>375</v>
      </c>
      <c r="C1124" s="246">
        <v>24000</v>
      </c>
      <c r="D1124" s="115"/>
      <c r="E1124" s="478"/>
    </row>
    <row r="1125" spans="1:5" x14ac:dyDescent="0.2">
      <c r="A1125" s="78">
        <v>0</v>
      </c>
      <c r="B1125" s="7" t="s">
        <v>85</v>
      </c>
      <c r="C1125" s="246">
        <v>75000</v>
      </c>
      <c r="D1125" s="115"/>
      <c r="E1125" s="478"/>
    </row>
    <row r="1126" spans="1:5" x14ac:dyDescent="0.2">
      <c r="A1126" s="78">
        <v>0</v>
      </c>
      <c r="B1126" s="7" t="s">
        <v>376</v>
      </c>
      <c r="C1126" s="246">
        <v>161000</v>
      </c>
      <c r="D1126" s="115"/>
      <c r="E1126" s="465">
        <v>35</v>
      </c>
    </row>
    <row r="1127" spans="1:5" x14ac:dyDescent="0.2">
      <c r="A1127" s="78">
        <v>0</v>
      </c>
      <c r="B1127" s="7" t="s">
        <v>141</v>
      </c>
      <c r="C1127" s="246">
        <v>12000</v>
      </c>
      <c r="D1127" s="115"/>
      <c r="E1127" s="478"/>
    </row>
    <row r="1128" spans="1:5" x14ac:dyDescent="0.2">
      <c r="A1128" s="78">
        <v>0</v>
      </c>
      <c r="B1128" s="7" t="s">
        <v>377</v>
      </c>
      <c r="C1128" s="246">
        <v>18500</v>
      </c>
      <c r="D1128" s="115"/>
      <c r="E1128" s="478"/>
    </row>
    <row r="1129" spans="1:5" x14ac:dyDescent="0.2">
      <c r="A1129" s="78">
        <v>0</v>
      </c>
      <c r="B1129" s="7" t="s">
        <v>86</v>
      </c>
      <c r="C1129" s="246">
        <v>20000</v>
      </c>
      <c r="D1129" s="115"/>
      <c r="E1129" s="478"/>
    </row>
    <row r="1130" spans="1:5" x14ac:dyDescent="0.2">
      <c r="A1130" s="78">
        <v>0</v>
      </c>
      <c r="B1130" s="7" t="s">
        <v>378</v>
      </c>
      <c r="C1130" s="246">
        <v>24000</v>
      </c>
      <c r="D1130" s="115"/>
      <c r="E1130" s="478"/>
    </row>
    <row r="1131" spans="1:5" x14ac:dyDescent="0.2">
      <c r="A1131" s="78">
        <v>0</v>
      </c>
      <c r="B1131" s="7" t="s">
        <v>128</v>
      </c>
      <c r="C1131" s="246">
        <v>125000</v>
      </c>
      <c r="D1131" s="115"/>
      <c r="E1131" s="478"/>
    </row>
    <row r="1132" spans="1:5" ht="13.5" thickBot="1" x14ac:dyDescent="0.25">
      <c r="A1132" s="113">
        <v>0</v>
      </c>
      <c r="B1132" s="31" t="s">
        <v>379</v>
      </c>
      <c r="C1132" s="254">
        <v>12000</v>
      </c>
      <c r="D1132" s="115"/>
      <c r="E1132" s="482"/>
    </row>
    <row r="1133" spans="1:5" ht="17.25" thickTop="1" thickBot="1" x14ac:dyDescent="0.3">
      <c r="A1133" s="108"/>
      <c r="B1133" s="1"/>
      <c r="C1133" s="68"/>
      <c r="D1133" s="69"/>
      <c r="E1133" s="468" t="s">
        <v>45</v>
      </c>
    </row>
    <row r="1134" spans="1:5" ht="17.25" thickTop="1" thickBot="1" x14ac:dyDescent="0.3">
      <c r="A1134" s="109"/>
      <c r="B1134" s="71" t="s">
        <v>47</v>
      </c>
      <c r="C1134" s="72" t="s">
        <v>48</v>
      </c>
      <c r="D1134" s="17"/>
      <c r="E1134" s="475" t="s">
        <v>159</v>
      </c>
    </row>
    <row r="1135" spans="1:5" ht="14.25" thickTop="1" thickBot="1" x14ac:dyDescent="0.25">
      <c r="A1135" s="427">
        <v>0</v>
      </c>
      <c r="B1135" s="252" t="s">
        <v>87</v>
      </c>
      <c r="C1135" s="253">
        <v>19000</v>
      </c>
      <c r="D1135" s="115"/>
      <c r="E1135" s="479"/>
    </row>
    <row r="1136" spans="1:5" ht="13.5" thickTop="1" x14ac:dyDescent="0.2">
      <c r="A1136" s="117">
        <v>0</v>
      </c>
      <c r="B1136" s="7" t="s">
        <v>95</v>
      </c>
      <c r="C1136" s="246">
        <v>30000</v>
      </c>
      <c r="D1136" s="115"/>
      <c r="E1136" s="478"/>
    </row>
    <row r="1137" spans="1:5" x14ac:dyDescent="0.2">
      <c r="A1137" s="96">
        <v>0</v>
      </c>
      <c r="B1137" s="252" t="s">
        <v>380</v>
      </c>
      <c r="C1137" s="253">
        <v>15000</v>
      </c>
      <c r="D1137" s="115"/>
      <c r="E1137" s="479"/>
    </row>
    <row r="1138" spans="1:5" x14ac:dyDescent="0.2">
      <c r="A1138" s="96"/>
      <c r="B1138" s="7" t="s">
        <v>129</v>
      </c>
      <c r="C1138" s="246">
        <v>21000</v>
      </c>
      <c r="D1138" s="115"/>
      <c r="E1138" s="479"/>
    </row>
    <row r="1139" spans="1:5" x14ac:dyDescent="0.2">
      <c r="A1139" s="96"/>
      <c r="B1139" s="7" t="s">
        <v>381</v>
      </c>
      <c r="C1139" s="246">
        <v>17500</v>
      </c>
      <c r="D1139" s="115"/>
      <c r="E1139" s="479"/>
    </row>
    <row r="1140" spans="1:5" x14ac:dyDescent="0.2">
      <c r="A1140" s="96"/>
      <c r="B1140" s="7" t="s">
        <v>74</v>
      </c>
      <c r="C1140" s="246">
        <v>22000</v>
      </c>
      <c r="D1140" s="115"/>
      <c r="E1140" s="479"/>
    </row>
    <row r="1141" spans="1:5" x14ac:dyDescent="0.2">
      <c r="A1141" s="96"/>
      <c r="B1141" s="7" t="s">
        <v>109</v>
      </c>
      <c r="C1141" s="246">
        <v>11000</v>
      </c>
      <c r="D1141" s="115"/>
      <c r="E1141" s="479"/>
    </row>
    <row r="1142" spans="1:5" x14ac:dyDescent="0.2">
      <c r="A1142" s="96"/>
      <c r="B1142" s="7" t="s">
        <v>382</v>
      </c>
      <c r="C1142" s="246">
        <v>15000</v>
      </c>
      <c r="D1142" s="115"/>
      <c r="E1142" s="479"/>
    </row>
    <row r="1143" spans="1:5" x14ac:dyDescent="0.2">
      <c r="A1143" s="96"/>
      <c r="B1143" s="7" t="s">
        <v>383</v>
      </c>
      <c r="C1143" s="246">
        <v>16500</v>
      </c>
      <c r="D1143" s="115"/>
      <c r="E1143" s="479"/>
    </row>
    <row r="1144" spans="1:5" x14ac:dyDescent="0.2">
      <c r="A1144" s="96"/>
      <c r="B1144" s="7" t="s">
        <v>96</v>
      </c>
      <c r="C1144" s="246">
        <v>35000</v>
      </c>
      <c r="D1144" s="115"/>
      <c r="E1144" s="479"/>
    </row>
    <row r="1145" spans="1:5" x14ac:dyDescent="0.2">
      <c r="A1145" s="96"/>
      <c r="B1145" s="7" t="s">
        <v>384</v>
      </c>
      <c r="C1145" s="246">
        <v>130000</v>
      </c>
      <c r="D1145" s="115"/>
      <c r="E1145" s="479"/>
    </row>
    <row r="1146" spans="1:5" x14ac:dyDescent="0.2">
      <c r="A1146" s="96"/>
      <c r="B1146" s="7" t="s">
        <v>130</v>
      </c>
      <c r="C1146" s="246">
        <v>11000</v>
      </c>
      <c r="D1146" s="115"/>
      <c r="E1146" s="479"/>
    </row>
    <row r="1147" spans="1:5" x14ac:dyDescent="0.2">
      <c r="A1147" s="96"/>
      <c r="B1147" s="7" t="s">
        <v>131</v>
      </c>
      <c r="C1147" s="246">
        <v>34000</v>
      </c>
      <c r="D1147" s="115"/>
      <c r="E1147" s="479"/>
    </row>
    <row r="1148" spans="1:5" x14ac:dyDescent="0.2">
      <c r="A1148" s="96"/>
      <c r="B1148" s="7" t="s">
        <v>97</v>
      </c>
      <c r="C1148" s="246">
        <v>11000</v>
      </c>
      <c r="D1148" s="115"/>
      <c r="E1148" s="479"/>
    </row>
    <row r="1149" spans="1:5" x14ac:dyDescent="0.2">
      <c r="A1149" s="96"/>
      <c r="B1149" s="7" t="s">
        <v>23</v>
      </c>
      <c r="C1149" s="246">
        <v>28000</v>
      </c>
      <c r="D1149" s="115"/>
      <c r="E1149" s="479"/>
    </row>
    <row r="1150" spans="1:5" x14ac:dyDescent="0.2">
      <c r="A1150" s="96"/>
      <c r="B1150" s="7" t="s">
        <v>110</v>
      </c>
      <c r="C1150" s="246">
        <v>7000</v>
      </c>
      <c r="D1150" s="115"/>
      <c r="E1150" s="479"/>
    </row>
    <row r="1151" spans="1:5" x14ac:dyDescent="0.2">
      <c r="A1151" s="96"/>
      <c r="B1151" s="7" t="s">
        <v>385</v>
      </c>
      <c r="C1151" s="246">
        <v>125000</v>
      </c>
      <c r="D1151" s="115"/>
      <c r="E1151" s="479"/>
    </row>
    <row r="1152" spans="1:5" x14ac:dyDescent="0.2">
      <c r="A1152" s="96"/>
      <c r="B1152" s="7" t="s">
        <v>123</v>
      </c>
      <c r="C1152" s="246">
        <v>27000</v>
      </c>
      <c r="D1152" s="115"/>
      <c r="E1152" s="479"/>
    </row>
    <row r="1153" spans="1:5" x14ac:dyDescent="0.2">
      <c r="A1153" s="96"/>
      <c r="B1153" s="7" t="s">
        <v>136</v>
      </c>
      <c r="C1153" s="246">
        <v>12000</v>
      </c>
      <c r="D1153" s="115"/>
      <c r="E1153" s="479"/>
    </row>
    <row r="1154" spans="1:5" x14ac:dyDescent="0.2">
      <c r="A1154" s="96"/>
      <c r="B1154" s="7" t="s">
        <v>386</v>
      </c>
      <c r="C1154" s="246">
        <v>67000</v>
      </c>
      <c r="D1154" s="115"/>
      <c r="E1154" s="479"/>
    </row>
    <row r="1155" spans="1:5" x14ac:dyDescent="0.2">
      <c r="A1155" s="96"/>
      <c r="B1155" s="7" t="s">
        <v>387</v>
      </c>
      <c r="C1155" s="246">
        <v>17500</v>
      </c>
      <c r="D1155" s="115"/>
      <c r="E1155" s="478"/>
    </row>
    <row r="1156" spans="1:5" x14ac:dyDescent="0.2">
      <c r="A1156" s="96"/>
      <c r="B1156" s="7" t="s">
        <v>388</v>
      </c>
      <c r="C1156" s="246">
        <v>125000</v>
      </c>
      <c r="D1156" s="115"/>
      <c r="E1156" s="479"/>
    </row>
    <row r="1157" spans="1:5" x14ac:dyDescent="0.2">
      <c r="A1157" s="96"/>
      <c r="B1157" s="7" t="s">
        <v>389</v>
      </c>
      <c r="C1157" s="246">
        <v>11500</v>
      </c>
      <c r="D1157" s="115"/>
      <c r="E1157" s="479"/>
    </row>
    <row r="1158" spans="1:5" x14ac:dyDescent="0.2">
      <c r="A1158" s="96"/>
      <c r="B1158" s="7" t="s">
        <v>116</v>
      </c>
      <c r="C1158" s="246">
        <v>28000</v>
      </c>
      <c r="D1158" s="115"/>
      <c r="E1158" s="479"/>
    </row>
    <row r="1159" spans="1:5" x14ac:dyDescent="0.2">
      <c r="A1159" s="96"/>
      <c r="B1159" s="7" t="s">
        <v>137</v>
      </c>
      <c r="C1159" s="246">
        <v>15000</v>
      </c>
      <c r="D1159" s="115"/>
      <c r="E1159" s="479"/>
    </row>
    <row r="1160" spans="1:5" x14ac:dyDescent="0.2">
      <c r="A1160" s="96"/>
      <c r="B1160" s="7" t="s">
        <v>124</v>
      </c>
      <c r="C1160" s="246">
        <v>20000</v>
      </c>
      <c r="D1160" s="115"/>
      <c r="E1160" s="479"/>
    </row>
    <row r="1161" spans="1:5" x14ac:dyDescent="0.2">
      <c r="A1161" s="96"/>
      <c r="B1161" s="7" t="s">
        <v>111</v>
      </c>
      <c r="C1161" s="246">
        <v>30000</v>
      </c>
      <c r="D1161" s="115"/>
      <c r="E1161" s="479"/>
    </row>
    <row r="1162" spans="1:5" x14ac:dyDescent="0.2">
      <c r="A1162" s="96"/>
      <c r="B1162" s="7" t="s">
        <v>390</v>
      </c>
      <c r="C1162" s="246">
        <v>11000</v>
      </c>
      <c r="D1162" s="115"/>
      <c r="E1162" s="479"/>
    </row>
    <row r="1163" spans="1:5" x14ac:dyDescent="0.2">
      <c r="A1163" s="96"/>
      <c r="B1163" s="7" t="s">
        <v>391</v>
      </c>
      <c r="C1163" s="246">
        <v>12500</v>
      </c>
      <c r="D1163" s="115"/>
      <c r="E1163" s="479"/>
    </row>
    <row r="1164" spans="1:5" x14ac:dyDescent="0.2">
      <c r="A1164" s="96"/>
      <c r="B1164" s="7" t="s">
        <v>392</v>
      </c>
      <c r="C1164" s="246">
        <v>125000</v>
      </c>
      <c r="D1164" s="115"/>
      <c r="E1164" s="479"/>
    </row>
    <row r="1165" spans="1:5" x14ac:dyDescent="0.2">
      <c r="A1165" s="96"/>
      <c r="B1165" s="7" t="s">
        <v>393</v>
      </c>
      <c r="C1165" s="246">
        <v>20000</v>
      </c>
      <c r="D1165" s="115"/>
      <c r="E1165" s="479"/>
    </row>
    <row r="1166" spans="1:5" x14ac:dyDescent="0.2">
      <c r="A1166" s="96"/>
      <c r="B1166" s="7" t="s">
        <v>394</v>
      </c>
      <c r="C1166" s="246">
        <v>49000</v>
      </c>
      <c r="D1166" s="115"/>
      <c r="E1166" s="479"/>
    </row>
    <row r="1167" spans="1:5" x14ac:dyDescent="0.2">
      <c r="A1167" s="96"/>
      <c r="B1167" s="7" t="s">
        <v>75</v>
      </c>
      <c r="C1167" s="251">
        <v>39500</v>
      </c>
      <c r="D1167" s="115"/>
      <c r="E1167" s="479"/>
    </row>
    <row r="1168" spans="1:5" x14ac:dyDescent="0.2">
      <c r="A1168" s="96"/>
      <c r="B1168" s="7" t="s">
        <v>112</v>
      </c>
      <c r="C1168" s="246">
        <v>125000</v>
      </c>
      <c r="D1168" s="115"/>
      <c r="E1168" s="479"/>
    </row>
    <row r="1169" spans="1:9" x14ac:dyDescent="0.2">
      <c r="A1169" s="96"/>
      <c r="B1169" s="7" t="s">
        <v>113</v>
      </c>
      <c r="C1169" s="246">
        <v>40500</v>
      </c>
      <c r="D1169" s="115"/>
      <c r="E1169" s="479"/>
    </row>
    <row r="1170" spans="1:9" x14ac:dyDescent="0.2">
      <c r="A1170" s="96"/>
      <c r="B1170" s="7" t="s">
        <v>30</v>
      </c>
      <c r="C1170" s="246">
        <v>15500</v>
      </c>
      <c r="D1170" s="115"/>
      <c r="E1170" s="479"/>
    </row>
    <row r="1171" spans="1:9" x14ac:dyDescent="0.2">
      <c r="A1171" s="96"/>
      <c r="B1171" s="7" t="s">
        <v>395</v>
      </c>
      <c r="C1171" s="246">
        <v>20000</v>
      </c>
      <c r="D1171" s="115"/>
      <c r="E1171" s="479"/>
    </row>
    <row r="1172" spans="1:9" x14ac:dyDescent="0.2">
      <c r="A1172" s="96"/>
      <c r="B1172" s="7" t="s">
        <v>396</v>
      </c>
      <c r="C1172" s="246">
        <v>12000</v>
      </c>
      <c r="D1172" s="115"/>
      <c r="E1172" s="479"/>
    </row>
    <row r="1173" spans="1:9" x14ac:dyDescent="0.2">
      <c r="A1173" s="96"/>
      <c r="B1173" s="7" t="s">
        <v>20</v>
      </c>
      <c r="C1173" s="246">
        <v>26000</v>
      </c>
      <c r="D1173" s="115"/>
      <c r="E1173" s="479"/>
    </row>
    <row r="1174" spans="1:9" x14ac:dyDescent="0.2">
      <c r="A1174" s="96"/>
      <c r="B1174" s="7" t="s">
        <v>24</v>
      </c>
      <c r="C1174" s="246">
        <v>60000</v>
      </c>
      <c r="D1174" s="115"/>
      <c r="E1174" s="479"/>
    </row>
    <row r="1175" spans="1:9" x14ac:dyDescent="0.2">
      <c r="A1175" s="96"/>
      <c r="B1175" s="7" t="s">
        <v>88</v>
      </c>
      <c r="C1175" s="246">
        <v>28000</v>
      </c>
      <c r="D1175" s="115"/>
      <c r="E1175" s="479"/>
    </row>
    <row r="1176" spans="1:9" x14ac:dyDescent="0.2">
      <c r="A1176" s="96"/>
      <c r="B1176" s="7" t="s">
        <v>397</v>
      </c>
      <c r="C1176" s="246">
        <v>125000</v>
      </c>
      <c r="D1176" s="115"/>
      <c r="E1176" s="479"/>
    </row>
    <row r="1177" spans="1:9" x14ac:dyDescent="0.2">
      <c r="A1177" s="96"/>
      <c r="B1177" s="7" t="s">
        <v>26</v>
      </c>
      <c r="C1177" s="246">
        <v>15000</v>
      </c>
      <c r="D1177" s="115"/>
      <c r="E1177" s="479"/>
    </row>
    <row r="1178" spans="1:9" x14ac:dyDescent="0.2">
      <c r="A1178" s="96"/>
      <c r="B1178" s="7" t="s">
        <v>89</v>
      </c>
      <c r="C1178" s="246">
        <v>12000</v>
      </c>
      <c r="D1178" s="115"/>
      <c r="E1178" s="479"/>
    </row>
    <row r="1179" spans="1:9" x14ac:dyDescent="0.2">
      <c r="A1179" s="96"/>
      <c r="B1179" s="7" t="s">
        <v>76</v>
      </c>
      <c r="C1179" s="246">
        <v>38500</v>
      </c>
      <c r="D1179" s="115"/>
      <c r="E1179" s="479"/>
    </row>
    <row r="1180" spans="1:9" ht="13.5" thickBot="1" x14ac:dyDescent="0.25">
      <c r="A1180" s="96"/>
      <c r="B1180" s="31" t="s">
        <v>398</v>
      </c>
      <c r="C1180" s="254">
        <v>85500</v>
      </c>
      <c r="D1180" s="115"/>
      <c r="E1180" s="479"/>
      <c r="F1180" s="99" t="s">
        <v>1056</v>
      </c>
      <c r="G1180" s="151"/>
      <c r="H1180" s="151">
        <f>SUM(C1019:C1065,C1082:C1136,C1156:C1180,C1137:C1155,C1066:C1081)</f>
        <v>6059485.5</v>
      </c>
    </row>
    <row r="1181" spans="1:9" s="6" customFormat="1" ht="19.5" customHeight="1" thickTop="1" thickBot="1" x14ac:dyDescent="0.25">
      <c r="A1181" s="118"/>
      <c r="B1181" s="87" t="s">
        <v>52</v>
      </c>
      <c r="C1181" s="119">
        <f>SUM(C1019:C1041,C1042:C1119,C1120:C1180)</f>
        <v>6059485.5</v>
      </c>
      <c r="D1181" s="112"/>
      <c r="E1181" s="490">
        <f>SUM(E1019:E1180)</f>
        <v>35</v>
      </c>
      <c r="G1181" s="8"/>
      <c r="I1181" s="9"/>
    </row>
    <row r="1182" spans="1:9" ht="13.5" thickTop="1" x14ac:dyDescent="0.2">
      <c r="A1182" s="65"/>
      <c r="B1182" s="1"/>
      <c r="C1182" s="11"/>
      <c r="D1182" s="1"/>
      <c r="E1182" s="469"/>
      <c r="G1182" s="10"/>
      <c r="H1182" s="10"/>
    </row>
    <row r="1183" spans="1:9" ht="12" customHeight="1" x14ac:dyDescent="0.2">
      <c r="A1183" s="65"/>
      <c r="B1183" s="1"/>
      <c r="C1183" s="11"/>
      <c r="D1183" s="1"/>
      <c r="E1183" s="469"/>
      <c r="G1183" s="10"/>
      <c r="H1183" s="10"/>
    </row>
    <row r="1184" spans="1:9" ht="9.75" customHeight="1" x14ac:dyDescent="0.2">
      <c r="A1184" s="65"/>
      <c r="B1184" s="1"/>
      <c r="C1184" s="11"/>
      <c r="D1184" s="1"/>
      <c r="E1184" s="469"/>
    </row>
    <row r="1185" spans="1:8" ht="15.75" x14ac:dyDescent="0.25">
      <c r="A1185" s="65"/>
      <c r="B1185" s="30" t="s">
        <v>126</v>
      </c>
      <c r="C1185" s="11"/>
      <c r="D1185" s="1"/>
      <c r="E1185" s="469"/>
    </row>
    <row r="1186" spans="1:8" ht="13.5" thickBot="1" x14ac:dyDescent="0.25">
      <c r="A1186" s="65"/>
      <c r="B1186" s="1"/>
      <c r="C1186" s="68"/>
      <c r="D1186" s="69"/>
      <c r="E1186" s="468" t="s">
        <v>45</v>
      </c>
    </row>
    <row r="1187" spans="1:8" ht="14.25" thickTop="1" thickBot="1" x14ac:dyDescent="0.25">
      <c r="B1187" s="71" t="s">
        <v>47</v>
      </c>
      <c r="C1187" s="72" t="s">
        <v>48</v>
      </c>
      <c r="D1187" s="17"/>
      <c r="E1187" s="475" t="s">
        <v>159</v>
      </c>
    </row>
    <row r="1188" spans="1:8" ht="13.5" thickTop="1" x14ac:dyDescent="0.2">
      <c r="B1188" s="213" t="s">
        <v>13</v>
      </c>
      <c r="C1188" s="148">
        <v>1175000</v>
      </c>
      <c r="E1188" s="479"/>
      <c r="G1188" s="10"/>
      <c r="H1188" s="10"/>
    </row>
    <row r="1189" spans="1:8" ht="25.5" x14ac:dyDescent="0.2">
      <c r="B1189" s="215" t="s">
        <v>14</v>
      </c>
      <c r="C1189" s="149">
        <v>600000</v>
      </c>
      <c r="E1189" s="479"/>
    </row>
    <row r="1190" spans="1:8" ht="13.5" thickBot="1" x14ac:dyDescent="0.25">
      <c r="A1190" s="39">
        <v>2</v>
      </c>
      <c r="B1190" s="215" t="s">
        <v>142</v>
      </c>
      <c r="C1190" s="150">
        <v>150000</v>
      </c>
      <c r="E1190" s="478"/>
    </row>
    <row r="1191" spans="1:8" ht="19.5" customHeight="1" thickTop="1" thickBot="1" x14ac:dyDescent="0.25">
      <c r="B1191" s="87" t="s">
        <v>52</v>
      </c>
      <c r="C1191" s="88">
        <f>SUM(C1188:C1190)</f>
        <v>1925000</v>
      </c>
      <c r="E1191" s="474">
        <f>SUM(E1188:E1190)</f>
        <v>0</v>
      </c>
      <c r="G1191" s="83"/>
      <c r="H1191" s="10"/>
    </row>
    <row r="1192" spans="1:8" ht="13.5" thickTop="1" x14ac:dyDescent="0.2">
      <c r="A1192" s="65"/>
      <c r="B1192" s="1"/>
      <c r="C1192" s="10"/>
      <c r="D1192" s="1"/>
      <c r="E1192" s="491"/>
      <c r="G1192" s="10"/>
      <c r="H1192" s="10"/>
    </row>
    <row r="1193" spans="1:8" ht="12.75" customHeight="1" x14ac:dyDescent="0.2">
      <c r="A1193" s="65"/>
      <c r="B1193" s="1"/>
      <c r="C1193" s="10"/>
      <c r="D1193" s="1"/>
      <c r="E1193" s="469"/>
    </row>
    <row r="1194" spans="1:8" ht="15.75" x14ac:dyDescent="0.25">
      <c r="A1194" s="65"/>
      <c r="B1194" s="30" t="s">
        <v>15</v>
      </c>
      <c r="C1194" s="10"/>
      <c r="D1194" s="1"/>
      <c r="E1194" s="469"/>
    </row>
    <row r="1195" spans="1:8" ht="13.5" thickBot="1" x14ac:dyDescent="0.25">
      <c r="A1195" s="65"/>
      <c r="B1195" s="1"/>
      <c r="C1195" s="68"/>
      <c r="D1195" s="69"/>
      <c r="E1195" s="468" t="s">
        <v>45</v>
      </c>
    </row>
    <row r="1196" spans="1:8" ht="14.25" thickTop="1" thickBot="1" x14ac:dyDescent="0.25">
      <c r="B1196" s="71" t="s">
        <v>47</v>
      </c>
      <c r="C1196" s="72" t="s">
        <v>48</v>
      </c>
      <c r="D1196" s="17"/>
      <c r="E1196" s="492" t="s">
        <v>159</v>
      </c>
    </row>
    <row r="1197" spans="1:8" ht="13.5" thickTop="1" x14ac:dyDescent="0.2">
      <c r="B1197" s="213" t="s">
        <v>167</v>
      </c>
      <c r="C1197" s="257">
        <v>10000</v>
      </c>
      <c r="E1197" s="493"/>
    </row>
    <row r="1198" spans="1:8" x14ac:dyDescent="0.2">
      <c r="B1198" s="215" t="s">
        <v>168</v>
      </c>
      <c r="C1198" s="216">
        <v>25000</v>
      </c>
      <c r="E1198" s="494"/>
    </row>
    <row r="1199" spans="1:8" x14ac:dyDescent="0.2">
      <c r="A1199" s="39">
        <v>8</v>
      </c>
      <c r="B1199" s="215" t="s">
        <v>169</v>
      </c>
      <c r="C1199" s="216">
        <v>30000</v>
      </c>
      <c r="E1199" s="494"/>
    </row>
    <row r="1200" spans="1:8" x14ac:dyDescent="0.2">
      <c r="A1200" s="39">
        <v>8</v>
      </c>
      <c r="B1200" s="215" t="s">
        <v>170</v>
      </c>
      <c r="C1200" s="216">
        <v>22000</v>
      </c>
      <c r="E1200" s="494"/>
    </row>
    <row r="1201" spans="1:8" x14ac:dyDescent="0.2">
      <c r="B1201" s="215" t="s">
        <v>171</v>
      </c>
      <c r="C1201" s="216">
        <v>30000</v>
      </c>
      <c r="E1201" s="494"/>
    </row>
    <row r="1202" spans="1:8" x14ac:dyDescent="0.2">
      <c r="B1202" s="215" t="s">
        <v>172</v>
      </c>
      <c r="C1202" s="216">
        <v>73273.5</v>
      </c>
      <c r="E1202" s="494"/>
    </row>
    <row r="1203" spans="1:8" ht="13.5" thickBot="1" x14ac:dyDescent="0.25">
      <c r="B1203" s="255" t="s">
        <v>173</v>
      </c>
      <c r="C1203" s="429">
        <v>30000</v>
      </c>
      <c r="E1203" s="495">
        <v>167</v>
      </c>
    </row>
    <row r="1204" spans="1:8" ht="14.25" thickTop="1" thickBot="1" x14ac:dyDescent="0.25">
      <c r="A1204" s="65"/>
      <c r="B1204" s="1"/>
      <c r="C1204" s="68"/>
      <c r="D1204" s="69"/>
      <c r="E1204" s="468" t="s">
        <v>45</v>
      </c>
    </row>
    <row r="1205" spans="1:8" ht="14.25" thickTop="1" thickBot="1" x14ac:dyDescent="0.25">
      <c r="B1205" s="71" t="s">
        <v>47</v>
      </c>
      <c r="C1205" s="72" t="s">
        <v>48</v>
      </c>
      <c r="D1205" s="17"/>
      <c r="E1205" s="492" t="s">
        <v>159</v>
      </c>
    </row>
    <row r="1206" spans="1:8" ht="13.5" thickTop="1" x14ac:dyDescent="0.2">
      <c r="B1206" s="321" t="s">
        <v>174</v>
      </c>
      <c r="C1206" s="428">
        <v>30000</v>
      </c>
      <c r="E1206" s="496"/>
    </row>
    <row r="1207" spans="1:8" x14ac:dyDescent="0.2">
      <c r="B1207" s="215" t="s">
        <v>175</v>
      </c>
      <c r="C1207" s="216">
        <v>30000</v>
      </c>
      <c r="E1207" s="494"/>
    </row>
    <row r="1208" spans="1:8" x14ac:dyDescent="0.2">
      <c r="B1208" s="215" t="s">
        <v>176</v>
      </c>
      <c r="C1208" s="216">
        <v>14000</v>
      </c>
      <c r="E1208" s="494"/>
    </row>
    <row r="1209" spans="1:8" x14ac:dyDescent="0.2">
      <c r="B1209" s="215" t="s">
        <v>177</v>
      </c>
      <c r="C1209" s="216">
        <v>30000</v>
      </c>
      <c r="E1209" s="494"/>
    </row>
    <row r="1210" spans="1:8" x14ac:dyDescent="0.2">
      <c r="B1210" s="215" t="s">
        <v>178</v>
      </c>
      <c r="C1210" s="216">
        <v>33000</v>
      </c>
      <c r="E1210" s="494"/>
    </row>
    <row r="1211" spans="1:8" x14ac:dyDescent="0.2">
      <c r="B1211" s="215" t="s">
        <v>179</v>
      </c>
      <c r="C1211" s="216">
        <v>17500</v>
      </c>
      <c r="E1211" s="494"/>
      <c r="G1211" s="83"/>
    </row>
    <row r="1212" spans="1:8" x14ac:dyDescent="0.2">
      <c r="B1212" s="215" t="s">
        <v>180</v>
      </c>
      <c r="C1212" s="216">
        <v>17000</v>
      </c>
      <c r="E1212" s="494"/>
    </row>
    <row r="1213" spans="1:8" ht="12.75" customHeight="1" x14ac:dyDescent="0.2">
      <c r="B1213" s="215" t="s">
        <v>181</v>
      </c>
      <c r="C1213" s="216">
        <v>30000</v>
      </c>
      <c r="E1213" s="494"/>
    </row>
    <row r="1214" spans="1:8" ht="12.75" customHeight="1" x14ac:dyDescent="0.2">
      <c r="B1214" s="258" t="s">
        <v>182</v>
      </c>
      <c r="C1214" s="216">
        <v>30000</v>
      </c>
      <c r="E1214" s="494"/>
      <c r="F1214" s="99"/>
    </row>
    <row r="1215" spans="1:8" x14ac:dyDescent="0.2">
      <c r="B1215" s="15" t="s">
        <v>183</v>
      </c>
      <c r="C1215" s="259">
        <v>59999.96</v>
      </c>
      <c r="E1215" s="477"/>
      <c r="F1215" s="36" t="s">
        <v>162</v>
      </c>
    </row>
    <row r="1216" spans="1:8" x14ac:dyDescent="0.2">
      <c r="B1216" s="163" t="s">
        <v>399</v>
      </c>
      <c r="C1216" s="259">
        <v>200000</v>
      </c>
      <c r="E1216" s="477"/>
      <c r="F1216" s="99" t="s">
        <v>218</v>
      </c>
      <c r="G1216" s="83"/>
      <c r="H1216" s="83">
        <f>SUM(C1197:C1216)</f>
        <v>711773.46</v>
      </c>
    </row>
    <row r="1217" spans="2:8" ht="25.5" x14ac:dyDescent="0.2">
      <c r="B1217" s="182" t="s">
        <v>1057</v>
      </c>
      <c r="C1217" s="259">
        <v>200000</v>
      </c>
      <c r="E1217" s="477"/>
      <c r="F1217" s="99" t="s">
        <v>1058</v>
      </c>
      <c r="G1217" s="83"/>
      <c r="H1217" s="83">
        <f>C1217</f>
        <v>200000</v>
      </c>
    </row>
    <row r="1218" spans="2:8" x14ac:dyDescent="0.2">
      <c r="B1218" s="260" t="s">
        <v>407</v>
      </c>
      <c r="C1218" s="218">
        <v>100000</v>
      </c>
      <c r="E1218" s="477"/>
    </row>
    <row r="1219" spans="2:8" x14ac:dyDescent="0.2">
      <c r="B1219" s="195" t="s">
        <v>408</v>
      </c>
      <c r="C1219" s="218">
        <v>50000</v>
      </c>
      <c r="E1219" s="477"/>
    </row>
    <row r="1220" spans="2:8" x14ac:dyDescent="0.2">
      <c r="B1220" s="195" t="s">
        <v>409</v>
      </c>
      <c r="C1220" s="218">
        <v>100000</v>
      </c>
      <c r="E1220" s="478"/>
    </row>
    <row r="1221" spans="2:8" x14ac:dyDescent="0.2">
      <c r="B1221" s="195" t="s">
        <v>410</v>
      </c>
      <c r="C1221" s="218">
        <v>50000</v>
      </c>
      <c r="E1221" s="477"/>
    </row>
    <row r="1222" spans="2:8" x14ac:dyDescent="0.2">
      <c r="B1222" s="195" t="s">
        <v>148</v>
      </c>
      <c r="C1222" s="218">
        <v>50000</v>
      </c>
      <c r="E1222" s="477"/>
    </row>
    <row r="1223" spans="2:8" x14ac:dyDescent="0.2">
      <c r="B1223" s="195" t="s">
        <v>411</v>
      </c>
      <c r="C1223" s="218">
        <v>100000</v>
      </c>
      <c r="E1223" s="477"/>
    </row>
    <row r="1224" spans="2:8" x14ac:dyDescent="0.2">
      <c r="B1224" s="195" t="s">
        <v>412</v>
      </c>
      <c r="C1224" s="218">
        <v>50000</v>
      </c>
      <c r="E1224" s="477"/>
    </row>
    <row r="1225" spans="2:8" x14ac:dyDescent="0.2">
      <c r="B1225" s="195" t="s">
        <v>413</v>
      </c>
      <c r="C1225" s="218">
        <v>50000</v>
      </c>
      <c r="E1225" s="477"/>
    </row>
    <row r="1226" spans="2:8" x14ac:dyDescent="0.2">
      <c r="B1226" s="195" t="s">
        <v>414</v>
      </c>
      <c r="C1226" s="218">
        <v>50000</v>
      </c>
      <c r="E1226" s="477"/>
    </row>
    <row r="1227" spans="2:8" x14ac:dyDescent="0.2">
      <c r="B1227" s="195" t="s">
        <v>415</v>
      </c>
      <c r="C1227" s="218">
        <v>60000</v>
      </c>
      <c r="E1227" s="477"/>
    </row>
    <row r="1228" spans="2:8" x14ac:dyDescent="0.2">
      <c r="B1228" s="195" t="s">
        <v>416</v>
      </c>
      <c r="C1228" s="218">
        <v>70000</v>
      </c>
      <c r="E1228" s="477"/>
    </row>
    <row r="1229" spans="2:8" x14ac:dyDescent="0.2">
      <c r="B1229" s="195" t="s">
        <v>416</v>
      </c>
      <c r="C1229" s="218">
        <v>70000</v>
      </c>
      <c r="E1229" s="477"/>
    </row>
    <row r="1230" spans="2:8" x14ac:dyDescent="0.2">
      <c r="B1230" s="195" t="s">
        <v>17</v>
      </c>
      <c r="C1230" s="218">
        <v>280000</v>
      </c>
      <c r="E1230" s="477"/>
    </row>
    <row r="1231" spans="2:8" x14ac:dyDescent="0.2">
      <c r="B1231" s="195" t="s">
        <v>417</v>
      </c>
      <c r="C1231" s="218">
        <v>300000</v>
      </c>
      <c r="E1231" s="477"/>
    </row>
    <row r="1232" spans="2:8" x14ac:dyDescent="0.2">
      <c r="B1232" s="195" t="s">
        <v>418</v>
      </c>
      <c r="C1232" s="218">
        <v>100000</v>
      </c>
      <c r="E1232" s="477"/>
    </row>
    <row r="1233" spans="2:8" x14ac:dyDescent="0.2">
      <c r="B1233" s="195" t="s">
        <v>419</v>
      </c>
      <c r="C1233" s="218">
        <v>3000000</v>
      </c>
      <c r="E1233" s="477"/>
    </row>
    <row r="1234" spans="2:8" x14ac:dyDescent="0.2">
      <c r="B1234" s="195" t="s">
        <v>419</v>
      </c>
      <c r="C1234" s="218">
        <v>10000000</v>
      </c>
      <c r="E1234" s="477"/>
    </row>
    <row r="1235" spans="2:8" x14ac:dyDescent="0.2">
      <c r="B1235" s="195" t="s">
        <v>420</v>
      </c>
      <c r="C1235" s="218">
        <v>2000000</v>
      </c>
      <c r="E1235" s="477"/>
      <c r="F1235" s="99" t="s">
        <v>404</v>
      </c>
      <c r="G1235" s="83"/>
      <c r="H1235" s="83">
        <f>SUM(C1218:C1235)</f>
        <v>16480000</v>
      </c>
    </row>
    <row r="1236" spans="2:8" x14ac:dyDescent="0.2">
      <c r="B1236" s="261" t="s">
        <v>2119</v>
      </c>
      <c r="C1236" s="198">
        <v>9000</v>
      </c>
      <c r="E1236" s="477"/>
      <c r="F1236" s="99"/>
      <c r="G1236" s="83"/>
      <c r="H1236" s="83"/>
    </row>
    <row r="1237" spans="2:8" x14ac:dyDescent="0.2">
      <c r="B1237" s="261" t="s">
        <v>2120</v>
      </c>
      <c r="C1237" s="198">
        <v>15000</v>
      </c>
      <c r="E1237" s="477"/>
      <c r="F1237" s="99"/>
      <c r="G1237" s="83"/>
      <c r="H1237" s="83"/>
    </row>
    <row r="1238" spans="2:8" x14ac:dyDescent="0.2">
      <c r="B1238" s="262" t="s">
        <v>2121</v>
      </c>
      <c r="C1238" s="263">
        <v>15000</v>
      </c>
      <c r="E1238" s="477"/>
      <c r="F1238" s="99"/>
      <c r="G1238" s="83"/>
      <c r="H1238" s="83"/>
    </row>
    <row r="1239" spans="2:8" x14ac:dyDescent="0.2">
      <c r="B1239" s="261" t="s">
        <v>2122</v>
      </c>
      <c r="C1239" s="263">
        <v>12000</v>
      </c>
      <c r="E1239" s="477"/>
      <c r="F1239" s="99"/>
      <c r="G1239" s="83"/>
      <c r="H1239" s="83"/>
    </row>
    <row r="1240" spans="2:8" x14ac:dyDescent="0.2">
      <c r="B1240" s="262" t="s">
        <v>2123</v>
      </c>
      <c r="C1240" s="263">
        <v>14000</v>
      </c>
      <c r="E1240" s="477"/>
      <c r="F1240" s="99"/>
      <c r="G1240" s="83"/>
      <c r="H1240" s="83"/>
    </row>
    <row r="1241" spans="2:8" x14ac:dyDescent="0.2">
      <c r="B1241" s="262" t="s">
        <v>2124</v>
      </c>
      <c r="C1241" s="198">
        <v>12000</v>
      </c>
      <c r="E1241" s="477"/>
      <c r="F1241" s="99"/>
      <c r="G1241" s="83"/>
      <c r="H1241" s="83"/>
    </row>
    <row r="1242" spans="2:8" x14ac:dyDescent="0.2">
      <c r="B1242" s="201" t="s">
        <v>2125</v>
      </c>
      <c r="C1242" s="203">
        <v>80000</v>
      </c>
      <c r="E1242" s="477"/>
      <c r="F1242" s="99"/>
      <c r="G1242" s="83"/>
      <c r="H1242" s="83"/>
    </row>
    <row r="1243" spans="2:8" x14ac:dyDescent="0.2">
      <c r="B1243" s="4" t="s">
        <v>2126</v>
      </c>
      <c r="C1243" s="203">
        <v>70000</v>
      </c>
      <c r="E1243" s="477"/>
      <c r="F1243" s="99"/>
      <c r="G1243" s="83"/>
      <c r="H1243" s="83"/>
    </row>
    <row r="1244" spans="2:8" ht="25.5" x14ac:dyDescent="0.2">
      <c r="B1244" s="201" t="s">
        <v>2127</v>
      </c>
      <c r="C1244" s="203">
        <v>150000</v>
      </c>
      <c r="E1244" s="477"/>
      <c r="F1244" s="99"/>
      <c r="G1244" s="83"/>
      <c r="H1244" s="83"/>
    </row>
    <row r="1245" spans="2:8" x14ac:dyDescent="0.2">
      <c r="B1245" s="201" t="s">
        <v>2128</v>
      </c>
      <c r="C1245" s="203">
        <v>100000</v>
      </c>
      <c r="E1245" s="477"/>
      <c r="F1245" s="99"/>
      <c r="G1245" s="83"/>
      <c r="H1245" s="83"/>
    </row>
    <row r="1246" spans="2:8" x14ac:dyDescent="0.2">
      <c r="B1246" s="264" t="s">
        <v>2129</v>
      </c>
      <c r="C1246" s="203">
        <v>1000000</v>
      </c>
      <c r="E1246" s="477"/>
      <c r="F1246" s="99"/>
      <c r="G1246" s="83"/>
      <c r="H1246" s="83"/>
    </row>
    <row r="1247" spans="2:8" ht="25.5" x14ac:dyDescent="0.2">
      <c r="B1247" s="201" t="s">
        <v>2130</v>
      </c>
      <c r="C1247" s="203">
        <v>50000</v>
      </c>
      <c r="E1247" s="477"/>
      <c r="F1247" s="99"/>
      <c r="G1247" s="83"/>
      <c r="H1247" s="83"/>
    </row>
    <row r="1248" spans="2:8" x14ac:dyDescent="0.2">
      <c r="B1248" s="201" t="s">
        <v>2131</v>
      </c>
      <c r="C1248" s="203">
        <v>50000</v>
      </c>
      <c r="E1248" s="477"/>
      <c r="F1248" s="99"/>
      <c r="G1248" s="83"/>
      <c r="H1248" s="83"/>
    </row>
    <row r="1249" spans="1:8" ht="25.5" x14ac:dyDescent="0.2">
      <c r="B1249" s="201" t="s">
        <v>2132</v>
      </c>
      <c r="C1249" s="203">
        <v>50000</v>
      </c>
      <c r="E1249" s="477"/>
      <c r="F1249" s="99"/>
      <c r="G1249" s="83"/>
      <c r="H1249" s="83"/>
    </row>
    <row r="1250" spans="1:8" ht="25.5" x14ac:dyDescent="0.2">
      <c r="B1250" s="4" t="s">
        <v>2133</v>
      </c>
      <c r="C1250" s="203">
        <v>50000</v>
      </c>
      <c r="E1250" s="477"/>
      <c r="F1250" s="95" t="s">
        <v>51</v>
      </c>
      <c r="G1250" s="83"/>
      <c r="H1250" s="83">
        <f>SUM(C1236:C1250)</f>
        <v>1677000</v>
      </c>
    </row>
    <row r="1251" spans="1:8" x14ac:dyDescent="0.2">
      <c r="B1251" s="163" t="s">
        <v>1071</v>
      </c>
      <c r="C1251" s="168">
        <v>1320000</v>
      </c>
      <c r="E1251" s="477"/>
    </row>
    <row r="1252" spans="1:8" x14ac:dyDescent="0.2">
      <c r="B1252" s="163" t="s">
        <v>921</v>
      </c>
      <c r="C1252" s="168">
        <v>680000</v>
      </c>
      <c r="E1252" s="477"/>
    </row>
    <row r="1253" spans="1:8" x14ac:dyDescent="0.2">
      <c r="B1253" s="163" t="s">
        <v>1072</v>
      </c>
      <c r="C1253" s="168">
        <v>502522.75</v>
      </c>
      <c r="E1253" s="464">
        <v>62.96</v>
      </c>
      <c r="F1253" s="99" t="s">
        <v>1069</v>
      </c>
      <c r="H1253" s="159">
        <f>C1251+C1252+C1253</f>
        <v>2502522.75</v>
      </c>
    </row>
    <row r="1254" spans="1:8" x14ac:dyDescent="0.2">
      <c r="B1254" s="242" t="s">
        <v>2776</v>
      </c>
      <c r="C1254" s="168">
        <v>42450</v>
      </c>
      <c r="E1254" s="478"/>
      <c r="F1254" s="99"/>
      <c r="H1254" s="159"/>
    </row>
    <row r="1255" spans="1:8" x14ac:dyDescent="0.2">
      <c r="B1255" s="242" t="s">
        <v>2777</v>
      </c>
      <c r="C1255" s="168">
        <v>26000000</v>
      </c>
      <c r="E1255" s="478"/>
      <c r="F1255" s="95" t="s">
        <v>1249</v>
      </c>
      <c r="H1255" s="159">
        <f>C1254+C1255</f>
        <v>26042450</v>
      </c>
    </row>
    <row r="1256" spans="1:8" x14ac:dyDescent="0.2">
      <c r="B1256" s="242" t="s">
        <v>2778</v>
      </c>
      <c r="C1256" s="168">
        <v>39300</v>
      </c>
      <c r="E1256" s="478"/>
      <c r="F1256" s="95"/>
      <c r="H1256" s="159"/>
    </row>
    <row r="1257" spans="1:8" ht="13.5" thickBot="1" x14ac:dyDescent="0.25">
      <c r="B1257" s="244" t="s">
        <v>2779</v>
      </c>
      <c r="C1257" s="171">
        <v>500000</v>
      </c>
      <c r="E1257" s="482">
        <v>95446.9</v>
      </c>
      <c r="F1257" s="95"/>
      <c r="H1257" s="159"/>
    </row>
    <row r="1258" spans="1:8" ht="23.25" customHeight="1" thickTop="1" thickBot="1" x14ac:dyDescent="0.25">
      <c r="B1258" s="87" t="s">
        <v>52</v>
      </c>
      <c r="C1258" s="88">
        <f>SUM(C1197:C1257)</f>
        <v>48153046.210000001</v>
      </c>
      <c r="E1258" s="474">
        <f>SUM(E1197:E1257)</f>
        <v>95676.86</v>
      </c>
      <c r="G1258" s="83"/>
    </row>
    <row r="1259" spans="1:8" ht="13.5" thickTop="1" x14ac:dyDescent="0.2">
      <c r="A1259" s="65"/>
      <c r="B1259" s="11"/>
      <c r="C1259" s="36"/>
      <c r="D1259" s="1"/>
      <c r="E1259" s="469"/>
      <c r="G1259" s="10"/>
      <c r="H1259" s="10"/>
    </row>
    <row r="1260" spans="1:8" ht="15.75" x14ac:dyDescent="0.25">
      <c r="A1260" s="65"/>
      <c r="B1260" s="30" t="s">
        <v>18</v>
      </c>
      <c r="C1260" s="90"/>
      <c r="D1260" s="1"/>
      <c r="E1260" s="469"/>
    </row>
    <row r="1261" spans="1:8" ht="13.5" thickBot="1" x14ac:dyDescent="0.25">
      <c r="A1261" s="65"/>
      <c r="B1261" s="1"/>
      <c r="C1261" s="68"/>
      <c r="D1261" s="69"/>
      <c r="E1261" s="468" t="s">
        <v>45</v>
      </c>
    </row>
    <row r="1262" spans="1:8" ht="14.25" thickTop="1" thickBot="1" x14ac:dyDescent="0.25">
      <c r="B1262" s="71" t="s">
        <v>47</v>
      </c>
      <c r="C1262" s="72" t="s">
        <v>48</v>
      </c>
      <c r="D1262" s="17"/>
      <c r="E1262" s="470" t="s">
        <v>159</v>
      </c>
    </row>
    <row r="1263" spans="1:8" ht="13.5" thickTop="1" x14ac:dyDescent="0.2">
      <c r="A1263" s="39">
        <v>8</v>
      </c>
      <c r="B1263" s="265" t="s">
        <v>421</v>
      </c>
      <c r="C1263" s="266">
        <v>500000</v>
      </c>
      <c r="E1263" s="497"/>
    </row>
    <row r="1264" spans="1:8" x14ac:dyDescent="0.2">
      <c r="A1264" s="39">
        <v>8</v>
      </c>
      <c r="B1264" s="181" t="s">
        <v>422</v>
      </c>
      <c r="C1264" s="267">
        <v>165000</v>
      </c>
      <c r="E1264" s="477"/>
    </row>
    <row r="1265" spans="1:5" x14ac:dyDescent="0.2">
      <c r="A1265" s="39">
        <v>8</v>
      </c>
      <c r="B1265" s="181" t="s">
        <v>423</v>
      </c>
      <c r="C1265" s="267">
        <v>500000</v>
      </c>
      <c r="E1265" s="477"/>
    </row>
    <row r="1266" spans="1:5" x14ac:dyDescent="0.2">
      <c r="A1266" s="39">
        <v>8</v>
      </c>
      <c r="B1266" s="181" t="s">
        <v>424</v>
      </c>
      <c r="C1266" s="267">
        <v>221000</v>
      </c>
      <c r="E1266" s="477"/>
    </row>
    <row r="1267" spans="1:5" x14ac:dyDescent="0.2">
      <c r="A1267" s="39">
        <v>8</v>
      </c>
      <c r="B1267" s="181" t="s">
        <v>425</v>
      </c>
      <c r="C1267" s="267">
        <v>500000</v>
      </c>
      <c r="E1267" s="477"/>
    </row>
    <row r="1268" spans="1:5" x14ac:dyDescent="0.2">
      <c r="A1268" s="39">
        <v>8</v>
      </c>
      <c r="B1268" s="181" t="s">
        <v>426</v>
      </c>
      <c r="C1268" s="267">
        <v>200000</v>
      </c>
      <c r="E1268" s="477">
        <v>8580</v>
      </c>
    </row>
    <row r="1269" spans="1:5" x14ac:dyDescent="0.2">
      <c r="A1269" s="39">
        <v>8</v>
      </c>
      <c r="B1269" s="181" t="s">
        <v>427</v>
      </c>
      <c r="C1269" s="267">
        <v>200000</v>
      </c>
      <c r="E1269" s="477"/>
    </row>
    <row r="1270" spans="1:5" x14ac:dyDescent="0.2">
      <c r="A1270" s="39">
        <v>8</v>
      </c>
      <c r="B1270" s="181" t="s">
        <v>428</v>
      </c>
      <c r="C1270" s="267">
        <v>220000</v>
      </c>
      <c r="E1270" s="477"/>
    </row>
    <row r="1271" spans="1:5" ht="13.5" thickBot="1" x14ac:dyDescent="0.25">
      <c r="A1271" s="39">
        <v>8</v>
      </c>
      <c r="B1271" s="358" t="s">
        <v>428</v>
      </c>
      <c r="C1271" s="270">
        <v>272000</v>
      </c>
      <c r="E1271" s="482"/>
    </row>
    <row r="1272" spans="1:5" ht="14.25" thickTop="1" thickBot="1" x14ac:dyDescent="0.25">
      <c r="A1272" s="65"/>
      <c r="B1272" s="1"/>
      <c r="C1272" s="68"/>
      <c r="D1272" s="69"/>
      <c r="E1272" s="468" t="s">
        <v>45</v>
      </c>
    </row>
    <row r="1273" spans="1:5" ht="14.25" thickTop="1" thickBot="1" x14ac:dyDescent="0.25">
      <c r="B1273" s="71" t="s">
        <v>47</v>
      </c>
      <c r="C1273" s="72" t="s">
        <v>48</v>
      </c>
      <c r="D1273" s="17"/>
      <c r="E1273" s="470" t="s">
        <v>159</v>
      </c>
    </row>
    <row r="1274" spans="1:5" ht="13.5" thickTop="1" x14ac:dyDescent="0.2">
      <c r="A1274" s="39">
        <v>8</v>
      </c>
      <c r="B1274" s="390" t="s">
        <v>429</v>
      </c>
      <c r="C1274" s="391">
        <v>439788</v>
      </c>
      <c r="E1274" s="476"/>
    </row>
    <row r="1275" spans="1:5" x14ac:dyDescent="0.2">
      <c r="A1275" s="39">
        <v>8</v>
      </c>
      <c r="B1275" s="181" t="s">
        <v>430</v>
      </c>
      <c r="C1275" s="267">
        <v>140667</v>
      </c>
      <c r="E1275" s="478"/>
    </row>
    <row r="1276" spans="1:5" x14ac:dyDescent="0.2">
      <c r="A1276" s="39">
        <v>8</v>
      </c>
      <c r="B1276" s="181" t="s">
        <v>431</v>
      </c>
      <c r="C1276" s="267">
        <v>184847.5</v>
      </c>
      <c r="E1276" s="476"/>
    </row>
    <row r="1277" spans="1:5" x14ac:dyDescent="0.2">
      <c r="A1277" s="39">
        <v>8</v>
      </c>
      <c r="B1277" s="181" t="s">
        <v>432</v>
      </c>
      <c r="C1277" s="267">
        <v>497000</v>
      </c>
      <c r="E1277" s="477"/>
    </row>
    <row r="1278" spans="1:5" x14ac:dyDescent="0.2">
      <c r="A1278" s="39">
        <v>8</v>
      </c>
      <c r="B1278" s="181" t="s">
        <v>433</v>
      </c>
      <c r="C1278" s="267">
        <v>190000</v>
      </c>
      <c r="E1278" s="477"/>
    </row>
    <row r="1279" spans="1:5" x14ac:dyDescent="0.2">
      <c r="A1279" s="39">
        <v>8</v>
      </c>
      <c r="B1279" s="181" t="s">
        <v>434</v>
      </c>
      <c r="C1279" s="267">
        <v>315000</v>
      </c>
      <c r="E1279" s="477"/>
    </row>
    <row r="1280" spans="1:5" x14ac:dyDescent="0.2">
      <c r="A1280" s="39">
        <v>8</v>
      </c>
      <c r="B1280" s="181" t="s">
        <v>435</v>
      </c>
      <c r="C1280" s="267">
        <v>500000</v>
      </c>
      <c r="E1280" s="477"/>
    </row>
    <row r="1281" spans="1:5" x14ac:dyDescent="0.2">
      <c r="A1281" s="39">
        <v>8</v>
      </c>
      <c r="B1281" s="181" t="s">
        <v>436</v>
      </c>
      <c r="C1281" s="267">
        <v>500000</v>
      </c>
      <c r="E1281" s="477"/>
    </row>
    <row r="1282" spans="1:5" x14ac:dyDescent="0.2">
      <c r="A1282" s="39">
        <v>8</v>
      </c>
      <c r="B1282" s="181" t="s">
        <v>437</v>
      </c>
      <c r="C1282" s="267">
        <v>500000</v>
      </c>
      <c r="E1282" s="477"/>
    </row>
    <row r="1283" spans="1:5" x14ac:dyDescent="0.2">
      <c r="A1283" s="39">
        <v>8</v>
      </c>
      <c r="B1283" s="181" t="s">
        <v>438</v>
      </c>
      <c r="C1283" s="267">
        <v>392000</v>
      </c>
      <c r="E1283" s="477"/>
    </row>
    <row r="1284" spans="1:5" x14ac:dyDescent="0.2">
      <c r="A1284" s="39">
        <v>8</v>
      </c>
      <c r="B1284" s="181" t="s">
        <v>439</v>
      </c>
      <c r="C1284" s="267">
        <v>410000</v>
      </c>
      <c r="E1284" s="477"/>
    </row>
    <row r="1285" spans="1:5" x14ac:dyDescent="0.2">
      <c r="A1285" s="39">
        <v>8</v>
      </c>
      <c r="B1285" s="181" t="s">
        <v>440</v>
      </c>
      <c r="C1285" s="267">
        <v>492797.69</v>
      </c>
      <c r="E1285" s="485"/>
    </row>
    <row r="1286" spans="1:5" x14ac:dyDescent="0.2">
      <c r="A1286" s="39">
        <v>8</v>
      </c>
      <c r="B1286" s="181" t="s">
        <v>441</v>
      </c>
      <c r="C1286" s="267">
        <v>260000</v>
      </c>
      <c r="E1286" s="478"/>
    </row>
    <row r="1287" spans="1:5" x14ac:dyDescent="0.2">
      <c r="A1287" s="39">
        <v>8</v>
      </c>
      <c r="B1287" s="181" t="s">
        <v>442</v>
      </c>
      <c r="C1287" s="267">
        <v>500000</v>
      </c>
      <c r="E1287" s="478"/>
    </row>
    <row r="1288" spans="1:5" x14ac:dyDescent="0.2">
      <c r="A1288" s="39">
        <v>8</v>
      </c>
      <c r="B1288" s="181" t="s">
        <v>443</v>
      </c>
      <c r="C1288" s="267">
        <v>500000</v>
      </c>
      <c r="E1288" s="477"/>
    </row>
    <row r="1289" spans="1:5" x14ac:dyDescent="0.2">
      <c r="A1289" s="39">
        <v>8</v>
      </c>
      <c r="B1289" s="181" t="s">
        <v>444</v>
      </c>
      <c r="C1289" s="267">
        <v>498000</v>
      </c>
      <c r="E1289" s="478"/>
    </row>
    <row r="1290" spans="1:5" x14ac:dyDescent="0.2">
      <c r="A1290" s="39">
        <v>8</v>
      </c>
      <c r="B1290" s="390" t="s">
        <v>445</v>
      </c>
      <c r="C1290" s="391">
        <v>500000</v>
      </c>
      <c r="E1290" s="476"/>
    </row>
    <row r="1291" spans="1:5" x14ac:dyDescent="0.2">
      <c r="A1291" s="39">
        <v>8</v>
      </c>
      <c r="B1291" s="181" t="s">
        <v>446</v>
      </c>
      <c r="C1291" s="267">
        <v>72000</v>
      </c>
      <c r="E1291" s="477"/>
    </row>
    <row r="1292" spans="1:5" x14ac:dyDescent="0.2">
      <c r="A1292" s="39">
        <v>8</v>
      </c>
      <c r="B1292" s="181" t="s">
        <v>447</v>
      </c>
      <c r="C1292" s="267">
        <v>421000</v>
      </c>
      <c r="E1292" s="477"/>
    </row>
    <row r="1293" spans="1:5" x14ac:dyDescent="0.2">
      <c r="A1293" s="39">
        <v>8</v>
      </c>
      <c r="B1293" s="181" t="s">
        <v>448</v>
      </c>
      <c r="C1293" s="267">
        <v>500000</v>
      </c>
      <c r="E1293" s="477"/>
    </row>
    <row r="1294" spans="1:5" x14ac:dyDescent="0.2">
      <c r="A1294" s="39">
        <v>8</v>
      </c>
      <c r="B1294" s="181" t="s">
        <v>449</v>
      </c>
      <c r="C1294" s="267">
        <v>75000</v>
      </c>
      <c r="E1294" s="477"/>
    </row>
    <row r="1295" spans="1:5" x14ac:dyDescent="0.2">
      <c r="A1295" s="39">
        <v>8</v>
      </c>
      <c r="B1295" s="181" t="s">
        <v>450</v>
      </c>
      <c r="C1295" s="267">
        <v>242000</v>
      </c>
      <c r="E1295" s="477"/>
    </row>
    <row r="1296" spans="1:5" x14ac:dyDescent="0.2">
      <c r="A1296" s="39">
        <v>8</v>
      </c>
      <c r="B1296" s="181" t="s">
        <v>451</v>
      </c>
      <c r="C1296" s="267">
        <v>500000</v>
      </c>
      <c r="E1296" s="477"/>
    </row>
    <row r="1297" spans="1:5" x14ac:dyDescent="0.2">
      <c r="A1297" s="39">
        <v>8</v>
      </c>
      <c r="B1297" s="181" t="s">
        <v>452</v>
      </c>
      <c r="C1297" s="267">
        <v>388271.4</v>
      </c>
      <c r="E1297" s="477"/>
    </row>
    <row r="1298" spans="1:5" x14ac:dyDescent="0.2">
      <c r="A1298" s="39">
        <v>8</v>
      </c>
      <c r="B1298" s="181" t="s">
        <v>453</v>
      </c>
      <c r="C1298" s="267">
        <v>301000</v>
      </c>
      <c r="D1298" s="120"/>
      <c r="E1298" s="464"/>
    </row>
    <row r="1299" spans="1:5" x14ac:dyDescent="0.2">
      <c r="A1299" s="39">
        <v>8</v>
      </c>
      <c r="B1299" s="181" t="s">
        <v>454</v>
      </c>
      <c r="C1299" s="267">
        <v>164000</v>
      </c>
      <c r="E1299" s="477"/>
    </row>
    <row r="1300" spans="1:5" x14ac:dyDescent="0.2">
      <c r="A1300" s="39">
        <v>8</v>
      </c>
      <c r="B1300" s="181" t="s">
        <v>455</v>
      </c>
      <c r="C1300" s="267">
        <v>300000</v>
      </c>
      <c r="E1300" s="477"/>
    </row>
    <row r="1301" spans="1:5" x14ac:dyDescent="0.2">
      <c r="A1301" s="39">
        <v>8</v>
      </c>
      <c r="B1301" s="181" t="s">
        <v>456</v>
      </c>
      <c r="C1301" s="267">
        <v>425000</v>
      </c>
      <c r="E1301" s="477"/>
    </row>
    <row r="1302" spans="1:5" x14ac:dyDescent="0.2">
      <c r="A1302" s="39">
        <v>8</v>
      </c>
      <c r="B1302" s="181" t="s">
        <v>457</v>
      </c>
      <c r="C1302" s="267">
        <v>164743.79999999999</v>
      </c>
      <c r="E1302" s="477"/>
    </row>
    <row r="1303" spans="1:5" x14ac:dyDescent="0.2">
      <c r="A1303" s="39">
        <v>8</v>
      </c>
      <c r="B1303" s="181" t="s">
        <v>458</v>
      </c>
      <c r="C1303" s="267">
        <v>178000</v>
      </c>
      <c r="E1303" s="477"/>
    </row>
    <row r="1304" spans="1:5" x14ac:dyDescent="0.2">
      <c r="A1304" s="39">
        <v>8</v>
      </c>
      <c r="B1304" s="181" t="s">
        <v>458</v>
      </c>
      <c r="C1304" s="267">
        <v>322000</v>
      </c>
      <c r="E1304" s="477"/>
    </row>
    <row r="1305" spans="1:5" x14ac:dyDescent="0.2">
      <c r="A1305" s="39">
        <v>8</v>
      </c>
      <c r="B1305" s="181" t="s">
        <v>459</v>
      </c>
      <c r="C1305" s="267">
        <v>129000</v>
      </c>
      <c r="E1305" s="477"/>
    </row>
    <row r="1306" spans="1:5" x14ac:dyDescent="0.2">
      <c r="A1306" s="39">
        <v>8</v>
      </c>
      <c r="B1306" s="181" t="s">
        <v>460</v>
      </c>
      <c r="C1306" s="267">
        <v>421000</v>
      </c>
      <c r="E1306" s="477"/>
    </row>
    <row r="1307" spans="1:5" x14ac:dyDescent="0.2">
      <c r="A1307" s="39">
        <v>8</v>
      </c>
      <c r="B1307" s="181" t="s">
        <v>461</v>
      </c>
      <c r="C1307" s="267">
        <v>500000</v>
      </c>
      <c r="E1307" s="477"/>
    </row>
    <row r="1308" spans="1:5" x14ac:dyDescent="0.2">
      <c r="A1308" s="39">
        <v>8</v>
      </c>
      <c r="B1308" s="181" t="s">
        <v>462</v>
      </c>
      <c r="C1308" s="267">
        <v>229000</v>
      </c>
      <c r="E1308" s="477"/>
    </row>
    <row r="1309" spans="1:5" x14ac:dyDescent="0.2">
      <c r="A1309" s="39">
        <v>8</v>
      </c>
      <c r="B1309" s="181" t="s">
        <v>462</v>
      </c>
      <c r="C1309" s="267">
        <v>70000</v>
      </c>
      <c r="E1309" s="477"/>
    </row>
    <row r="1310" spans="1:5" x14ac:dyDescent="0.2">
      <c r="A1310" s="39">
        <v>8</v>
      </c>
      <c r="B1310" s="181" t="s">
        <v>463</v>
      </c>
      <c r="C1310" s="267">
        <v>300000</v>
      </c>
      <c r="E1310" s="477"/>
    </row>
    <row r="1311" spans="1:5" x14ac:dyDescent="0.2">
      <c r="A1311" s="39">
        <v>8</v>
      </c>
      <c r="B1311" s="181" t="s">
        <v>464</v>
      </c>
      <c r="C1311" s="267">
        <v>200000</v>
      </c>
      <c r="E1311" s="477"/>
    </row>
    <row r="1312" spans="1:5" x14ac:dyDescent="0.2">
      <c r="A1312" s="39">
        <v>8</v>
      </c>
      <c r="B1312" s="181" t="s">
        <v>465</v>
      </c>
      <c r="C1312" s="267">
        <v>500000</v>
      </c>
      <c r="E1312" s="477"/>
    </row>
    <row r="1313" spans="1:6" x14ac:dyDescent="0.2">
      <c r="A1313" s="39">
        <v>8</v>
      </c>
      <c r="B1313" s="181" t="s">
        <v>466</v>
      </c>
      <c r="C1313" s="267">
        <v>363582</v>
      </c>
      <c r="E1313" s="477"/>
    </row>
    <row r="1314" spans="1:6" x14ac:dyDescent="0.2">
      <c r="A1314" s="39">
        <v>8</v>
      </c>
      <c r="B1314" s="181" t="s">
        <v>467</v>
      </c>
      <c r="C1314" s="267">
        <v>140000</v>
      </c>
      <c r="E1314" s="477"/>
    </row>
    <row r="1315" spans="1:6" x14ac:dyDescent="0.2">
      <c r="A1315" s="39">
        <v>8</v>
      </c>
      <c r="B1315" s="181" t="s">
        <v>468</v>
      </c>
      <c r="C1315" s="267">
        <v>309000</v>
      </c>
      <c r="E1315" s="477"/>
    </row>
    <row r="1316" spans="1:6" x14ac:dyDescent="0.2">
      <c r="A1316" s="39">
        <v>8</v>
      </c>
      <c r="B1316" s="181" t="s">
        <v>469</v>
      </c>
      <c r="C1316" s="267">
        <v>450000</v>
      </c>
      <c r="E1316" s="477"/>
    </row>
    <row r="1317" spans="1:6" x14ac:dyDescent="0.2">
      <c r="A1317" s="39">
        <v>8</v>
      </c>
      <c r="B1317" s="181" t="s">
        <v>470</v>
      </c>
      <c r="C1317" s="267">
        <v>365000</v>
      </c>
      <c r="E1317" s="477"/>
    </row>
    <row r="1318" spans="1:6" x14ac:dyDescent="0.2">
      <c r="A1318" s="39">
        <v>8</v>
      </c>
      <c r="B1318" s="181" t="s">
        <v>471</v>
      </c>
      <c r="C1318" s="267">
        <v>88000</v>
      </c>
      <c r="E1318" s="477"/>
    </row>
    <row r="1319" spans="1:6" x14ac:dyDescent="0.2">
      <c r="A1319" s="39">
        <v>8</v>
      </c>
      <c r="B1319" s="181" t="s">
        <v>472</v>
      </c>
      <c r="C1319" s="267">
        <v>80000</v>
      </c>
      <c r="E1319" s="477"/>
    </row>
    <row r="1320" spans="1:6" x14ac:dyDescent="0.2">
      <c r="A1320" s="39">
        <v>8</v>
      </c>
      <c r="B1320" s="181" t="s">
        <v>473</v>
      </c>
      <c r="C1320" s="267">
        <v>352000</v>
      </c>
      <c r="E1320" s="477"/>
    </row>
    <row r="1321" spans="1:6" x14ac:dyDescent="0.2">
      <c r="A1321" s="39">
        <v>8</v>
      </c>
      <c r="B1321" s="181" t="s">
        <v>474</v>
      </c>
      <c r="C1321" s="267">
        <v>373000</v>
      </c>
      <c r="E1321" s="477"/>
    </row>
    <row r="1322" spans="1:6" x14ac:dyDescent="0.2">
      <c r="A1322" s="39">
        <v>8</v>
      </c>
      <c r="B1322" s="181" t="s">
        <v>475</v>
      </c>
      <c r="C1322" s="267">
        <v>250000</v>
      </c>
      <c r="E1322" s="477"/>
    </row>
    <row r="1323" spans="1:6" x14ac:dyDescent="0.2">
      <c r="A1323" s="39">
        <v>8</v>
      </c>
      <c r="B1323" s="181" t="s">
        <v>476</v>
      </c>
      <c r="C1323" s="267">
        <v>241000</v>
      </c>
      <c r="E1323" s="477"/>
    </row>
    <row r="1324" spans="1:6" x14ac:dyDescent="0.2">
      <c r="A1324" s="39">
        <v>8</v>
      </c>
      <c r="B1324" s="181" t="s">
        <v>477</v>
      </c>
      <c r="C1324" s="267">
        <v>420000</v>
      </c>
      <c r="E1324" s="477"/>
    </row>
    <row r="1325" spans="1:6" x14ac:dyDescent="0.2">
      <c r="A1325" s="39">
        <v>8</v>
      </c>
      <c r="B1325" s="181" t="s">
        <v>478</v>
      </c>
      <c r="C1325" s="267">
        <v>149520</v>
      </c>
      <c r="E1325" s="477"/>
    </row>
    <row r="1326" spans="1:6" x14ac:dyDescent="0.2">
      <c r="A1326" s="39">
        <v>8</v>
      </c>
      <c r="B1326" s="181" t="s">
        <v>479</v>
      </c>
      <c r="C1326" s="267">
        <v>383000</v>
      </c>
      <c r="E1326" s="477"/>
    </row>
    <row r="1327" spans="1:6" x14ac:dyDescent="0.2">
      <c r="A1327" s="39">
        <v>8</v>
      </c>
      <c r="B1327" s="181" t="s">
        <v>480</v>
      </c>
      <c r="C1327" s="267">
        <v>425000</v>
      </c>
      <c r="E1327" s="483"/>
    </row>
    <row r="1328" spans="1:6" x14ac:dyDescent="0.2">
      <c r="A1328" s="39">
        <v>8</v>
      </c>
      <c r="B1328" s="181" t="s">
        <v>481</v>
      </c>
      <c r="C1328" s="267">
        <v>215000</v>
      </c>
      <c r="E1328" s="477"/>
      <c r="F1328" s="121"/>
    </row>
    <row r="1329" spans="1:6" x14ac:dyDescent="0.2">
      <c r="A1329" s="39">
        <v>8</v>
      </c>
      <c r="B1329" s="181" t="s">
        <v>482</v>
      </c>
      <c r="C1329" s="267">
        <v>152000</v>
      </c>
      <c r="E1329" s="477"/>
      <c r="F1329" s="121"/>
    </row>
    <row r="1330" spans="1:6" x14ac:dyDescent="0.2">
      <c r="A1330" s="39">
        <v>8</v>
      </c>
      <c r="B1330" s="181" t="s">
        <v>483</v>
      </c>
      <c r="C1330" s="267">
        <v>400000</v>
      </c>
      <c r="E1330" s="477"/>
      <c r="F1330" s="121"/>
    </row>
    <row r="1331" spans="1:6" x14ac:dyDescent="0.2">
      <c r="A1331" s="39">
        <v>8</v>
      </c>
      <c r="B1331" s="181" t="s">
        <v>484</v>
      </c>
      <c r="C1331" s="267">
        <v>92325</v>
      </c>
      <c r="E1331" s="477"/>
      <c r="F1331" s="121"/>
    </row>
    <row r="1332" spans="1:6" x14ac:dyDescent="0.2">
      <c r="A1332" s="39">
        <v>8</v>
      </c>
      <c r="B1332" s="181" t="s">
        <v>485</v>
      </c>
      <c r="C1332" s="267">
        <v>500000</v>
      </c>
      <c r="E1332" s="477"/>
      <c r="F1332" s="121"/>
    </row>
    <row r="1333" spans="1:6" x14ac:dyDescent="0.2">
      <c r="A1333" s="39">
        <v>8</v>
      </c>
      <c r="B1333" s="181" t="s">
        <v>486</v>
      </c>
      <c r="C1333" s="267">
        <v>205299</v>
      </c>
      <c r="E1333" s="477"/>
      <c r="F1333" s="121"/>
    </row>
    <row r="1334" spans="1:6" x14ac:dyDescent="0.2">
      <c r="A1334" s="39">
        <v>8</v>
      </c>
      <c r="B1334" s="181" t="s">
        <v>487</v>
      </c>
      <c r="C1334" s="267">
        <v>198244</v>
      </c>
      <c r="E1334" s="478"/>
      <c r="F1334" s="121"/>
    </row>
    <row r="1335" spans="1:6" x14ac:dyDescent="0.2">
      <c r="B1335" s="181" t="s">
        <v>488</v>
      </c>
      <c r="C1335" s="267">
        <v>75000</v>
      </c>
      <c r="E1335" s="476"/>
      <c r="F1335" s="121"/>
    </row>
    <row r="1336" spans="1:6" x14ac:dyDescent="0.2">
      <c r="B1336" s="181" t="s">
        <v>489</v>
      </c>
      <c r="C1336" s="267">
        <v>102000</v>
      </c>
      <c r="E1336" s="477"/>
      <c r="F1336" s="121"/>
    </row>
    <row r="1337" spans="1:6" x14ac:dyDescent="0.2">
      <c r="B1337" s="181" t="s">
        <v>490</v>
      </c>
      <c r="C1337" s="267">
        <v>429000</v>
      </c>
      <c r="E1337" s="477"/>
      <c r="F1337" s="121"/>
    </row>
    <row r="1338" spans="1:6" x14ac:dyDescent="0.2">
      <c r="B1338" s="181" t="s">
        <v>491</v>
      </c>
      <c r="C1338" s="267">
        <v>500000</v>
      </c>
      <c r="E1338" s="477"/>
      <c r="F1338" s="121"/>
    </row>
    <row r="1339" spans="1:6" x14ac:dyDescent="0.2">
      <c r="B1339" s="181" t="s">
        <v>492</v>
      </c>
      <c r="C1339" s="267">
        <v>200000</v>
      </c>
      <c r="E1339" s="477"/>
      <c r="F1339" s="121"/>
    </row>
    <row r="1340" spans="1:6" x14ac:dyDescent="0.2">
      <c r="B1340" s="181" t="s">
        <v>493</v>
      </c>
      <c r="C1340" s="267">
        <v>500000</v>
      </c>
      <c r="E1340" s="477"/>
      <c r="F1340" s="121"/>
    </row>
    <row r="1341" spans="1:6" x14ac:dyDescent="0.2">
      <c r="B1341" s="181" t="s">
        <v>494</v>
      </c>
      <c r="C1341" s="267">
        <v>488000</v>
      </c>
      <c r="E1341" s="476"/>
      <c r="F1341" s="121"/>
    </row>
    <row r="1342" spans="1:6" x14ac:dyDescent="0.2">
      <c r="B1342" s="181" t="s">
        <v>495</v>
      </c>
      <c r="C1342" s="267">
        <v>375000</v>
      </c>
      <c r="E1342" s="477"/>
      <c r="F1342" s="121"/>
    </row>
    <row r="1343" spans="1:6" x14ac:dyDescent="0.2">
      <c r="B1343" s="181" t="s">
        <v>496</v>
      </c>
      <c r="C1343" s="267">
        <v>382000</v>
      </c>
      <c r="E1343" s="477"/>
      <c r="F1343" s="121"/>
    </row>
    <row r="1344" spans="1:6" x14ac:dyDescent="0.2">
      <c r="B1344" s="181" t="s">
        <v>497</v>
      </c>
      <c r="C1344" s="267">
        <v>239659.14</v>
      </c>
      <c r="E1344" s="477"/>
      <c r="F1344" s="121"/>
    </row>
    <row r="1345" spans="1:6" x14ac:dyDescent="0.2">
      <c r="B1345" s="181" t="s">
        <v>498</v>
      </c>
      <c r="C1345" s="267">
        <v>393000</v>
      </c>
      <c r="E1345" s="477"/>
      <c r="F1345" s="121"/>
    </row>
    <row r="1346" spans="1:6" ht="14.25" customHeight="1" thickBot="1" x14ac:dyDescent="0.25">
      <c r="A1346" s="65"/>
      <c r="B1346" s="358" t="s">
        <v>499</v>
      </c>
      <c r="C1346" s="270">
        <v>444000</v>
      </c>
      <c r="E1346" s="482"/>
      <c r="F1346" s="11"/>
    </row>
    <row r="1347" spans="1:6" ht="14.25" thickTop="1" thickBot="1" x14ac:dyDescent="0.25">
      <c r="A1347" s="65"/>
      <c r="B1347" s="1"/>
      <c r="C1347" s="68"/>
      <c r="D1347" s="69"/>
      <c r="E1347" s="468" t="s">
        <v>45</v>
      </c>
    </row>
    <row r="1348" spans="1:6" ht="14.25" thickTop="1" thickBot="1" x14ac:dyDescent="0.25">
      <c r="B1348" s="71" t="s">
        <v>47</v>
      </c>
      <c r="C1348" s="72" t="s">
        <v>48</v>
      </c>
      <c r="D1348" s="17"/>
      <c r="E1348" s="475" t="s">
        <v>159</v>
      </c>
    </row>
    <row r="1349" spans="1:6" ht="13.5" thickTop="1" x14ac:dyDescent="0.2">
      <c r="A1349" s="39">
        <v>8</v>
      </c>
      <c r="B1349" s="390" t="s">
        <v>500</v>
      </c>
      <c r="C1349" s="391">
        <v>139000</v>
      </c>
      <c r="E1349" s="476"/>
      <c r="F1349" s="121"/>
    </row>
    <row r="1350" spans="1:6" x14ac:dyDescent="0.2">
      <c r="A1350" s="39">
        <v>8</v>
      </c>
      <c r="B1350" s="181" t="s">
        <v>501</v>
      </c>
      <c r="C1350" s="267">
        <v>207000</v>
      </c>
      <c r="E1350" s="477"/>
      <c r="F1350" s="121"/>
    </row>
    <row r="1351" spans="1:6" x14ac:dyDescent="0.2">
      <c r="A1351" s="39">
        <v>8</v>
      </c>
      <c r="B1351" s="181" t="s">
        <v>502</v>
      </c>
      <c r="C1351" s="267">
        <v>54000</v>
      </c>
      <c r="E1351" s="477"/>
      <c r="F1351" s="121"/>
    </row>
    <row r="1352" spans="1:6" x14ac:dyDescent="0.2">
      <c r="A1352" s="39">
        <v>8</v>
      </c>
      <c r="B1352" s="181" t="s">
        <v>503</v>
      </c>
      <c r="C1352" s="267">
        <v>166000</v>
      </c>
      <c r="E1352" s="477"/>
      <c r="F1352" s="121"/>
    </row>
    <row r="1353" spans="1:6" x14ac:dyDescent="0.2">
      <c r="A1353" s="39">
        <v>8</v>
      </c>
      <c r="B1353" s="181" t="s">
        <v>504</v>
      </c>
      <c r="C1353" s="267">
        <v>387000</v>
      </c>
      <c r="E1353" s="477"/>
      <c r="F1353" s="121"/>
    </row>
    <row r="1354" spans="1:6" x14ac:dyDescent="0.2">
      <c r="A1354" s="39">
        <v>8</v>
      </c>
      <c r="B1354" s="181" t="s">
        <v>505</v>
      </c>
      <c r="C1354" s="267">
        <v>142000</v>
      </c>
      <c r="E1354" s="477"/>
      <c r="F1354" s="121"/>
    </row>
    <row r="1355" spans="1:6" x14ac:dyDescent="0.2">
      <c r="A1355" s="39">
        <v>8</v>
      </c>
      <c r="B1355" s="181" t="s">
        <v>505</v>
      </c>
      <c r="C1355" s="267">
        <v>102000</v>
      </c>
      <c r="E1355" s="477"/>
      <c r="F1355" s="121"/>
    </row>
    <row r="1356" spans="1:6" x14ac:dyDescent="0.2">
      <c r="A1356" s="39">
        <v>8</v>
      </c>
      <c r="B1356" s="181" t="s">
        <v>506</v>
      </c>
      <c r="C1356" s="267">
        <v>500000</v>
      </c>
      <c r="E1356" s="464"/>
      <c r="F1356" s="121"/>
    </row>
    <row r="1357" spans="1:6" x14ac:dyDescent="0.2">
      <c r="A1357" s="39">
        <v>8</v>
      </c>
      <c r="B1357" s="181" t="s">
        <v>507</v>
      </c>
      <c r="C1357" s="267">
        <v>233000</v>
      </c>
      <c r="E1357" s="477"/>
      <c r="F1357" s="121"/>
    </row>
    <row r="1358" spans="1:6" x14ac:dyDescent="0.2">
      <c r="A1358" s="39">
        <v>8</v>
      </c>
      <c r="B1358" s="181" t="s">
        <v>508</v>
      </c>
      <c r="C1358" s="267">
        <v>480000</v>
      </c>
      <c r="E1358" s="477"/>
      <c r="F1358" s="121"/>
    </row>
    <row r="1359" spans="1:6" x14ac:dyDescent="0.2">
      <c r="A1359" s="39">
        <v>8</v>
      </c>
      <c r="B1359" s="181" t="s">
        <v>509</v>
      </c>
      <c r="C1359" s="267">
        <v>373925</v>
      </c>
      <c r="E1359" s="478"/>
      <c r="F1359" s="121"/>
    </row>
    <row r="1360" spans="1:6" x14ac:dyDescent="0.2">
      <c r="A1360" s="39">
        <v>8</v>
      </c>
      <c r="B1360" s="181" t="s">
        <v>510</v>
      </c>
      <c r="C1360" s="267">
        <v>460000</v>
      </c>
      <c r="E1360" s="476"/>
      <c r="F1360" s="121"/>
    </row>
    <row r="1361" spans="1:6" x14ac:dyDescent="0.2">
      <c r="A1361" s="39">
        <v>8</v>
      </c>
      <c r="B1361" s="181" t="s">
        <v>511</v>
      </c>
      <c r="C1361" s="267">
        <v>500000</v>
      </c>
      <c r="E1361" s="478"/>
      <c r="F1361" s="121"/>
    </row>
    <row r="1362" spans="1:6" x14ac:dyDescent="0.2">
      <c r="A1362" s="39">
        <v>8</v>
      </c>
      <c r="B1362" s="181" t="s">
        <v>512</v>
      </c>
      <c r="C1362" s="267">
        <v>470000</v>
      </c>
      <c r="E1362" s="477"/>
      <c r="F1362" s="121"/>
    </row>
    <row r="1363" spans="1:6" x14ac:dyDescent="0.2">
      <c r="A1363" s="39">
        <v>8</v>
      </c>
      <c r="B1363" s="181" t="s">
        <v>513</v>
      </c>
      <c r="C1363" s="267">
        <v>500000</v>
      </c>
      <c r="E1363" s="478"/>
      <c r="F1363" s="121"/>
    </row>
    <row r="1364" spans="1:6" x14ac:dyDescent="0.2">
      <c r="A1364" s="39">
        <v>8</v>
      </c>
      <c r="B1364" s="390" t="s">
        <v>514</v>
      </c>
      <c r="C1364" s="391">
        <v>441533.15</v>
      </c>
      <c r="E1364" s="476"/>
      <c r="F1364" s="121"/>
    </row>
    <row r="1365" spans="1:6" x14ac:dyDescent="0.2">
      <c r="A1365" s="39">
        <v>8</v>
      </c>
      <c r="B1365" s="181" t="s">
        <v>515</v>
      </c>
      <c r="C1365" s="267">
        <v>165000</v>
      </c>
      <c r="E1365" s="477"/>
      <c r="F1365" s="121"/>
    </row>
    <row r="1366" spans="1:6" x14ac:dyDescent="0.2">
      <c r="A1366" s="39">
        <v>8</v>
      </c>
      <c r="B1366" s="181" t="s">
        <v>516</v>
      </c>
      <c r="C1366" s="267">
        <v>250000</v>
      </c>
      <c r="E1366" s="477"/>
      <c r="F1366" s="121"/>
    </row>
    <row r="1367" spans="1:6" x14ac:dyDescent="0.2">
      <c r="A1367" s="39">
        <v>8</v>
      </c>
      <c r="B1367" s="181" t="s">
        <v>517</v>
      </c>
      <c r="C1367" s="267">
        <v>293000</v>
      </c>
      <c r="E1367" s="477"/>
      <c r="F1367" s="121"/>
    </row>
    <row r="1368" spans="1:6" x14ac:dyDescent="0.2">
      <c r="A1368" s="39">
        <v>8</v>
      </c>
      <c r="B1368" s="181" t="s">
        <v>518</v>
      </c>
      <c r="C1368" s="267">
        <v>500000</v>
      </c>
      <c r="E1368" s="477"/>
      <c r="F1368" s="121"/>
    </row>
    <row r="1369" spans="1:6" x14ac:dyDescent="0.2">
      <c r="A1369" s="39">
        <v>8</v>
      </c>
      <c r="B1369" s="181" t="s">
        <v>519</v>
      </c>
      <c r="C1369" s="267">
        <v>222000</v>
      </c>
      <c r="E1369" s="477"/>
      <c r="F1369" s="121"/>
    </row>
    <row r="1370" spans="1:6" x14ac:dyDescent="0.2">
      <c r="A1370" s="39">
        <v>8</v>
      </c>
      <c r="B1370" s="181" t="s">
        <v>520</v>
      </c>
      <c r="C1370" s="267">
        <v>63000</v>
      </c>
      <c r="E1370" s="477"/>
      <c r="F1370" s="121"/>
    </row>
    <row r="1371" spans="1:6" x14ac:dyDescent="0.2">
      <c r="A1371" s="39">
        <v>8</v>
      </c>
      <c r="B1371" s="181" t="s">
        <v>520</v>
      </c>
      <c r="C1371" s="267">
        <v>167000</v>
      </c>
      <c r="E1371" s="477">
        <v>7808</v>
      </c>
      <c r="F1371" s="121"/>
    </row>
    <row r="1372" spans="1:6" x14ac:dyDescent="0.2">
      <c r="A1372" s="39">
        <v>8</v>
      </c>
      <c r="B1372" s="181" t="s">
        <v>521</v>
      </c>
      <c r="C1372" s="267">
        <v>490000</v>
      </c>
      <c r="E1372" s="477"/>
      <c r="F1372" s="121"/>
    </row>
    <row r="1373" spans="1:6" x14ac:dyDescent="0.2">
      <c r="A1373" s="39">
        <v>8</v>
      </c>
      <c r="B1373" s="181" t="s">
        <v>522</v>
      </c>
      <c r="C1373" s="267">
        <v>240000</v>
      </c>
      <c r="E1373" s="477"/>
      <c r="F1373" s="121"/>
    </row>
    <row r="1374" spans="1:6" x14ac:dyDescent="0.2">
      <c r="A1374" s="39">
        <v>8</v>
      </c>
      <c r="B1374" s="181" t="s">
        <v>522</v>
      </c>
      <c r="C1374" s="267">
        <v>125000</v>
      </c>
      <c r="E1374" s="477"/>
      <c r="F1374" s="121"/>
    </row>
    <row r="1375" spans="1:6" x14ac:dyDescent="0.2">
      <c r="A1375" s="39">
        <v>8</v>
      </c>
      <c r="B1375" s="181" t="s">
        <v>523</v>
      </c>
      <c r="C1375" s="267">
        <v>97000</v>
      </c>
      <c r="E1375" s="477"/>
      <c r="F1375" s="121"/>
    </row>
    <row r="1376" spans="1:6" x14ac:dyDescent="0.2">
      <c r="A1376" s="39">
        <v>8</v>
      </c>
      <c r="B1376" s="181" t="s">
        <v>524</v>
      </c>
      <c r="C1376" s="267">
        <v>500000</v>
      </c>
      <c r="E1376" s="477"/>
      <c r="F1376" s="121"/>
    </row>
    <row r="1377" spans="1:6" x14ac:dyDescent="0.2">
      <c r="A1377" s="39">
        <v>8</v>
      </c>
      <c r="B1377" s="181" t="s">
        <v>525</v>
      </c>
      <c r="C1377" s="267">
        <v>200000</v>
      </c>
      <c r="E1377" s="477"/>
      <c r="F1377" s="121"/>
    </row>
    <row r="1378" spans="1:6" x14ac:dyDescent="0.2">
      <c r="A1378" s="39">
        <v>8</v>
      </c>
      <c r="B1378" s="181" t="s">
        <v>526</v>
      </c>
      <c r="C1378" s="267">
        <v>425000</v>
      </c>
      <c r="D1378" s="122"/>
      <c r="E1378" s="498"/>
      <c r="F1378" s="121"/>
    </row>
    <row r="1379" spans="1:6" x14ac:dyDescent="0.2">
      <c r="B1379" s="181" t="s">
        <v>527</v>
      </c>
      <c r="C1379" s="267">
        <v>411000</v>
      </c>
      <c r="D1379" s="122"/>
      <c r="E1379" s="499"/>
      <c r="F1379" s="121"/>
    </row>
    <row r="1380" spans="1:6" x14ac:dyDescent="0.2">
      <c r="B1380" s="181" t="s">
        <v>528</v>
      </c>
      <c r="C1380" s="267">
        <v>281000</v>
      </c>
      <c r="D1380" s="122"/>
      <c r="E1380" s="499"/>
      <c r="F1380" s="121"/>
    </row>
    <row r="1381" spans="1:6" x14ac:dyDescent="0.2">
      <c r="B1381" s="181" t="s">
        <v>529</v>
      </c>
      <c r="C1381" s="267">
        <v>66000</v>
      </c>
      <c r="D1381" s="122"/>
      <c r="E1381" s="499"/>
      <c r="F1381" s="121"/>
    </row>
    <row r="1382" spans="1:6" x14ac:dyDescent="0.2">
      <c r="B1382" s="181" t="s">
        <v>530</v>
      </c>
      <c r="C1382" s="267">
        <v>80000</v>
      </c>
      <c r="D1382" s="122"/>
      <c r="E1382" s="499"/>
      <c r="F1382" s="121"/>
    </row>
    <row r="1383" spans="1:6" x14ac:dyDescent="0.2">
      <c r="B1383" s="181" t="s">
        <v>531</v>
      </c>
      <c r="C1383" s="267">
        <v>78000</v>
      </c>
      <c r="D1383" s="122"/>
      <c r="E1383" s="499"/>
      <c r="F1383" s="121"/>
    </row>
    <row r="1384" spans="1:6" x14ac:dyDescent="0.2">
      <c r="B1384" s="181" t="s">
        <v>531</v>
      </c>
      <c r="C1384" s="267">
        <v>233000</v>
      </c>
      <c r="D1384" s="122"/>
      <c r="E1384" s="499"/>
      <c r="F1384" s="121"/>
    </row>
    <row r="1385" spans="1:6" x14ac:dyDescent="0.2">
      <c r="B1385" s="181" t="s">
        <v>532</v>
      </c>
      <c r="C1385" s="267">
        <v>485000</v>
      </c>
      <c r="D1385" s="122"/>
      <c r="E1385" s="499"/>
      <c r="F1385" s="121"/>
    </row>
    <row r="1386" spans="1:6" x14ac:dyDescent="0.2">
      <c r="B1386" s="181" t="s">
        <v>533</v>
      </c>
      <c r="C1386" s="267">
        <v>274952.5</v>
      </c>
      <c r="D1386" s="122"/>
      <c r="E1386" s="499"/>
      <c r="F1386" s="121"/>
    </row>
    <row r="1387" spans="1:6" x14ac:dyDescent="0.2">
      <c r="B1387" s="181" t="s">
        <v>534</v>
      </c>
      <c r="C1387" s="267">
        <v>200749</v>
      </c>
      <c r="D1387" s="122"/>
      <c r="E1387" s="499"/>
      <c r="F1387" s="121"/>
    </row>
    <row r="1388" spans="1:6" x14ac:dyDescent="0.2">
      <c r="B1388" s="181" t="s">
        <v>535</v>
      </c>
      <c r="C1388" s="267">
        <v>500000</v>
      </c>
      <c r="D1388" s="122"/>
      <c r="E1388" s="499"/>
      <c r="F1388" s="121"/>
    </row>
    <row r="1389" spans="1:6" x14ac:dyDescent="0.2">
      <c r="B1389" s="181" t="s">
        <v>536</v>
      </c>
      <c r="C1389" s="267">
        <v>50000</v>
      </c>
      <c r="D1389" s="122"/>
      <c r="E1389" s="499"/>
      <c r="F1389" s="121"/>
    </row>
    <row r="1390" spans="1:6" x14ac:dyDescent="0.2">
      <c r="B1390" s="181" t="s">
        <v>537</v>
      </c>
      <c r="C1390" s="267">
        <v>92000</v>
      </c>
      <c r="D1390" s="122"/>
      <c r="E1390" s="499"/>
      <c r="F1390" s="121"/>
    </row>
    <row r="1391" spans="1:6" x14ac:dyDescent="0.2">
      <c r="B1391" s="181" t="s">
        <v>538</v>
      </c>
      <c r="C1391" s="267">
        <v>209570</v>
      </c>
      <c r="D1391" s="122"/>
      <c r="E1391" s="499"/>
      <c r="F1391" s="121"/>
    </row>
    <row r="1392" spans="1:6" x14ac:dyDescent="0.2">
      <c r="B1392" s="181" t="s">
        <v>539</v>
      </c>
      <c r="C1392" s="267">
        <v>90000</v>
      </c>
      <c r="D1392" s="122"/>
      <c r="E1392" s="499"/>
      <c r="F1392" s="121"/>
    </row>
    <row r="1393" spans="2:6" x14ac:dyDescent="0.2">
      <c r="B1393" s="181" t="s">
        <v>540</v>
      </c>
      <c r="C1393" s="267">
        <v>500000</v>
      </c>
      <c r="D1393" s="122"/>
      <c r="E1393" s="499"/>
      <c r="F1393" s="121"/>
    </row>
    <row r="1394" spans="2:6" x14ac:dyDescent="0.2">
      <c r="B1394" s="181" t="s">
        <v>541</v>
      </c>
      <c r="C1394" s="267">
        <v>405613</v>
      </c>
      <c r="D1394" s="122"/>
      <c r="E1394" s="499"/>
      <c r="F1394" s="121"/>
    </row>
    <row r="1395" spans="2:6" x14ac:dyDescent="0.2">
      <c r="B1395" s="181" t="s">
        <v>542</v>
      </c>
      <c r="C1395" s="267">
        <v>174949.42</v>
      </c>
      <c r="D1395" s="122"/>
      <c r="E1395" s="499"/>
      <c r="F1395" s="121"/>
    </row>
    <row r="1396" spans="2:6" x14ac:dyDescent="0.2">
      <c r="B1396" s="181" t="s">
        <v>543</v>
      </c>
      <c r="C1396" s="267">
        <v>212000</v>
      </c>
      <c r="D1396" s="122"/>
      <c r="E1396" s="499"/>
      <c r="F1396" s="121"/>
    </row>
    <row r="1397" spans="2:6" x14ac:dyDescent="0.2">
      <c r="B1397" s="181" t="s">
        <v>544</v>
      </c>
      <c r="C1397" s="267">
        <v>500000</v>
      </c>
      <c r="D1397" s="122"/>
      <c r="E1397" s="499"/>
      <c r="F1397" s="121"/>
    </row>
    <row r="1398" spans="2:6" x14ac:dyDescent="0.2">
      <c r="B1398" s="181" t="s">
        <v>545</v>
      </c>
      <c r="C1398" s="267">
        <v>500000</v>
      </c>
      <c r="D1398" s="122"/>
      <c r="E1398" s="499"/>
      <c r="F1398" s="121"/>
    </row>
    <row r="1399" spans="2:6" x14ac:dyDescent="0.2">
      <c r="B1399" s="181" t="s">
        <v>546</v>
      </c>
      <c r="C1399" s="267">
        <v>500000</v>
      </c>
      <c r="D1399" s="122"/>
      <c r="E1399" s="499"/>
      <c r="F1399" s="121"/>
    </row>
    <row r="1400" spans="2:6" x14ac:dyDescent="0.2">
      <c r="B1400" s="181" t="s">
        <v>547</v>
      </c>
      <c r="C1400" s="267">
        <v>500000</v>
      </c>
      <c r="D1400" s="122"/>
      <c r="E1400" s="499"/>
      <c r="F1400" s="121"/>
    </row>
    <row r="1401" spans="2:6" x14ac:dyDescent="0.2">
      <c r="B1401" s="181" t="s">
        <v>548</v>
      </c>
      <c r="C1401" s="267">
        <v>386000</v>
      </c>
      <c r="D1401" s="122"/>
      <c r="E1401" s="499"/>
      <c r="F1401" s="121"/>
    </row>
    <row r="1402" spans="2:6" x14ac:dyDescent="0.2">
      <c r="B1402" s="181" t="s">
        <v>549</v>
      </c>
      <c r="C1402" s="267">
        <v>262000</v>
      </c>
      <c r="D1402" s="122"/>
      <c r="E1402" s="499"/>
      <c r="F1402" s="121"/>
    </row>
    <row r="1403" spans="2:6" x14ac:dyDescent="0.2">
      <c r="B1403" s="181" t="s">
        <v>550</v>
      </c>
      <c r="C1403" s="267">
        <v>99885</v>
      </c>
      <c r="D1403" s="122"/>
      <c r="E1403" s="499"/>
      <c r="F1403" s="121"/>
    </row>
    <row r="1404" spans="2:6" x14ac:dyDescent="0.2">
      <c r="B1404" s="181" t="s">
        <v>551</v>
      </c>
      <c r="C1404" s="267">
        <v>200000</v>
      </c>
      <c r="D1404" s="122"/>
      <c r="E1404" s="499"/>
      <c r="F1404" s="121"/>
    </row>
    <row r="1405" spans="2:6" x14ac:dyDescent="0.2">
      <c r="B1405" s="181" t="s">
        <v>552</v>
      </c>
      <c r="C1405" s="267">
        <v>162000</v>
      </c>
      <c r="D1405" s="122"/>
      <c r="E1405" s="499"/>
      <c r="F1405" s="121"/>
    </row>
    <row r="1406" spans="2:6" x14ac:dyDescent="0.2">
      <c r="B1406" s="181" t="s">
        <v>553</v>
      </c>
      <c r="C1406" s="267">
        <v>261000</v>
      </c>
      <c r="D1406" s="122"/>
      <c r="E1406" s="499"/>
      <c r="F1406" s="121"/>
    </row>
    <row r="1407" spans="2:6" x14ac:dyDescent="0.2">
      <c r="B1407" s="181" t="s">
        <v>554</v>
      </c>
      <c r="C1407" s="267">
        <v>271707</v>
      </c>
      <c r="D1407" s="122"/>
      <c r="E1407" s="499"/>
      <c r="F1407" s="121"/>
    </row>
    <row r="1408" spans="2:6" x14ac:dyDescent="0.2">
      <c r="B1408" s="181" t="s">
        <v>555</v>
      </c>
      <c r="C1408" s="267">
        <v>125000</v>
      </c>
      <c r="D1408" s="122"/>
      <c r="E1408" s="499"/>
      <c r="F1408" s="121"/>
    </row>
    <row r="1409" spans="1:20" x14ac:dyDescent="0.2">
      <c r="B1409" s="181" t="s">
        <v>556</v>
      </c>
      <c r="C1409" s="267">
        <v>400000</v>
      </c>
      <c r="D1409" s="122"/>
      <c r="E1409" s="499"/>
      <c r="F1409" s="121"/>
    </row>
    <row r="1410" spans="1:20" x14ac:dyDescent="0.2">
      <c r="B1410" s="181" t="s">
        <v>557</v>
      </c>
      <c r="C1410" s="267">
        <v>115000</v>
      </c>
      <c r="D1410" s="122"/>
      <c r="E1410" s="499"/>
      <c r="F1410" s="121"/>
    </row>
    <row r="1411" spans="1:20" x14ac:dyDescent="0.2">
      <c r="B1411" s="268" t="s">
        <v>558</v>
      </c>
      <c r="C1411" s="267">
        <v>252000</v>
      </c>
      <c r="D1411" s="122"/>
      <c r="E1411" s="499"/>
      <c r="F1411" s="121"/>
    </row>
    <row r="1412" spans="1:20" ht="13.5" thickBot="1" x14ac:dyDescent="0.25">
      <c r="B1412" s="269" t="s">
        <v>559</v>
      </c>
      <c r="C1412" s="270">
        <v>325000</v>
      </c>
      <c r="D1412" s="122"/>
      <c r="E1412" s="500"/>
      <c r="F1412" s="147" t="s">
        <v>404</v>
      </c>
      <c r="H1412" s="156">
        <f>SUM(C1263:C1412)</f>
        <v>44375628.600000001</v>
      </c>
    </row>
    <row r="1413" spans="1:20" s="127" customFormat="1" ht="21" customHeight="1" thickTop="1" thickBot="1" x14ac:dyDescent="0.25">
      <c r="A1413" s="123"/>
      <c r="B1413" s="124" t="s">
        <v>52</v>
      </c>
      <c r="C1413" s="125">
        <f>SUM(C1263:C1327,C1328:C1412)</f>
        <v>44375628.600000001</v>
      </c>
      <c r="D1413" s="126"/>
      <c r="E1413" s="501">
        <f>SUM(E1263:E1412)</f>
        <v>16388</v>
      </c>
      <c r="F1413" s="92"/>
      <c r="G1413" s="10"/>
      <c r="H1413" s="10"/>
      <c r="I1413" s="97"/>
      <c r="J1413" s="98"/>
      <c r="K1413" s="99"/>
      <c r="L1413" s="92"/>
      <c r="M1413" s="92"/>
      <c r="N1413" s="92"/>
      <c r="O1413" s="92"/>
      <c r="P1413" s="92"/>
      <c r="Q1413" s="92"/>
      <c r="R1413" s="92"/>
      <c r="S1413" s="92"/>
      <c r="T1413" s="92"/>
    </row>
    <row r="1414" spans="1:20" ht="13.5" thickTop="1" x14ac:dyDescent="0.2">
      <c r="A1414" s="65"/>
      <c r="B1414" s="128"/>
      <c r="C1414" s="90"/>
      <c r="D1414" s="1"/>
      <c r="E1414" s="469"/>
      <c r="G1414" s="83"/>
    </row>
    <row r="1415" spans="1:20" x14ac:dyDescent="0.2">
      <c r="A1415" s="65"/>
      <c r="B1415" s="128"/>
      <c r="C1415" s="90"/>
      <c r="D1415" s="1"/>
      <c r="E1415" s="469"/>
      <c r="G1415" s="83"/>
    </row>
    <row r="1416" spans="1:20" x14ac:dyDescent="0.2">
      <c r="A1416" s="65"/>
      <c r="B1416" s="128"/>
      <c r="C1416" s="90"/>
      <c r="D1416" s="1"/>
      <c r="E1416" s="469"/>
      <c r="G1416" s="83"/>
    </row>
    <row r="1417" spans="1:20" x14ac:dyDescent="0.2">
      <c r="A1417" s="65"/>
      <c r="B1417" s="128"/>
      <c r="C1417" s="90"/>
      <c r="D1417" s="1"/>
      <c r="E1417" s="469"/>
      <c r="G1417" s="83"/>
    </row>
    <row r="1418" spans="1:20" x14ac:dyDescent="0.2">
      <c r="A1418" s="65"/>
      <c r="B1418" s="128"/>
      <c r="C1418" s="90"/>
      <c r="D1418" s="1"/>
      <c r="E1418" s="469"/>
      <c r="G1418" s="83"/>
    </row>
    <row r="1419" spans="1:20" x14ac:dyDescent="0.2">
      <c r="A1419" s="65"/>
      <c r="B1419" s="128"/>
      <c r="C1419" s="90"/>
      <c r="D1419" s="1"/>
      <c r="E1419" s="469"/>
      <c r="G1419" s="83"/>
    </row>
    <row r="1420" spans="1:20" x14ac:dyDescent="0.2">
      <c r="A1420" s="65"/>
      <c r="B1420" s="128"/>
      <c r="C1420" s="90"/>
      <c r="D1420" s="1"/>
      <c r="E1420" s="469"/>
      <c r="G1420" s="83"/>
    </row>
    <row r="1421" spans="1:20" ht="18.75" customHeight="1" x14ac:dyDescent="0.25">
      <c r="A1421" s="65"/>
      <c r="B1421" s="135" t="s">
        <v>1705</v>
      </c>
      <c r="C1421" s="90"/>
      <c r="D1421" s="1"/>
      <c r="E1421" s="469"/>
      <c r="G1421" s="83"/>
    </row>
    <row r="1422" spans="1:20" ht="15.75" customHeight="1" thickBot="1" x14ac:dyDescent="0.25">
      <c r="A1422" s="65"/>
      <c r="B1422" s="128"/>
      <c r="C1422" s="90"/>
      <c r="D1422" s="1"/>
      <c r="E1422" s="468" t="s">
        <v>45</v>
      </c>
      <c r="G1422" s="83"/>
    </row>
    <row r="1423" spans="1:20" ht="14.25" thickTop="1" thickBot="1" x14ac:dyDescent="0.25">
      <c r="A1423" s="65"/>
      <c r="B1423" s="71" t="s">
        <v>47</v>
      </c>
      <c r="C1423" s="72" t="s">
        <v>48</v>
      </c>
      <c r="D1423" s="73"/>
      <c r="E1423" s="502" t="s">
        <v>159</v>
      </c>
      <c r="G1423" s="83"/>
    </row>
    <row r="1424" spans="1:20" ht="13.5" thickTop="1" x14ac:dyDescent="0.2">
      <c r="A1424" s="65"/>
      <c r="B1424" s="187" t="s">
        <v>13</v>
      </c>
      <c r="C1424" s="271">
        <v>283195</v>
      </c>
      <c r="D1424" s="1"/>
      <c r="E1424" s="478"/>
      <c r="G1424" s="83"/>
    </row>
    <row r="1425" spans="1:8" x14ac:dyDescent="0.2">
      <c r="A1425" s="65"/>
      <c r="B1425" s="191" t="s">
        <v>400</v>
      </c>
      <c r="C1425" s="164">
        <v>160000</v>
      </c>
      <c r="D1425" s="1"/>
      <c r="E1425" s="478"/>
      <c r="G1425" s="83"/>
    </row>
    <row r="1426" spans="1:8" x14ac:dyDescent="0.2">
      <c r="A1426" s="65"/>
      <c r="B1426" s="272" t="s">
        <v>401</v>
      </c>
      <c r="C1426" s="164">
        <v>160000</v>
      </c>
      <c r="D1426" s="1"/>
      <c r="E1426" s="478"/>
      <c r="F1426" s="99" t="s">
        <v>1056</v>
      </c>
      <c r="G1426" s="155"/>
      <c r="H1426" s="156">
        <f>C1424+C1425+C1426</f>
        <v>603195</v>
      </c>
    </row>
    <row r="1427" spans="1:8" x14ac:dyDescent="0.2">
      <c r="A1427" s="65"/>
      <c r="B1427" s="273" t="s">
        <v>560</v>
      </c>
      <c r="C1427" s="274">
        <v>75056</v>
      </c>
      <c r="D1427" s="1"/>
      <c r="E1427" s="478"/>
      <c r="F1427" s="99"/>
      <c r="G1427" s="83"/>
    </row>
    <row r="1428" spans="1:8" x14ac:dyDescent="0.2">
      <c r="A1428" s="65"/>
      <c r="B1428" s="273" t="s">
        <v>561</v>
      </c>
      <c r="C1428" s="274">
        <v>960000</v>
      </c>
      <c r="D1428" s="1"/>
      <c r="E1428" s="478"/>
      <c r="F1428" s="99"/>
      <c r="G1428" s="83"/>
    </row>
    <row r="1429" spans="1:8" x14ac:dyDescent="0.2">
      <c r="A1429" s="65"/>
      <c r="B1429" s="273" t="s">
        <v>562</v>
      </c>
      <c r="C1429" s="274">
        <v>591555</v>
      </c>
      <c r="D1429" s="1"/>
      <c r="E1429" s="478"/>
      <c r="F1429" s="99"/>
      <c r="G1429" s="83"/>
    </row>
    <row r="1430" spans="1:8" x14ac:dyDescent="0.2">
      <c r="A1430" s="65"/>
      <c r="B1430" s="392" t="s">
        <v>563</v>
      </c>
      <c r="C1430" s="393">
        <v>9481</v>
      </c>
      <c r="D1430" s="1"/>
      <c r="E1430" s="479"/>
      <c r="F1430" s="99"/>
      <c r="G1430" s="83"/>
    </row>
    <row r="1431" spans="1:8" x14ac:dyDescent="0.2">
      <c r="A1431" s="65"/>
      <c r="B1431" s="275" t="s">
        <v>564</v>
      </c>
      <c r="C1431" s="274">
        <v>138686</v>
      </c>
      <c r="D1431" s="1"/>
      <c r="E1431" s="478"/>
      <c r="F1431" s="99"/>
      <c r="G1431" s="83"/>
    </row>
    <row r="1432" spans="1:8" x14ac:dyDescent="0.2">
      <c r="A1432" s="65"/>
      <c r="B1432" s="273" t="s">
        <v>565</v>
      </c>
      <c r="C1432" s="274">
        <v>94989</v>
      </c>
      <c r="D1432" s="1"/>
      <c r="E1432" s="478"/>
      <c r="F1432" s="99"/>
      <c r="G1432" s="83"/>
    </row>
    <row r="1433" spans="1:8" x14ac:dyDescent="0.2">
      <c r="A1433" s="65"/>
      <c r="B1433" s="273" t="s">
        <v>37</v>
      </c>
      <c r="C1433" s="274">
        <v>130233</v>
      </c>
      <c r="D1433" s="1"/>
      <c r="E1433" s="478"/>
      <c r="F1433" s="99" t="s">
        <v>404</v>
      </c>
      <c r="G1433" s="83"/>
      <c r="H1433" s="83">
        <f>C1427+C1428+C1429+C1430+C1431+C1432+C1433</f>
        <v>2000000</v>
      </c>
    </row>
    <row r="1434" spans="1:8" ht="13.5" thickBot="1" x14ac:dyDescent="0.25">
      <c r="A1434" s="65"/>
      <c r="B1434" s="196" t="s">
        <v>1022</v>
      </c>
      <c r="C1434" s="164">
        <v>5766000</v>
      </c>
      <c r="D1434" s="1"/>
      <c r="E1434" s="478"/>
      <c r="F1434" s="99" t="s">
        <v>966</v>
      </c>
      <c r="G1434" s="83"/>
      <c r="H1434" s="83">
        <f>C1434</f>
        <v>5766000</v>
      </c>
    </row>
    <row r="1435" spans="1:8" ht="14.25" thickTop="1" thickBot="1" x14ac:dyDescent="0.25">
      <c r="A1435" s="65"/>
      <c r="B1435" s="87" t="s">
        <v>52</v>
      </c>
      <c r="C1435" s="129">
        <f>SUM(C1424:C1434)</f>
        <v>8369195</v>
      </c>
      <c r="D1435" s="86"/>
      <c r="E1435" s="503">
        <f>SUM(E1424:E1434)</f>
        <v>0</v>
      </c>
      <c r="F1435" s="130"/>
      <c r="G1435" s="83"/>
      <c r="H1435" s="11"/>
    </row>
    <row r="1436" spans="1:8" ht="13.5" thickTop="1" x14ac:dyDescent="0.2">
      <c r="A1436" s="65"/>
      <c r="B1436" s="128"/>
      <c r="C1436" s="90"/>
      <c r="D1436" s="1"/>
      <c r="E1436" s="469"/>
      <c r="G1436" s="83"/>
    </row>
    <row r="1437" spans="1:8" x14ac:dyDescent="0.2">
      <c r="A1437" s="65"/>
      <c r="B1437" s="128"/>
      <c r="C1437" s="90"/>
      <c r="D1437" s="1"/>
      <c r="E1437" s="469"/>
      <c r="G1437" s="83"/>
    </row>
    <row r="1438" spans="1:8" ht="12.75" customHeight="1" x14ac:dyDescent="0.2">
      <c r="A1438" s="65"/>
      <c r="B1438" s="544" t="s">
        <v>1706</v>
      </c>
      <c r="C1438" s="544"/>
      <c r="D1438" s="1"/>
      <c r="E1438" s="469"/>
    </row>
    <row r="1439" spans="1:8" ht="21.75" customHeight="1" x14ac:dyDescent="0.2">
      <c r="A1439" s="65"/>
      <c r="B1439" s="544"/>
      <c r="C1439" s="544"/>
      <c r="D1439" s="1"/>
      <c r="E1439" s="469"/>
    </row>
    <row r="1440" spans="1:8" ht="13.5" thickBot="1" x14ac:dyDescent="0.25">
      <c r="A1440" s="65"/>
      <c r="B1440" s="128"/>
      <c r="C1440" s="90"/>
      <c r="D1440" s="1"/>
      <c r="E1440" s="468" t="s">
        <v>45</v>
      </c>
    </row>
    <row r="1441" spans="1:5" ht="14.25" thickTop="1" thickBot="1" x14ac:dyDescent="0.25">
      <c r="B1441" s="71" t="s">
        <v>47</v>
      </c>
      <c r="C1441" s="72" t="s">
        <v>48</v>
      </c>
      <c r="D1441" s="17"/>
      <c r="E1441" s="470" t="s">
        <v>159</v>
      </c>
    </row>
    <row r="1442" spans="1:5" ht="13.5" thickTop="1" x14ac:dyDescent="0.2">
      <c r="A1442" s="65"/>
      <c r="B1442" s="276" t="s">
        <v>566</v>
      </c>
      <c r="C1442" s="277">
        <v>7433</v>
      </c>
      <c r="D1442" s="1"/>
      <c r="E1442" s="504"/>
    </row>
    <row r="1443" spans="1:5" x14ac:dyDescent="0.2">
      <c r="A1443" s="65"/>
      <c r="B1443" s="278" t="s">
        <v>567</v>
      </c>
      <c r="C1443" s="279">
        <v>7347</v>
      </c>
      <c r="D1443" s="1"/>
      <c r="E1443" s="479"/>
    </row>
    <row r="1444" spans="1:5" x14ac:dyDescent="0.2">
      <c r="A1444" s="65"/>
      <c r="B1444" s="278" t="s">
        <v>568</v>
      </c>
      <c r="C1444" s="279">
        <v>7468</v>
      </c>
      <c r="D1444" s="1"/>
      <c r="E1444" s="479"/>
    </row>
    <row r="1445" spans="1:5" x14ac:dyDescent="0.2">
      <c r="A1445" s="65"/>
      <c r="B1445" s="278" t="s">
        <v>569</v>
      </c>
      <c r="C1445" s="279">
        <v>5557</v>
      </c>
      <c r="D1445" s="1"/>
      <c r="E1445" s="479"/>
    </row>
    <row r="1446" spans="1:5" x14ac:dyDescent="0.2">
      <c r="A1446" s="65"/>
      <c r="B1446" s="278" t="s">
        <v>570</v>
      </c>
      <c r="C1446" s="279">
        <v>27432</v>
      </c>
      <c r="D1446" s="1"/>
      <c r="E1446" s="479"/>
    </row>
    <row r="1447" spans="1:5" x14ac:dyDescent="0.2">
      <c r="A1447" s="65"/>
      <c r="B1447" s="278" t="s">
        <v>571</v>
      </c>
      <c r="C1447" s="279">
        <v>2622</v>
      </c>
      <c r="D1447" s="1"/>
      <c r="E1447" s="479"/>
    </row>
    <row r="1448" spans="1:5" x14ac:dyDescent="0.2">
      <c r="A1448" s="65"/>
      <c r="B1448" s="278" t="s">
        <v>572</v>
      </c>
      <c r="C1448" s="279">
        <v>7874</v>
      </c>
      <c r="D1448" s="1"/>
      <c r="E1448" s="479"/>
    </row>
    <row r="1449" spans="1:5" x14ac:dyDescent="0.2">
      <c r="A1449" s="65"/>
      <c r="B1449" s="278" t="s">
        <v>573</v>
      </c>
      <c r="C1449" s="279">
        <v>6511</v>
      </c>
      <c r="D1449" s="1"/>
      <c r="E1449" s="479"/>
    </row>
    <row r="1450" spans="1:5" x14ac:dyDescent="0.2">
      <c r="A1450" s="65"/>
      <c r="B1450" s="278" t="s">
        <v>574</v>
      </c>
      <c r="C1450" s="279">
        <v>7970</v>
      </c>
      <c r="D1450" s="1"/>
      <c r="E1450" s="479"/>
    </row>
    <row r="1451" spans="1:5" x14ac:dyDescent="0.2">
      <c r="A1451" s="65"/>
      <c r="B1451" s="278" t="s">
        <v>575</v>
      </c>
      <c r="C1451" s="279">
        <v>6366</v>
      </c>
      <c r="D1451" s="1"/>
      <c r="E1451" s="479"/>
    </row>
    <row r="1452" spans="1:5" x14ac:dyDescent="0.2">
      <c r="A1452" s="65"/>
      <c r="B1452" s="278" t="s">
        <v>576</v>
      </c>
      <c r="C1452" s="279">
        <v>6527</v>
      </c>
      <c r="D1452" s="1"/>
      <c r="E1452" s="479"/>
    </row>
    <row r="1453" spans="1:5" x14ac:dyDescent="0.2">
      <c r="A1453" s="65"/>
      <c r="B1453" s="278" t="s">
        <v>577</v>
      </c>
      <c r="C1453" s="279">
        <v>2676</v>
      </c>
      <c r="D1453" s="1"/>
      <c r="E1453" s="479"/>
    </row>
    <row r="1454" spans="1:5" x14ac:dyDescent="0.2">
      <c r="A1454" s="65"/>
      <c r="B1454" s="278" t="s">
        <v>578</v>
      </c>
      <c r="C1454" s="279">
        <v>5720</v>
      </c>
      <c r="D1454" s="1"/>
      <c r="E1454" s="478"/>
    </row>
    <row r="1455" spans="1:5" x14ac:dyDescent="0.2">
      <c r="A1455" s="65"/>
      <c r="B1455" s="278" t="s">
        <v>579</v>
      </c>
      <c r="C1455" s="279">
        <v>7694</v>
      </c>
      <c r="D1455" s="1"/>
      <c r="E1455" s="479"/>
    </row>
    <row r="1456" spans="1:5" x14ac:dyDescent="0.2">
      <c r="A1456" s="65"/>
      <c r="B1456" s="278" t="s">
        <v>580</v>
      </c>
      <c r="C1456" s="279">
        <v>8086</v>
      </c>
      <c r="D1456" s="1"/>
      <c r="E1456" s="479"/>
    </row>
    <row r="1457" spans="1:5" x14ac:dyDescent="0.2">
      <c r="A1457" s="65"/>
      <c r="B1457" s="278" t="s">
        <v>581</v>
      </c>
      <c r="C1457" s="279">
        <v>29850</v>
      </c>
      <c r="D1457" s="1"/>
      <c r="E1457" s="479"/>
    </row>
    <row r="1458" spans="1:5" x14ac:dyDescent="0.2">
      <c r="A1458" s="65"/>
      <c r="B1458" s="278" t="s">
        <v>582</v>
      </c>
      <c r="C1458" s="279">
        <v>9046</v>
      </c>
      <c r="D1458" s="1"/>
      <c r="E1458" s="479"/>
    </row>
    <row r="1459" spans="1:5" x14ac:dyDescent="0.2">
      <c r="A1459" s="65"/>
      <c r="B1459" s="278" t="s">
        <v>583</v>
      </c>
      <c r="C1459" s="279">
        <v>7006</v>
      </c>
      <c r="D1459" s="1"/>
      <c r="E1459" s="479"/>
    </row>
    <row r="1460" spans="1:5" x14ac:dyDescent="0.2">
      <c r="A1460" s="65"/>
      <c r="B1460" s="278" t="s">
        <v>584</v>
      </c>
      <c r="C1460" s="279">
        <v>17072</v>
      </c>
      <c r="D1460" s="1"/>
      <c r="E1460" s="479"/>
    </row>
    <row r="1461" spans="1:5" x14ac:dyDescent="0.2">
      <c r="A1461" s="65"/>
      <c r="B1461" s="278" t="s">
        <v>585</v>
      </c>
      <c r="C1461" s="279">
        <v>10294</v>
      </c>
      <c r="D1461" s="1"/>
      <c r="E1461" s="479"/>
    </row>
    <row r="1462" spans="1:5" x14ac:dyDescent="0.2">
      <c r="A1462" s="65"/>
      <c r="B1462" s="278" t="s">
        <v>586</v>
      </c>
      <c r="C1462" s="279">
        <v>5800</v>
      </c>
      <c r="D1462" s="1"/>
      <c r="E1462" s="479"/>
    </row>
    <row r="1463" spans="1:5" x14ac:dyDescent="0.2">
      <c r="A1463" s="65"/>
      <c r="B1463" s="278" t="s">
        <v>587</v>
      </c>
      <c r="C1463" s="279">
        <v>7539</v>
      </c>
      <c r="D1463" s="1"/>
      <c r="E1463" s="478"/>
    </row>
    <row r="1464" spans="1:5" x14ac:dyDescent="0.2">
      <c r="A1464" s="65"/>
      <c r="B1464" s="278" t="s">
        <v>588</v>
      </c>
      <c r="C1464" s="279">
        <v>16477</v>
      </c>
      <c r="D1464" s="1"/>
      <c r="E1464" s="478"/>
    </row>
    <row r="1465" spans="1:5" x14ac:dyDescent="0.2">
      <c r="A1465" s="65"/>
      <c r="B1465" s="278" t="s">
        <v>589</v>
      </c>
      <c r="C1465" s="279">
        <v>5404</v>
      </c>
      <c r="D1465" s="1"/>
      <c r="E1465" s="478"/>
    </row>
    <row r="1466" spans="1:5" x14ac:dyDescent="0.2">
      <c r="A1466" s="65"/>
      <c r="B1466" s="278" t="s">
        <v>590</v>
      </c>
      <c r="C1466" s="279">
        <v>21534</v>
      </c>
      <c r="D1466" s="1"/>
      <c r="E1466" s="479"/>
    </row>
    <row r="1467" spans="1:5" x14ac:dyDescent="0.2">
      <c r="A1467" s="65"/>
      <c r="B1467" s="278" t="s">
        <v>591</v>
      </c>
      <c r="C1467" s="279">
        <v>10606</v>
      </c>
      <c r="D1467" s="1"/>
      <c r="E1467" s="478"/>
    </row>
    <row r="1468" spans="1:5" x14ac:dyDescent="0.2">
      <c r="A1468" s="65"/>
      <c r="B1468" s="278" t="s">
        <v>592</v>
      </c>
      <c r="C1468" s="279">
        <v>8838</v>
      </c>
      <c r="D1468" s="1"/>
      <c r="E1468" s="478"/>
    </row>
    <row r="1469" spans="1:5" x14ac:dyDescent="0.2">
      <c r="A1469" s="65"/>
      <c r="B1469" s="278" t="s">
        <v>593</v>
      </c>
      <c r="C1469" s="279">
        <v>5938</v>
      </c>
      <c r="D1469" s="1"/>
      <c r="E1469" s="478"/>
    </row>
    <row r="1470" spans="1:5" x14ac:dyDescent="0.2">
      <c r="A1470" s="65"/>
      <c r="B1470" s="278" t="s">
        <v>594</v>
      </c>
      <c r="C1470" s="279">
        <v>19882</v>
      </c>
      <c r="D1470" s="1"/>
      <c r="E1470" s="478"/>
    </row>
    <row r="1471" spans="1:5" x14ac:dyDescent="0.2">
      <c r="A1471" s="65"/>
      <c r="B1471" s="278" t="s">
        <v>595</v>
      </c>
      <c r="C1471" s="279">
        <v>4047</v>
      </c>
      <c r="D1471" s="1"/>
      <c r="E1471" s="478"/>
    </row>
    <row r="1472" spans="1:5" x14ac:dyDescent="0.2">
      <c r="A1472" s="65"/>
      <c r="B1472" s="278" t="s">
        <v>596</v>
      </c>
      <c r="C1472" s="279">
        <v>7924</v>
      </c>
      <c r="D1472" s="1"/>
      <c r="E1472" s="478"/>
    </row>
    <row r="1473" spans="1:5" x14ac:dyDescent="0.2">
      <c r="A1473" s="65"/>
      <c r="B1473" s="278" t="s">
        <v>597</v>
      </c>
      <c r="C1473" s="279">
        <v>8737</v>
      </c>
      <c r="D1473" s="1"/>
      <c r="E1473" s="478"/>
    </row>
    <row r="1474" spans="1:5" x14ac:dyDescent="0.2">
      <c r="A1474" s="65"/>
      <c r="B1474" s="278" t="s">
        <v>598</v>
      </c>
      <c r="C1474" s="279">
        <v>8616</v>
      </c>
      <c r="D1474" s="1"/>
      <c r="E1474" s="478"/>
    </row>
    <row r="1475" spans="1:5" x14ac:dyDescent="0.2">
      <c r="A1475" s="65"/>
      <c r="B1475" s="278" t="s">
        <v>599</v>
      </c>
      <c r="C1475" s="279">
        <v>18721</v>
      </c>
      <c r="D1475" s="1"/>
      <c r="E1475" s="478"/>
    </row>
    <row r="1476" spans="1:5" x14ac:dyDescent="0.2">
      <c r="A1476" s="65"/>
      <c r="B1476" s="278" t="s">
        <v>600</v>
      </c>
      <c r="C1476" s="279">
        <v>4620</v>
      </c>
      <c r="D1476" s="1"/>
      <c r="E1476" s="478"/>
    </row>
    <row r="1477" spans="1:5" x14ac:dyDescent="0.2">
      <c r="A1477" s="65"/>
      <c r="B1477" s="278" t="s">
        <v>601</v>
      </c>
      <c r="C1477" s="279">
        <v>4620</v>
      </c>
      <c r="D1477" s="1"/>
      <c r="E1477" s="478"/>
    </row>
    <row r="1478" spans="1:5" x14ac:dyDescent="0.2">
      <c r="A1478" s="65"/>
      <c r="B1478" s="278" t="s">
        <v>602</v>
      </c>
      <c r="C1478" s="279">
        <v>4620</v>
      </c>
      <c r="D1478" s="1"/>
      <c r="E1478" s="478"/>
    </row>
    <row r="1479" spans="1:5" x14ac:dyDescent="0.2">
      <c r="A1479" s="65"/>
      <c r="B1479" s="278" t="s">
        <v>603</v>
      </c>
      <c r="C1479" s="279">
        <v>4605</v>
      </c>
      <c r="D1479" s="1"/>
      <c r="E1479" s="478"/>
    </row>
    <row r="1480" spans="1:5" x14ac:dyDescent="0.2">
      <c r="A1480" s="65"/>
      <c r="B1480" s="278" t="s">
        <v>604</v>
      </c>
      <c r="C1480" s="279">
        <v>4620</v>
      </c>
      <c r="D1480" s="1"/>
      <c r="E1480" s="478"/>
    </row>
    <row r="1481" spans="1:5" x14ac:dyDescent="0.2">
      <c r="A1481" s="65"/>
      <c r="B1481" s="278" t="s">
        <v>605</v>
      </c>
      <c r="C1481" s="279">
        <v>4620</v>
      </c>
      <c r="D1481" s="1"/>
      <c r="E1481" s="478"/>
    </row>
    <row r="1482" spans="1:5" x14ac:dyDescent="0.2">
      <c r="A1482" s="65"/>
      <c r="B1482" s="278" t="s">
        <v>36</v>
      </c>
      <c r="C1482" s="279">
        <v>5100</v>
      </c>
      <c r="D1482" s="1"/>
      <c r="E1482" s="478"/>
    </row>
    <row r="1483" spans="1:5" x14ac:dyDescent="0.2">
      <c r="A1483" s="65"/>
      <c r="B1483" s="278" t="s">
        <v>606</v>
      </c>
      <c r="C1483" s="279">
        <v>4620</v>
      </c>
      <c r="D1483" s="1"/>
      <c r="E1483" s="478"/>
    </row>
    <row r="1484" spans="1:5" x14ac:dyDescent="0.2">
      <c r="A1484" s="65"/>
      <c r="B1484" s="278" t="s">
        <v>607</v>
      </c>
      <c r="C1484" s="279">
        <v>4620</v>
      </c>
      <c r="D1484" s="1"/>
      <c r="E1484" s="478"/>
    </row>
    <row r="1485" spans="1:5" x14ac:dyDescent="0.2">
      <c r="A1485" s="65"/>
      <c r="B1485" s="278" t="s">
        <v>608</v>
      </c>
      <c r="C1485" s="279">
        <v>10304</v>
      </c>
      <c r="D1485" s="1"/>
      <c r="E1485" s="478"/>
    </row>
    <row r="1486" spans="1:5" x14ac:dyDescent="0.2">
      <c r="A1486" s="65"/>
      <c r="B1486" s="278" t="s">
        <v>609</v>
      </c>
      <c r="C1486" s="279">
        <v>2450</v>
      </c>
      <c r="D1486" s="1"/>
      <c r="E1486" s="478"/>
    </row>
    <row r="1487" spans="1:5" x14ac:dyDescent="0.2">
      <c r="A1487" s="65"/>
      <c r="B1487" s="278" t="s">
        <v>610</v>
      </c>
      <c r="C1487" s="279">
        <v>5343</v>
      </c>
      <c r="D1487" s="1"/>
      <c r="E1487" s="478"/>
    </row>
    <row r="1488" spans="1:5" x14ac:dyDescent="0.2">
      <c r="A1488" s="65"/>
      <c r="B1488" s="278" t="s">
        <v>611</v>
      </c>
      <c r="C1488" s="279">
        <v>5354</v>
      </c>
      <c r="D1488" s="1"/>
      <c r="E1488" s="478"/>
    </row>
    <row r="1489" spans="1:5" x14ac:dyDescent="0.2">
      <c r="A1489" s="65"/>
      <c r="B1489" s="278" t="s">
        <v>612</v>
      </c>
      <c r="C1489" s="279">
        <v>6784</v>
      </c>
      <c r="D1489" s="1"/>
      <c r="E1489" s="478"/>
    </row>
    <row r="1490" spans="1:5" x14ac:dyDescent="0.2">
      <c r="A1490" s="65"/>
      <c r="B1490" s="278" t="s">
        <v>613</v>
      </c>
      <c r="C1490" s="279">
        <v>3072</v>
      </c>
      <c r="D1490" s="1"/>
      <c r="E1490" s="478"/>
    </row>
    <row r="1491" spans="1:5" x14ac:dyDescent="0.2">
      <c r="A1491" s="65"/>
      <c r="B1491" s="278" t="s">
        <v>614</v>
      </c>
      <c r="C1491" s="279">
        <v>6622</v>
      </c>
      <c r="D1491" s="1"/>
      <c r="E1491" s="478"/>
    </row>
    <row r="1492" spans="1:5" x14ac:dyDescent="0.2">
      <c r="A1492" s="65"/>
      <c r="B1492" s="278" t="s">
        <v>154</v>
      </c>
      <c r="C1492" s="279">
        <v>3075</v>
      </c>
      <c r="D1492" s="1"/>
      <c r="E1492" s="478"/>
    </row>
    <row r="1493" spans="1:5" ht="13.5" thickBot="1" x14ac:dyDescent="0.25">
      <c r="A1493" s="65"/>
      <c r="B1493" s="359" t="s">
        <v>615</v>
      </c>
      <c r="C1493" s="360">
        <v>4736</v>
      </c>
      <c r="D1493" s="1"/>
      <c r="E1493" s="482"/>
    </row>
    <row r="1494" spans="1:5" ht="14.25" thickTop="1" thickBot="1" x14ac:dyDescent="0.25">
      <c r="A1494" s="65"/>
      <c r="B1494" s="128"/>
      <c r="C1494" s="90"/>
      <c r="D1494" s="1"/>
      <c r="E1494" s="468" t="s">
        <v>45</v>
      </c>
    </row>
    <row r="1495" spans="1:5" ht="14.25" thickTop="1" thickBot="1" x14ac:dyDescent="0.25">
      <c r="B1495" s="71" t="s">
        <v>47</v>
      </c>
      <c r="C1495" s="72" t="s">
        <v>48</v>
      </c>
      <c r="D1495" s="17"/>
      <c r="E1495" s="475" t="s">
        <v>159</v>
      </c>
    </row>
    <row r="1496" spans="1:5" ht="13.5" thickTop="1" x14ac:dyDescent="0.2">
      <c r="A1496" s="65"/>
      <c r="B1496" s="396" t="s">
        <v>615</v>
      </c>
      <c r="C1496" s="397">
        <v>3473</v>
      </c>
      <c r="D1496" s="1"/>
      <c r="E1496" s="479"/>
    </row>
    <row r="1497" spans="1:5" x14ac:dyDescent="0.2">
      <c r="A1497" s="65"/>
      <c r="B1497" s="278" t="s">
        <v>616</v>
      </c>
      <c r="C1497" s="199">
        <v>5781</v>
      </c>
      <c r="D1497" s="1"/>
      <c r="E1497" s="478"/>
    </row>
    <row r="1498" spans="1:5" x14ac:dyDescent="0.2">
      <c r="A1498" s="65"/>
      <c r="B1498" s="278" t="s">
        <v>617</v>
      </c>
      <c r="C1498" s="279">
        <v>5374</v>
      </c>
      <c r="D1498" s="1"/>
      <c r="E1498" s="478"/>
    </row>
    <row r="1499" spans="1:5" x14ac:dyDescent="0.2">
      <c r="A1499" s="65"/>
      <c r="B1499" s="396" t="s">
        <v>618</v>
      </c>
      <c r="C1499" s="397">
        <v>10141</v>
      </c>
      <c r="D1499" s="1"/>
      <c r="E1499" s="479"/>
    </row>
    <row r="1500" spans="1:5" x14ac:dyDescent="0.2">
      <c r="A1500" s="65"/>
      <c r="B1500" s="394" t="s">
        <v>619</v>
      </c>
      <c r="C1500" s="395">
        <v>24359</v>
      </c>
      <c r="D1500" s="1"/>
      <c r="E1500" s="479"/>
    </row>
    <row r="1501" spans="1:5" x14ac:dyDescent="0.2">
      <c r="A1501" s="65"/>
      <c r="B1501" s="280" t="s">
        <v>620</v>
      </c>
      <c r="C1501" s="281">
        <v>4408</v>
      </c>
      <c r="D1501" s="1"/>
      <c r="E1501" s="478"/>
    </row>
    <row r="1502" spans="1:5" x14ac:dyDescent="0.2">
      <c r="A1502" s="65"/>
      <c r="B1502" s="280" t="s">
        <v>621</v>
      </c>
      <c r="C1502" s="281">
        <v>11717</v>
      </c>
      <c r="D1502" s="1"/>
      <c r="E1502" s="478"/>
    </row>
    <row r="1503" spans="1:5" x14ac:dyDescent="0.2">
      <c r="A1503" s="65"/>
      <c r="B1503" s="278" t="s">
        <v>622</v>
      </c>
      <c r="C1503" s="279">
        <v>22872</v>
      </c>
      <c r="D1503" s="1"/>
      <c r="E1503" s="478"/>
    </row>
    <row r="1504" spans="1:5" x14ac:dyDescent="0.2">
      <c r="A1504" s="65"/>
      <c r="B1504" s="278" t="s">
        <v>623</v>
      </c>
      <c r="C1504" s="279">
        <v>15525</v>
      </c>
      <c r="D1504" s="1"/>
      <c r="E1504" s="478"/>
    </row>
    <row r="1505" spans="1:5" x14ac:dyDescent="0.2">
      <c r="A1505" s="65"/>
      <c r="B1505" s="278" t="s">
        <v>624</v>
      </c>
      <c r="C1505" s="279">
        <v>12300</v>
      </c>
      <c r="D1505" s="1"/>
      <c r="E1505" s="478"/>
    </row>
    <row r="1506" spans="1:5" x14ac:dyDescent="0.2">
      <c r="A1506" s="65"/>
      <c r="B1506" s="278" t="s">
        <v>625</v>
      </c>
      <c r="C1506" s="279">
        <v>23550</v>
      </c>
      <c r="D1506" s="1"/>
      <c r="E1506" s="478"/>
    </row>
    <row r="1507" spans="1:5" x14ac:dyDescent="0.2">
      <c r="A1507" s="65"/>
      <c r="B1507" s="278" t="s">
        <v>626</v>
      </c>
      <c r="C1507" s="279">
        <v>13456</v>
      </c>
      <c r="D1507" s="1"/>
      <c r="E1507" s="478"/>
    </row>
    <row r="1508" spans="1:5" x14ac:dyDescent="0.2">
      <c r="A1508" s="65"/>
      <c r="B1508" s="13" t="s">
        <v>627</v>
      </c>
      <c r="C1508" s="259">
        <v>12300</v>
      </c>
      <c r="D1508" s="1"/>
      <c r="E1508" s="478"/>
    </row>
    <row r="1509" spans="1:5" x14ac:dyDescent="0.2">
      <c r="A1509" s="65"/>
      <c r="B1509" s="278" t="s">
        <v>628</v>
      </c>
      <c r="C1509" s="279">
        <v>4975</v>
      </c>
      <c r="D1509" s="1"/>
      <c r="E1509" s="478"/>
    </row>
    <row r="1510" spans="1:5" x14ac:dyDescent="0.2">
      <c r="A1510" s="65"/>
      <c r="B1510" s="278" t="s">
        <v>629</v>
      </c>
      <c r="C1510" s="279">
        <v>2770</v>
      </c>
      <c r="D1510" s="1"/>
      <c r="E1510" s="478"/>
    </row>
    <row r="1511" spans="1:5" x14ac:dyDescent="0.2">
      <c r="A1511" s="65"/>
      <c r="B1511" s="278" t="s">
        <v>630</v>
      </c>
      <c r="C1511" s="279">
        <v>11806</v>
      </c>
      <c r="D1511" s="1"/>
      <c r="E1511" s="478"/>
    </row>
    <row r="1512" spans="1:5" x14ac:dyDescent="0.2">
      <c r="A1512" s="65"/>
      <c r="B1512" s="278" t="s">
        <v>631</v>
      </c>
      <c r="C1512" s="279">
        <v>7471</v>
      </c>
      <c r="D1512" s="1"/>
      <c r="E1512" s="478"/>
    </row>
    <row r="1513" spans="1:5" x14ac:dyDescent="0.2">
      <c r="A1513" s="65"/>
      <c r="B1513" s="278" t="s">
        <v>632</v>
      </c>
      <c r="C1513" s="279">
        <v>12399</v>
      </c>
      <c r="D1513" s="1"/>
      <c r="E1513" s="479"/>
    </row>
    <row r="1514" spans="1:5" x14ac:dyDescent="0.2">
      <c r="A1514" s="65"/>
      <c r="B1514" s="278" t="s">
        <v>633</v>
      </c>
      <c r="C1514" s="279">
        <v>25917</v>
      </c>
      <c r="D1514" s="1"/>
      <c r="E1514" s="478"/>
    </row>
    <row r="1515" spans="1:5" x14ac:dyDescent="0.2">
      <c r="A1515" s="65"/>
      <c r="B1515" s="278" t="s">
        <v>634</v>
      </c>
      <c r="C1515" s="279">
        <v>20510</v>
      </c>
      <c r="D1515" s="1"/>
      <c r="E1515" s="478"/>
    </row>
    <row r="1516" spans="1:5" x14ac:dyDescent="0.2">
      <c r="A1516" s="65"/>
      <c r="B1516" s="278" t="s">
        <v>635</v>
      </c>
      <c r="C1516" s="279">
        <v>21041</v>
      </c>
      <c r="D1516" s="1"/>
      <c r="E1516" s="478"/>
    </row>
    <row r="1517" spans="1:5" x14ac:dyDescent="0.2">
      <c r="A1517" s="65"/>
      <c r="B1517" s="278" t="s">
        <v>636</v>
      </c>
      <c r="C1517" s="279">
        <v>7289</v>
      </c>
      <c r="D1517" s="1"/>
      <c r="E1517" s="478"/>
    </row>
    <row r="1518" spans="1:5" x14ac:dyDescent="0.2">
      <c r="A1518" s="65"/>
      <c r="B1518" s="278" t="s">
        <v>637</v>
      </c>
      <c r="C1518" s="279">
        <v>30000</v>
      </c>
      <c r="D1518" s="1"/>
      <c r="E1518" s="478"/>
    </row>
    <row r="1519" spans="1:5" x14ac:dyDescent="0.2">
      <c r="A1519" s="65"/>
      <c r="B1519" s="278" t="s">
        <v>638</v>
      </c>
      <c r="C1519" s="279">
        <v>7692</v>
      </c>
      <c r="D1519" s="1"/>
      <c r="E1519" s="478"/>
    </row>
    <row r="1520" spans="1:5" x14ac:dyDescent="0.2">
      <c r="A1520" s="65"/>
      <c r="B1520" s="278" t="s">
        <v>639</v>
      </c>
      <c r="C1520" s="279">
        <v>30000</v>
      </c>
      <c r="D1520" s="1"/>
      <c r="E1520" s="478"/>
    </row>
    <row r="1521" spans="1:5" x14ac:dyDescent="0.2">
      <c r="A1521" s="65"/>
      <c r="B1521" s="278" t="s">
        <v>640</v>
      </c>
      <c r="C1521" s="279">
        <v>24320</v>
      </c>
      <c r="D1521" s="1"/>
      <c r="E1521" s="478"/>
    </row>
    <row r="1522" spans="1:5" x14ac:dyDescent="0.2">
      <c r="A1522" s="65"/>
      <c r="B1522" s="278" t="s">
        <v>41</v>
      </c>
      <c r="C1522" s="279">
        <v>15019</v>
      </c>
      <c r="D1522" s="1"/>
      <c r="E1522" s="478"/>
    </row>
    <row r="1523" spans="1:5" x14ac:dyDescent="0.2">
      <c r="A1523" s="65"/>
      <c r="B1523" s="278" t="s">
        <v>641</v>
      </c>
      <c r="C1523" s="279">
        <v>30000</v>
      </c>
      <c r="D1523" s="1"/>
      <c r="E1523" s="478"/>
    </row>
    <row r="1524" spans="1:5" x14ac:dyDescent="0.2">
      <c r="A1524" s="65"/>
      <c r="B1524" s="278" t="s">
        <v>642</v>
      </c>
      <c r="C1524" s="279">
        <v>11339</v>
      </c>
      <c r="D1524" s="1"/>
      <c r="E1524" s="478"/>
    </row>
    <row r="1525" spans="1:5" x14ac:dyDescent="0.2">
      <c r="A1525" s="65"/>
      <c r="B1525" s="278" t="s">
        <v>643</v>
      </c>
      <c r="C1525" s="279">
        <v>13643</v>
      </c>
      <c r="D1525" s="1"/>
      <c r="E1525" s="478"/>
    </row>
    <row r="1526" spans="1:5" x14ac:dyDescent="0.2">
      <c r="A1526" s="65"/>
      <c r="B1526" s="278" t="s">
        <v>644</v>
      </c>
      <c r="C1526" s="279">
        <v>30000</v>
      </c>
      <c r="D1526" s="1"/>
      <c r="E1526" s="478"/>
    </row>
    <row r="1527" spans="1:5" x14ac:dyDescent="0.2">
      <c r="A1527" s="65"/>
      <c r="B1527" s="278" t="s">
        <v>645</v>
      </c>
      <c r="C1527" s="279">
        <v>9624</v>
      </c>
      <c r="D1527" s="1"/>
      <c r="E1527" s="478"/>
    </row>
    <row r="1528" spans="1:5" x14ac:dyDescent="0.2">
      <c r="A1528" s="65"/>
      <c r="B1528" s="273" t="s">
        <v>646</v>
      </c>
      <c r="C1528" s="274">
        <v>33605</v>
      </c>
      <c r="D1528" s="1"/>
      <c r="E1528" s="478"/>
    </row>
    <row r="1529" spans="1:5" x14ac:dyDescent="0.2">
      <c r="A1529" s="65"/>
      <c r="B1529" s="278" t="s">
        <v>647</v>
      </c>
      <c r="C1529" s="279">
        <v>7691</v>
      </c>
      <c r="D1529" s="1"/>
      <c r="E1529" s="478"/>
    </row>
    <row r="1530" spans="1:5" x14ac:dyDescent="0.2">
      <c r="A1530" s="65"/>
      <c r="B1530" s="278" t="s">
        <v>648</v>
      </c>
      <c r="C1530" s="279">
        <v>15688</v>
      </c>
      <c r="D1530" s="1"/>
      <c r="E1530" s="478"/>
    </row>
    <row r="1531" spans="1:5" x14ac:dyDescent="0.2">
      <c r="A1531" s="65"/>
      <c r="B1531" s="278" t="s">
        <v>649</v>
      </c>
      <c r="C1531" s="279">
        <v>9707</v>
      </c>
      <c r="D1531" s="1"/>
      <c r="E1531" s="478"/>
    </row>
    <row r="1532" spans="1:5" x14ac:dyDescent="0.2">
      <c r="A1532" s="65"/>
      <c r="B1532" s="278" t="s">
        <v>650</v>
      </c>
      <c r="C1532" s="279">
        <v>7907</v>
      </c>
      <c r="D1532" s="1"/>
      <c r="E1532" s="478"/>
    </row>
    <row r="1533" spans="1:5" x14ac:dyDescent="0.2">
      <c r="A1533" s="65"/>
      <c r="B1533" s="278" t="s">
        <v>651</v>
      </c>
      <c r="C1533" s="279">
        <v>4958</v>
      </c>
      <c r="D1533" s="1"/>
      <c r="E1533" s="478"/>
    </row>
    <row r="1534" spans="1:5" x14ac:dyDescent="0.2">
      <c r="A1534" s="65"/>
      <c r="B1534" s="278" t="s">
        <v>652</v>
      </c>
      <c r="C1534" s="279">
        <v>10697</v>
      </c>
      <c r="D1534" s="1"/>
      <c r="E1534" s="478"/>
    </row>
    <row r="1535" spans="1:5" x14ac:dyDescent="0.2">
      <c r="A1535" s="65"/>
      <c r="B1535" s="278" t="s">
        <v>653</v>
      </c>
      <c r="C1535" s="279">
        <v>15864</v>
      </c>
      <c r="D1535" s="1"/>
      <c r="E1535" s="478"/>
    </row>
    <row r="1536" spans="1:5" x14ac:dyDescent="0.2">
      <c r="A1536" s="65"/>
      <c r="B1536" s="278" t="s">
        <v>654</v>
      </c>
      <c r="C1536" s="279">
        <v>6152</v>
      </c>
      <c r="D1536" s="1"/>
      <c r="E1536" s="478"/>
    </row>
    <row r="1537" spans="1:5" x14ac:dyDescent="0.2">
      <c r="A1537" s="65"/>
      <c r="B1537" s="278" t="s">
        <v>655</v>
      </c>
      <c r="C1537" s="279">
        <v>11162</v>
      </c>
      <c r="D1537" s="1"/>
      <c r="E1537" s="478"/>
    </row>
    <row r="1538" spans="1:5" x14ac:dyDescent="0.2">
      <c r="A1538" s="65"/>
      <c r="B1538" s="278" t="s">
        <v>656</v>
      </c>
      <c r="C1538" s="279">
        <v>13446</v>
      </c>
      <c r="D1538" s="1"/>
      <c r="E1538" s="478"/>
    </row>
    <row r="1539" spans="1:5" x14ac:dyDescent="0.2">
      <c r="A1539" s="65"/>
      <c r="B1539" s="278" t="s">
        <v>657</v>
      </c>
      <c r="C1539" s="279">
        <v>4730</v>
      </c>
      <c r="D1539" s="1"/>
      <c r="E1539" s="479"/>
    </row>
    <row r="1540" spans="1:5" x14ac:dyDescent="0.2">
      <c r="A1540" s="65"/>
      <c r="B1540" s="278" t="s">
        <v>658</v>
      </c>
      <c r="C1540" s="279">
        <v>6512</v>
      </c>
      <c r="D1540" s="1"/>
      <c r="E1540" s="478"/>
    </row>
    <row r="1541" spans="1:5" x14ac:dyDescent="0.2">
      <c r="A1541" s="65"/>
      <c r="B1541" s="278" t="s">
        <v>659</v>
      </c>
      <c r="C1541" s="279">
        <v>18297</v>
      </c>
      <c r="D1541" s="1"/>
      <c r="E1541" s="478"/>
    </row>
    <row r="1542" spans="1:5" x14ac:dyDescent="0.2">
      <c r="A1542" s="65"/>
      <c r="B1542" s="278" t="s">
        <v>660</v>
      </c>
      <c r="C1542" s="279">
        <v>26353</v>
      </c>
      <c r="D1542" s="1"/>
      <c r="E1542" s="478"/>
    </row>
    <row r="1543" spans="1:5" x14ac:dyDescent="0.2">
      <c r="A1543" s="65"/>
      <c r="B1543" s="278" t="s">
        <v>661</v>
      </c>
      <c r="C1543" s="279">
        <v>10304</v>
      </c>
      <c r="D1543" s="1"/>
      <c r="E1543" s="478"/>
    </row>
    <row r="1544" spans="1:5" x14ac:dyDescent="0.2">
      <c r="A1544" s="65"/>
      <c r="B1544" s="278" t="s">
        <v>662</v>
      </c>
      <c r="C1544" s="279">
        <v>16168</v>
      </c>
      <c r="D1544" s="1"/>
      <c r="E1544" s="478"/>
    </row>
    <row r="1545" spans="1:5" x14ac:dyDescent="0.2">
      <c r="A1545" s="65"/>
      <c r="B1545" s="278" t="s">
        <v>663</v>
      </c>
      <c r="C1545" s="279">
        <v>15507</v>
      </c>
      <c r="D1545" s="1"/>
      <c r="E1545" s="478"/>
    </row>
    <row r="1546" spans="1:5" x14ac:dyDescent="0.2">
      <c r="A1546" s="65"/>
      <c r="B1546" s="278" t="s">
        <v>664</v>
      </c>
      <c r="C1546" s="279">
        <v>2833</v>
      </c>
      <c r="D1546" s="1"/>
      <c r="E1546" s="478"/>
    </row>
    <row r="1547" spans="1:5" x14ac:dyDescent="0.2">
      <c r="A1547" s="65"/>
      <c r="B1547" s="278" t="s">
        <v>665</v>
      </c>
      <c r="C1547" s="279">
        <v>15290</v>
      </c>
      <c r="D1547" s="1"/>
      <c r="E1547" s="478"/>
    </row>
    <row r="1548" spans="1:5" x14ac:dyDescent="0.2">
      <c r="A1548" s="65"/>
      <c r="B1548" s="278" t="s">
        <v>666</v>
      </c>
      <c r="C1548" s="279">
        <v>4735</v>
      </c>
      <c r="D1548" s="1"/>
      <c r="E1548" s="478"/>
    </row>
    <row r="1549" spans="1:5" x14ac:dyDescent="0.2">
      <c r="A1549" s="65"/>
      <c r="B1549" s="278" t="s">
        <v>667</v>
      </c>
      <c r="C1549" s="279">
        <v>20180</v>
      </c>
      <c r="D1549" s="1"/>
      <c r="E1549" s="478"/>
    </row>
    <row r="1550" spans="1:5" x14ac:dyDescent="0.2">
      <c r="A1550" s="65"/>
      <c r="B1550" s="278" t="s">
        <v>668</v>
      </c>
      <c r="C1550" s="279">
        <v>8011</v>
      </c>
      <c r="D1550" s="1"/>
      <c r="E1550" s="478"/>
    </row>
    <row r="1551" spans="1:5" x14ac:dyDescent="0.2">
      <c r="A1551" s="65"/>
      <c r="B1551" s="278" t="s">
        <v>669</v>
      </c>
      <c r="C1551" s="279">
        <v>10431</v>
      </c>
      <c r="D1551" s="1"/>
      <c r="E1551" s="478"/>
    </row>
    <row r="1552" spans="1:5" x14ac:dyDescent="0.2">
      <c r="A1552" s="65"/>
      <c r="B1552" s="278" t="s">
        <v>670</v>
      </c>
      <c r="C1552" s="279">
        <v>4841</v>
      </c>
      <c r="D1552" s="1"/>
      <c r="E1552" s="478"/>
    </row>
    <row r="1553" spans="1:5" x14ac:dyDescent="0.2">
      <c r="A1553" s="65"/>
      <c r="B1553" s="278" t="s">
        <v>595</v>
      </c>
      <c r="C1553" s="279">
        <v>8198</v>
      </c>
      <c r="D1553" s="1"/>
      <c r="E1553" s="478"/>
    </row>
    <row r="1554" spans="1:5" x14ac:dyDescent="0.2">
      <c r="A1554" s="65"/>
      <c r="B1554" s="278" t="s">
        <v>671</v>
      </c>
      <c r="C1554" s="279">
        <v>3672</v>
      </c>
      <c r="D1554" s="1"/>
      <c r="E1554" s="478"/>
    </row>
    <row r="1555" spans="1:5" x14ac:dyDescent="0.2">
      <c r="A1555" s="65"/>
      <c r="B1555" s="278" t="s">
        <v>672</v>
      </c>
      <c r="C1555" s="279">
        <v>2016</v>
      </c>
      <c r="D1555" s="1"/>
      <c r="E1555" s="478"/>
    </row>
    <row r="1556" spans="1:5" x14ac:dyDescent="0.2">
      <c r="A1556" s="65"/>
      <c r="B1556" s="278" t="s">
        <v>673</v>
      </c>
      <c r="C1556" s="279">
        <v>17884</v>
      </c>
      <c r="D1556" s="1"/>
      <c r="E1556" s="478"/>
    </row>
    <row r="1557" spans="1:5" x14ac:dyDescent="0.2">
      <c r="A1557" s="65"/>
      <c r="B1557" s="278" t="s">
        <v>674</v>
      </c>
      <c r="C1557" s="279">
        <v>10446</v>
      </c>
      <c r="D1557" s="1"/>
      <c r="E1557" s="478"/>
    </row>
    <row r="1558" spans="1:5" x14ac:dyDescent="0.2">
      <c r="A1558" s="65"/>
      <c r="B1558" s="278" t="s">
        <v>675</v>
      </c>
      <c r="C1558" s="279">
        <v>4465</v>
      </c>
      <c r="D1558" s="1"/>
      <c r="E1558" s="478"/>
    </row>
    <row r="1559" spans="1:5" x14ac:dyDescent="0.2">
      <c r="A1559" s="65"/>
      <c r="B1559" s="278" t="s">
        <v>676</v>
      </c>
      <c r="C1559" s="279">
        <v>9810</v>
      </c>
      <c r="D1559" s="1"/>
      <c r="E1559" s="478"/>
    </row>
    <row r="1560" spans="1:5" x14ac:dyDescent="0.2">
      <c r="A1560" s="65"/>
      <c r="B1560" s="278" t="s">
        <v>677</v>
      </c>
      <c r="C1560" s="279">
        <v>11090</v>
      </c>
      <c r="D1560" s="1"/>
      <c r="E1560" s="478"/>
    </row>
    <row r="1561" spans="1:5" x14ac:dyDescent="0.2">
      <c r="A1561" s="65"/>
      <c r="B1561" s="278" t="s">
        <v>678</v>
      </c>
      <c r="C1561" s="279">
        <v>16938</v>
      </c>
      <c r="D1561" s="1"/>
      <c r="E1561" s="478"/>
    </row>
    <row r="1562" spans="1:5" x14ac:dyDescent="0.2">
      <c r="A1562" s="65"/>
      <c r="B1562" s="278" t="s">
        <v>679</v>
      </c>
      <c r="C1562" s="279">
        <v>9119</v>
      </c>
      <c r="D1562" s="1"/>
      <c r="E1562" s="478"/>
    </row>
    <row r="1563" spans="1:5" x14ac:dyDescent="0.2">
      <c r="A1563" s="65"/>
      <c r="B1563" s="278" t="s">
        <v>680</v>
      </c>
      <c r="C1563" s="279">
        <v>8650</v>
      </c>
      <c r="D1563" s="1"/>
      <c r="E1563" s="478"/>
    </row>
    <row r="1564" spans="1:5" x14ac:dyDescent="0.2">
      <c r="A1564" s="65"/>
      <c r="B1564" s="278" t="s">
        <v>681</v>
      </c>
      <c r="C1564" s="279">
        <v>23076</v>
      </c>
      <c r="D1564" s="1"/>
      <c r="E1564" s="478"/>
    </row>
    <row r="1565" spans="1:5" x14ac:dyDescent="0.2">
      <c r="A1565" s="65"/>
      <c r="B1565" s="278" t="s">
        <v>682</v>
      </c>
      <c r="C1565" s="279">
        <v>13219</v>
      </c>
      <c r="D1565" s="1"/>
      <c r="E1565" s="478"/>
    </row>
    <row r="1566" spans="1:5" x14ac:dyDescent="0.2">
      <c r="A1566" s="65"/>
      <c r="B1566" s="278" t="s">
        <v>683</v>
      </c>
      <c r="C1566" s="279">
        <v>14854</v>
      </c>
      <c r="D1566" s="1"/>
      <c r="E1566" s="478"/>
    </row>
    <row r="1567" spans="1:5" x14ac:dyDescent="0.2">
      <c r="A1567" s="65"/>
      <c r="B1567" s="278" t="s">
        <v>684</v>
      </c>
      <c r="C1567" s="279">
        <v>5970</v>
      </c>
      <c r="D1567" s="1"/>
      <c r="E1567" s="478"/>
    </row>
    <row r="1568" spans="1:5" ht="13.5" thickBot="1" x14ac:dyDescent="0.25">
      <c r="A1568" s="65"/>
      <c r="B1568" s="359" t="s">
        <v>685</v>
      </c>
      <c r="C1568" s="360">
        <v>14850</v>
      </c>
      <c r="D1568" s="1"/>
      <c r="E1568" s="482"/>
    </row>
    <row r="1569" spans="1:5" ht="13.5" thickTop="1" x14ac:dyDescent="0.2">
      <c r="A1569" s="65"/>
      <c r="B1569" s="398"/>
      <c r="C1569" s="26"/>
      <c r="D1569" s="1"/>
      <c r="E1569" s="469"/>
    </row>
    <row r="1570" spans="1:5" ht="13.5" thickBot="1" x14ac:dyDescent="0.25">
      <c r="A1570" s="65"/>
      <c r="B1570" s="128"/>
      <c r="C1570" s="90"/>
      <c r="D1570" s="1"/>
      <c r="E1570" s="468" t="s">
        <v>45</v>
      </c>
    </row>
    <row r="1571" spans="1:5" ht="14.25" thickTop="1" thickBot="1" x14ac:dyDescent="0.25">
      <c r="B1571" s="71" t="s">
        <v>47</v>
      </c>
      <c r="C1571" s="72" t="s">
        <v>48</v>
      </c>
      <c r="D1571" s="17"/>
      <c r="E1571" s="475" t="s">
        <v>159</v>
      </c>
    </row>
    <row r="1572" spans="1:5" ht="13.5" thickTop="1" x14ac:dyDescent="0.2">
      <c r="A1572" s="65"/>
      <c r="B1572" s="396" t="s">
        <v>686</v>
      </c>
      <c r="C1572" s="397">
        <v>3354</v>
      </c>
      <c r="D1572" s="1"/>
      <c r="E1572" s="479"/>
    </row>
    <row r="1573" spans="1:5" x14ac:dyDescent="0.2">
      <c r="A1573" s="65"/>
      <c r="B1573" s="278" t="s">
        <v>687</v>
      </c>
      <c r="C1573" s="279">
        <v>11126</v>
      </c>
      <c r="D1573" s="1"/>
      <c r="E1573" s="478"/>
    </row>
    <row r="1574" spans="1:5" x14ac:dyDescent="0.2">
      <c r="A1574" s="65"/>
      <c r="B1574" s="396" t="s">
        <v>40</v>
      </c>
      <c r="C1574" s="397">
        <v>1867</v>
      </c>
      <c r="D1574" s="1"/>
      <c r="E1574" s="479"/>
    </row>
    <row r="1575" spans="1:5" x14ac:dyDescent="0.2">
      <c r="A1575" s="65"/>
      <c r="B1575" s="396" t="s">
        <v>688</v>
      </c>
      <c r="C1575" s="397">
        <v>7163</v>
      </c>
      <c r="D1575" s="1"/>
      <c r="E1575" s="479"/>
    </row>
    <row r="1576" spans="1:5" x14ac:dyDescent="0.2">
      <c r="A1576" s="65"/>
      <c r="B1576" s="278" t="s">
        <v>689</v>
      </c>
      <c r="C1576" s="279">
        <v>3659</v>
      </c>
      <c r="D1576" s="1"/>
      <c r="E1576" s="478"/>
    </row>
    <row r="1577" spans="1:5" x14ac:dyDescent="0.2">
      <c r="A1577" s="65"/>
      <c r="B1577" s="278" t="s">
        <v>690</v>
      </c>
      <c r="C1577" s="279">
        <v>4785</v>
      </c>
      <c r="D1577" s="1"/>
      <c r="E1577" s="478"/>
    </row>
    <row r="1578" spans="1:5" x14ac:dyDescent="0.2">
      <c r="A1578" s="65"/>
      <c r="B1578" s="278" t="s">
        <v>691</v>
      </c>
      <c r="C1578" s="279">
        <v>6708</v>
      </c>
      <c r="D1578" s="1"/>
      <c r="E1578" s="478"/>
    </row>
    <row r="1579" spans="1:5" x14ac:dyDescent="0.2">
      <c r="A1579" s="65"/>
      <c r="B1579" s="278" t="s">
        <v>692</v>
      </c>
      <c r="C1579" s="279">
        <v>13451</v>
      </c>
      <c r="D1579" s="1"/>
      <c r="E1579" s="478"/>
    </row>
    <row r="1580" spans="1:5" x14ac:dyDescent="0.2">
      <c r="A1580" s="65"/>
      <c r="B1580" s="278" t="s">
        <v>693</v>
      </c>
      <c r="C1580" s="279">
        <v>21673</v>
      </c>
      <c r="D1580" s="1"/>
      <c r="E1580" s="478"/>
    </row>
    <row r="1581" spans="1:5" x14ac:dyDescent="0.2">
      <c r="A1581" s="65"/>
      <c r="B1581" s="278" t="s">
        <v>694</v>
      </c>
      <c r="C1581" s="279">
        <v>7190</v>
      </c>
      <c r="D1581" s="1"/>
      <c r="E1581" s="478"/>
    </row>
    <row r="1582" spans="1:5" x14ac:dyDescent="0.2">
      <c r="A1582" s="65"/>
      <c r="B1582" s="278" t="s">
        <v>695</v>
      </c>
      <c r="C1582" s="279">
        <v>7761</v>
      </c>
      <c r="D1582" s="1"/>
      <c r="E1582" s="478"/>
    </row>
    <row r="1583" spans="1:5" x14ac:dyDescent="0.2">
      <c r="A1583" s="65"/>
      <c r="B1583" s="278" t="s">
        <v>696</v>
      </c>
      <c r="C1583" s="279">
        <v>8099</v>
      </c>
      <c r="D1583" s="1"/>
      <c r="E1583" s="478"/>
    </row>
    <row r="1584" spans="1:5" x14ac:dyDescent="0.2">
      <c r="A1584" s="65"/>
      <c r="B1584" s="278" t="s">
        <v>697</v>
      </c>
      <c r="C1584" s="279">
        <v>17871</v>
      </c>
      <c r="D1584" s="1"/>
      <c r="E1584" s="478"/>
    </row>
    <row r="1585" spans="1:5" x14ac:dyDescent="0.2">
      <c r="A1585" s="65"/>
      <c r="B1585" s="278" t="s">
        <v>698</v>
      </c>
      <c r="C1585" s="279">
        <v>21523</v>
      </c>
      <c r="D1585" s="1"/>
      <c r="E1585" s="478"/>
    </row>
    <row r="1586" spans="1:5" x14ac:dyDescent="0.2">
      <c r="A1586" s="65"/>
      <c r="B1586" s="278" t="s">
        <v>699</v>
      </c>
      <c r="C1586" s="279">
        <v>16026</v>
      </c>
      <c r="D1586" s="1"/>
      <c r="E1586" s="479"/>
    </row>
    <row r="1587" spans="1:5" x14ac:dyDescent="0.2">
      <c r="A1587" s="65"/>
      <c r="B1587" s="278" t="s">
        <v>700</v>
      </c>
      <c r="C1587" s="279">
        <v>30000</v>
      </c>
      <c r="D1587" s="1"/>
      <c r="E1587" s="478"/>
    </row>
    <row r="1588" spans="1:5" x14ac:dyDescent="0.2">
      <c r="A1588" s="65"/>
      <c r="B1588" s="278" t="s">
        <v>701</v>
      </c>
      <c r="C1588" s="279">
        <v>18350</v>
      </c>
      <c r="D1588" s="1"/>
      <c r="E1588" s="478"/>
    </row>
    <row r="1589" spans="1:5" x14ac:dyDescent="0.2">
      <c r="A1589" s="65"/>
      <c r="B1589" s="278" t="s">
        <v>702</v>
      </c>
      <c r="C1589" s="279">
        <v>21027</v>
      </c>
      <c r="D1589" s="1"/>
      <c r="E1589" s="478"/>
    </row>
    <row r="1590" spans="1:5" x14ac:dyDescent="0.2">
      <c r="A1590" s="65"/>
      <c r="B1590" s="278" t="s">
        <v>703</v>
      </c>
      <c r="C1590" s="279">
        <v>30000</v>
      </c>
      <c r="D1590" s="1"/>
      <c r="E1590" s="478"/>
    </row>
    <row r="1591" spans="1:5" x14ac:dyDescent="0.2">
      <c r="A1591" s="65"/>
      <c r="B1591" s="278" t="s">
        <v>704</v>
      </c>
      <c r="C1591" s="279">
        <v>16346</v>
      </c>
      <c r="D1591" s="1"/>
      <c r="E1591" s="478"/>
    </row>
    <row r="1592" spans="1:5" x14ac:dyDescent="0.2">
      <c r="A1592" s="65"/>
      <c r="B1592" s="278" t="s">
        <v>705</v>
      </c>
      <c r="C1592" s="279">
        <v>10836</v>
      </c>
      <c r="D1592" s="1"/>
      <c r="E1592" s="478"/>
    </row>
    <row r="1593" spans="1:5" x14ac:dyDescent="0.2">
      <c r="A1593" s="65"/>
      <c r="B1593" s="278" t="s">
        <v>706</v>
      </c>
      <c r="C1593" s="279">
        <v>5875</v>
      </c>
      <c r="D1593" s="1"/>
      <c r="E1593" s="478"/>
    </row>
    <row r="1594" spans="1:5" x14ac:dyDescent="0.2">
      <c r="A1594" s="65"/>
      <c r="B1594" s="278" t="s">
        <v>707</v>
      </c>
      <c r="C1594" s="279">
        <v>5382</v>
      </c>
      <c r="D1594" s="1"/>
      <c r="E1594" s="478"/>
    </row>
    <row r="1595" spans="1:5" x14ac:dyDescent="0.2">
      <c r="A1595" s="65"/>
      <c r="B1595" s="278" t="s">
        <v>708</v>
      </c>
      <c r="C1595" s="279">
        <v>4300</v>
      </c>
      <c r="D1595" s="1"/>
      <c r="E1595" s="478"/>
    </row>
    <row r="1596" spans="1:5" x14ac:dyDescent="0.2">
      <c r="A1596" s="65"/>
      <c r="B1596" s="278" t="s">
        <v>709</v>
      </c>
      <c r="C1596" s="279">
        <v>13096</v>
      </c>
      <c r="D1596" s="1"/>
      <c r="E1596" s="478"/>
    </row>
    <row r="1597" spans="1:5" x14ac:dyDescent="0.2">
      <c r="A1597" s="65"/>
      <c r="B1597" s="278" t="s">
        <v>710</v>
      </c>
      <c r="C1597" s="279">
        <v>11100</v>
      </c>
      <c r="D1597" s="1"/>
      <c r="E1597" s="478"/>
    </row>
    <row r="1598" spans="1:5" x14ac:dyDescent="0.2">
      <c r="A1598" s="65"/>
      <c r="B1598" s="278" t="s">
        <v>711</v>
      </c>
      <c r="C1598" s="279">
        <v>30000</v>
      </c>
      <c r="D1598" s="1"/>
      <c r="E1598" s="478"/>
    </row>
    <row r="1599" spans="1:5" x14ac:dyDescent="0.2">
      <c r="A1599" s="65"/>
      <c r="B1599" s="278" t="s">
        <v>712</v>
      </c>
      <c r="C1599" s="279">
        <v>5353</v>
      </c>
      <c r="D1599" s="1"/>
      <c r="E1599" s="478"/>
    </row>
    <row r="1600" spans="1:5" x14ac:dyDescent="0.2">
      <c r="A1600" s="65"/>
      <c r="B1600" s="278" t="s">
        <v>713</v>
      </c>
      <c r="C1600" s="279">
        <v>4869</v>
      </c>
      <c r="D1600" s="1"/>
      <c r="E1600" s="478"/>
    </row>
    <row r="1601" spans="1:5" x14ac:dyDescent="0.2">
      <c r="A1601" s="65"/>
      <c r="B1601" s="278" t="s">
        <v>714</v>
      </c>
      <c r="C1601" s="279">
        <v>9471</v>
      </c>
      <c r="D1601" s="1"/>
      <c r="E1601" s="478"/>
    </row>
    <row r="1602" spans="1:5" x14ac:dyDescent="0.2">
      <c r="A1602" s="65"/>
      <c r="B1602" s="278" t="s">
        <v>715</v>
      </c>
      <c r="C1602" s="279">
        <v>16982</v>
      </c>
      <c r="D1602" s="1"/>
      <c r="E1602" s="478"/>
    </row>
    <row r="1603" spans="1:5" x14ac:dyDescent="0.2">
      <c r="A1603" s="65"/>
      <c r="B1603" s="278" t="s">
        <v>716</v>
      </c>
      <c r="C1603" s="279">
        <v>10416</v>
      </c>
      <c r="D1603" s="1"/>
      <c r="E1603" s="478"/>
    </row>
    <row r="1604" spans="1:5" x14ac:dyDescent="0.2">
      <c r="A1604" s="65"/>
      <c r="B1604" s="278" t="s">
        <v>717</v>
      </c>
      <c r="C1604" s="279">
        <v>23467</v>
      </c>
      <c r="D1604" s="1"/>
      <c r="E1604" s="478"/>
    </row>
    <row r="1605" spans="1:5" x14ac:dyDescent="0.2">
      <c r="A1605" s="65"/>
      <c r="B1605" s="278" t="s">
        <v>718</v>
      </c>
      <c r="C1605" s="279">
        <v>60000</v>
      </c>
      <c r="D1605" s="1"/>
      <c r="E1605" s="478"/>
    </row>
    <row r="1606" spans="1:5" x14ac:dyDescent="0.2">
      <c r="A1606" s="65"/>
      <c r="B1606" s="278" t="s">
        <v>719</v>
      </c>
      <c r="C1606" s="279">
        <v>30000</v>
      </c>
      <c r="D1606" s="1"/>
      <c r="E1606" s="478"/>
    </row>
    <row r="1607" spans="1:5" x14ac:dyDescent="0.2">
      <c r="A1607" s="65"/>
      <c r="B1607" s="278" t="s">
        <v>720</v>
      </c>
      <c r="C1607" s="279">
        <v>10098</v>
      </c>
      <c r="D1607" s="1"/>
      <c r="E1607" s="478"/>
    </row>
    <row r="1608" spans="1:5" x14ac:dyDescent="0.2">
      <c r="A1608" s="65"/>
      <c r="B1608" s="278" t="s">
        <v>721</v>
      </c>
      <c r="C1608" s="279">
        <v>22547</v>
      </c>
      <c r="D1608" s="1"/>
      <c r="E1608" s="478"/>
    </row>
    <row r="1609" spans="1:5" x14ac:dyDescent="0.2">
      <c r="A1609" s="65"/>
      <c r="B1609" s="278" t="s">
        <v>722</v>
      </c>
      <c r="C1609" s="279">
        <v>8126</v>
      </c>
      <c r="D1609" s="1"/>
      <c r="E1609" s="478"/>
    </row>
    <row r="1610" spans="1:5" x14ac:dyDescent="0.2">
      <c r="A1610" s="65"/>
      <c r="B1610" s="278" t="s">
        <v>723</v>
      </c>
      <c r="C1610" s="279">
        <v>8803</v>
      </c>
      <c r="D1610" s="1"/>
      <c r="E1610" s="479"/>
    </row>
    <row r="1611" spans="1:5" x14ac:dyDescent="0.2">
      <c r="A1611" s="65"/>
      <c r="B1611" s="278" t="s">
        <v>724</v>
      </c>
      <c r="C1611" s="279">
        <v>9700</v>
      </c>
      <c r="D1611" s="1"/>
      <c r="E1611" s="478"/>
    </row>
    <row r="1612" spans="1:5" x14ac:dyDescent="0.2">
      <c r="A1612" s="65"/>
      <c r="B1612" s="13" t="s">
        <v>725</v>
      </c>
      <c r="C1612" s="259">
        <v>18738</v>
      </c>
      <c r="D1612" s="1"/>
      <c r="E1612" s="478"/>
    </row>
    <row r="1613" spans="1:5" x14ac:dyDescent="0.2">
      <c r="A1613" s="65"/>
      <c r="B1613" s="280" t="s">
        <v>726</v>
      </c>
      <c r="C1613" s="281">
        <v>19814</v>
      </c>
      <c r="D1613" s="1"/>
      <c r="E1613" s="478"/>
    </row>
    <row r="1614" spans="1:5" x14ac:dyDescent="0.2">
      <c r="A1614" s="65"/>
      <c r="B1614" s="273" t="s">
        <v>37</v>
      </c>
      <c r="C1614" s="274">
        <v>78406</v>
      </c>
      <c r="D1614" s="1"/>
      <c r="E1614" s="478"/>
    </row>
    <row r="1615" spans="1:5" x14ac:dyDescent="0.2">
      <c r="A1615" s="65"/>
      <c r="B1615" s="278" t="s">
        <v>727</v>
      </c>
      <c r="C1615" s="279">
        <v>26423</v>
      </c>
      <c r="D1615" s="1"/>
      <c r="E1615" s="478"/>
    </row>
    <row r="1616" spans="1:5" x14ac:dyDescent="0.2">
      <c r="A1616" s="65"/>
      <c r="B1616" s="278" t="s">
        <v>728</v>
      </c>
      <c r="C1616" s="279">
        <v>25198</v>
      </c>
      <c r="D1616" s="1"/>
      <c r="E1616" s="478"/>
    </row>
    <row r="1617" spans="1:5" x14ac:dyDescent="0.2">
      <c r="A1617" s="65"/>
      <c r="B1617" s="278" t="s">
        <v>729</v>
      </c>
      <c r="C1617" s="279">
        <v>7000</v>
      </c>
      <c r="D1617" s="1"/>
      <c r="E1617" s="478"/>
    </row>
    <row r="1618" spans="1:5" x14ac:dyDescent="0.2">
      <c r="A1618" s="65"/>
      <c r="B1618" s="278" t="s">
        <v>730</v>
      </c>
      <c r="C1618" s="279">
        <v>30000</v>
      </c>
      <c r="D1618" s="1"/>
      <c r="E1618" s="478"/>
    </row>
    <row r="1619" spans="1:5" x14ac:dyDescent="0.2">
      <c r="A1619" s="65"/>
      <c r="B1619" s="278" t="s">
        <v>731</v>
      </c>
      <c r="C1619" s="279">
        <v>6279</v>
      </c>
      <c r="D1619" s="1"/>
      <c r="E1619" s="478"/>
    </row>
    <row r="1620" spans="1:5" x14ac:dyDescent="0.2">
      <c r="A1620" s="65"/>
      <c r="B1620" s="278" t="s">
        <v>732</v>
      </c>
      <c r="C1620" s="279">
        <v>10608</v>
      </c>
      <c r="D1620" s="1"/>
      <c r="E1620" s="478"/>
    </row>
    <row r="1621" spans="1:5" x14ac:dyDescent="0.2">
      <c r="A1621" s="65"/>
      <c r="B1621" s="278" t="s">
        <v>733</v>
      </c>
      <c r="C1621" s="279">
        <v>36001</v>
      </c>
      <c r="D1621" s="1"/>
      <c r="E1621" s="478"/>
    </row>
    <row r="1622" spans="1:5" x14ac:dyDescent="0.2">
      <c r="A1622" s="65"/>
      <c r="B1622" s="278" t="s">
        <v>143</v>
      </c>
      <c r="C1622" s="279">
        <v>6233</v>
      </c>
      <c r="D1622" s="1"/>
      <c r="E1622" s="478"/>
    </row>
    <row r="1623" spans="1:5" x14ac:dyDescent="0.2">
      <c r="A1623" s="65"/>
      <c r="B1623" s="278" t="s">
        <v>734</v>
      </c>
      <c r="C1623" s="279">
        <v>5808</v>
      </c>
      <c r="D1623" s="1"/>
      <c r="E1623" s="478"/>
    </row>
    <row r="1624" spans="1:5" x14ac:dyDescent="0.2">
      <c r="A1624" s="65"/>
      <c r="B1624" s="278" t="s">
        <v>42</v>
      </c>
      <c r="C1624" s="279">
        <v>9170</v>
      </c>
      <c r="D1624" s="1"/>
      <c r="E1624" s="478"/>
    </row>
    <row r="1625" spans="1:5" x14ac:dyDescent="0.2">
      <c r="A1625" s="65"/>
      <c r="B1625" s="280" t="s">
        <v>735</v>
      </c>
      <c r="C1625" s="281">
        <v>30000</v>
      </c>
      <c r="D1625" s="1"/>
      <c r="E1625" s="478"/>
    </row>
    <row r="1626" spans="1:5" x14ac:dyDescent="0.2">
      <c r="A1626" s="65"/>
      <c r="B1626" s="280" t="s">
        <v>736</v>
      </c>
      <c r="C1626" s="281">
        <v>10288</v>
      </c>
      <c r="D1626" s="1"/>
      <c r="E1626" s="478"/>
    </row>
    <row r="1627" spans="1:5" x14ac:dyDescent="0.2">
      <c r="A1627" s="65"/>
      <c r="B1627" s="280" t="s">
        <v>737</v>
      </c>
      <c r="C1627" s="281">
        <v>679249</v>
      </c>
      <c r="D1627" s="1"/>
      <c r="E1627" s="478"/>
    </row>
    <row r="1628" spans="1:5" x14ac:dyDescent="0.2">
      <c r="A1628" s="65"/>
      <c r="B1628" s="278" t="s">
        <v>738</v>
      </c>
      <c r="C1628" s="279">
        <v>60000</v>
      </c>
      <c r="D1628" s="1"/>
      <c r="E1628" s="478"/>
    </row>
    <row r="1629" spans="1:5" x14ac:dyDescent="0.2">
      <c r="A1629" s="65"/>
      <c r="B1629" s="278" t="s">
        <v>739</v>
      </c>
      <c r="C1629" s="279">
        <v>21128</v>
      </c>
      <c r="D1629" s="1"/>
      <c r="E1629" s="478"/>
    </row>
    <row r="1630" spans="1:5" x14ac:dyDescent="0.2">
      <c r="A1630" s="65"/>
      <c r="B1630" s="278" t="s">
        <v>740</v>
      </c>
      <c r="C1630" s="279">
        <v>7322</v>
      </c>
      <c r="D1630" s="1"/>
      <c r="E1630" s="478"/>
    </row>
    <row r="1631" spans="1:5" x14ac:dyDescent="0.2">
      <c r="A1631" s="65"/>
      <c r="B1631" s="278" t="s">
        <v>741</v>
      </c>
      <c r="C1631" s="279">
        <v>16787</v>
      </c>
      <c r="D1631" s="1"/>
      <c r="E1631" s="478"/>
    </row>
    <row r="1632" spans="1:5" x14ac:dyDescent="0.2">
      <c r="A1632" s="65"/>
      <c r="B1632" s="278" t="s">
        <v>742</v>
      </c>
      <c r="C1632" s="279">
        <v>45300</v>
      </c>
      <c r="D1632" s="1"/>
      <c r="E1632" s="478"/>
    </row>
    <row r="1633" spans="1:9" x14ac:dyDescent="0.2">
      <c r="A1633" s="65"/>
      <c r="B1633" s="278" t="s">
        <v>743</v>
      </c>
      <c r="C1633" s="279">
        <v>60000</v>
      </c>
      <c r="D1633" s="1"/>
      <c r="E1633" s="478"/>
    </row>
    <row r="1634" spans="1:9" x14ac:dyDescent="0.2">
      <c r="A1634" s="65"/>
      <c r="B1634" s="278" t="s">
        <v>744</v>
      </c>
      <c r="C1634" s="279">
        <v>104943</v>
      </c>
      <c r="D1634" s="1"/>
      <c r="E1634" s="478"/>
    </row>
    <row r="1635" spans="1:9" x14ac:dyDescent="0.2">
      <c r="A1635" s="65"/>
      <c r="B1635" s="278" t="s">
        <v>745</v>
      </c>
      <c r="C1635" s="279">
        <v>30000</v>
      </c>
      <c r="D1635" s="1"/>
      <c r="E1635" s="478"/>
    </row>
    <row r="1636" spans="1:9" x14ac:dyDescent="0.2">
      <c r="A1636" s="65"/>
      <c r="B1636" s="278" t="s">
        <v>746</v>
      </c>
      <c r="C1636" s="279">
        <v>7099</v>
      </c>
      <c r="D1636" s="1"/>
      <c r="E1636" s="478"/>
    </row>
    <row r="1637" spans="1:9" x14ac:dyDescent="0.2">
      <c r="A1637" s="65"/>
      <c r="B1637" s="278" t="s">
        <v>747</v>
      </c>
      <c r="C1637" s="279">
        <v>3125</v>
      </c>
      <c r="D1637" s="1"/>
      <c r="E1637" s="478"/>
    </row>
    <row r="1638" spans="1:9" x14ac:dyDescent="0.2">
      <c r="A1638" s="65"/>
      <c r="B1638" s="278" t="s">
        <v>748</v>
      </c>
      <c r="C1638" s="279">
        <v>8270</v>
      </c>
      <c r="D1638" s="1"/>
      <c r="E1638" s="478"/>
    </row>
    <row r="1639" spans="1:9" x14ac:dyDescent="0.2">
      <c r="A1639" s="65"/>
      <c r="B1639" s="278" t="s">
        <v>749</v>
      </c>
      <c r="C1639" s="279">
        <v>3874</v>
      </c>
      <c r="D1639" s="1"/>
      <c r="E1639" s="478"/>
    </row>
    <row r="1640" spans="1:9" x14ac:dyDescent="0.2">
      <c r="A1640" s="65"/>
      <c r="B1640" s="278" t="s">
        <v>750</v>
      </c>
      <c r="C1640" s="279">
        <v>8809</v>
      </c>
      <c r="D1640" s="1"/>
      <c r="E1640" s="478"/>
    </row>
    <row r="1641" spans="1:9" x14ac:dyDescent="0.2">
      <c r="A1641" s="65"/>
      <c r="B1641" s="278" t="s">
        <v>751</v>
      </c>
      <c r="C1641" s="279">
        <v>30000</v>
      </c>
      <c r="D1641" s="1"/>
      <c r="E1641" s="478"/>
    </row>
    <row r="1642" spans="1:9" ht="14.25" customHeight="1" thickBot="1" x14ac:dyDescent="0.25">
      <c r="A1642" s="65"/>
      <c r="B1642" s="359" t="s">
        <v>752</v>
      </c>
      <c r="C1642" s="360">
        <v>6657</v>
      </c>
      <c r="D1642" s="1"/>
      <c r="E1642" s="482"/>
    </row>
    <row r="1643" spans="1:9" s="1" customFormat="1" ht="13.5" thickTop="1" x14ac:dyDescent="0.2">
      <c r="A1643" s="65"/>
      <c r="B1643" s="398"/>
      <c r="C1643" s="26"/>
      <c r="E1643" s="469"/>
      <c r="G1643" s="41"/>
      <c r="I1643" s="11"/>
    </row>
    <row r="1644" spans="1:9" ht="13.5" thickBot="1" x14ac:dyDescent="0.25">
      <c r="A1644" s="65"/>
      <c r="B1644" s="128"/>
      <c r="C1644" s="90"/>
      <c r="D1644" s="1"/>
      <c r="E1644" s="468" t="s">
        <v>45</v>
      </c>
    </row>
    <row r="1645" spans="1:9" ht="14.25" thickTop="1" thickBot="1" x14ac:dyDescent="0.25">
      <c r="B1645" s="71" t="s">
        <v>47</v>
      </c>
      <c r="C1645" s="72" t="s">
        <v>48</v>
      </c>
      <c r="D1645" s="17"/>
      <c r="E1645" s="475" t="s">
        <v>159</v>
      </c>
    </row>
    <row r="1646" spans="1:9" ht="13.5" thickTop="1" x14ac:dyDescent="0.2">
      <c r="A1646" s="65"/>
      <c r="B1646" s="396" t="s">
        <v>753</v>
      </c>
      <c r="C1646" s="397">
        <v>7568</v>
      </c>
      <c r="D1646" s="1"/>
      <c r="E1646" s="479"/>
    </row>
    <row r="1647" spans="1:9" x14ac:dyDescent="0.2">
      <c r="A1647" s="65"/>
      <c r="B1647" s="278" t="s">
        <v>754</v>
      </c>
      <c r="C1647" s="279">
        <v>4122</v>
      </c>
      <c r="D1647" s="1"/>
      <c r="E1647" s="478"/>
    </row>
    <row r="1648" spans="1:9" x14ac:dyDescent="0.2">
      <c r="A1648" s="65"/>
      <c r="B1648" s="396" t="s">
        <v>755</v>
      </c>
      <c r="C1648" s="397">
        <v>11276</v>
      </c>
      <c r="D1648" s="1"/>
      <c r="E1648" s="479"/>
    </row>
    <row r="1649" spans="1:5" x14ac:dyDescent="0.2">
      <c r="A1649" s="65"/>
      <c r="B1649" s="396" t="s">
        <v>756</v>
      </c>
      <c r="C1649" s="397">
        <v>15877</v>
      </c>
      <c r="D1649" s="1"/>
      <c r="E1649" s="479"/>
    </row>
    <row r="1650" spans="1:5" x14ac:dyDescent="0.2">
      <c r="A1650" s="65"/>
      <c r="B1650" s="396" t="s">
        <v>757</v>
      </c>
      <c r="C1650" s="397">
        <v>12697</v>
      </c>
      <c r="D1650" s="1"/>
      <c r="E1650" s="479"/>
    </row>
    <row r="1651" spans="1:5" x14ac:dyDescent="0.2">
      <c r="A1651" s="131"/>
      <c r="B1651" s="278" t="s">
        <v>758</v>
      </c>
      <c r="C1651" s="279">
        <v>5233</v>
      </c>
      <c r="D1651" s="1"/>
      <c r="E1651" s="478"/>
    </row>
    <row r="1652" spans="1:5" x14ac:dyDescent="0.2">
      <c r="A1652" s="131"/>
      <c r="B1652" s="278" t="s">
        <v>759</v>
      </c>
      <c r="C1652" s="279">
        <v>7736</v>
      </c>
      <c r="D1652" s="1"/>
      <c r="E1652" s="478"/>
    </row>
    <row r="1653" spans="1:5" x14ac:dyDescent="0.2">
      <c r="A1653" s="131"/>
      <c r="B1653" s="278" t="s">
        <v>760</v>
      </c>
      <c r="C1653" s="279">
        <v>17825</v>
      </c>
      <c r="D1653" s="1"/>
      <c r="E1653" s="478"/>
    </row>
    <row r="1654" spans="1:5" x14ac:dyDescent="0.2">
      <c r="A1654" s="131"/>
      <c r="B1654" s="278" t="s">
        <v>761</v>
      </c>
      <c r="C1654" s="279">
        <v>17513</v>
      </c>
      <c r="D1654" s="1"/>
      <c r="E1654" s="478"/>
    </row>
    <row r="1655" spans="1:5" x14ac:dyDescent="0.2">
      <c r="A1655" s="131"/>
      <c r="B1655" s="278" t="s">
        <v>762</v>
      </c>
      <c r="C1655" s="279">
        <v>30000</v>
      </c>
      <c r="D1655" s="1"/>
      <c r="E1655" s="478"/>
    </row>
    <row r="1656" spans="1:5" x14ac:dyDescent="0.2">
      <c r="A1656" s="131"/>
      <c r="B1656" s="278" t="s">
        <v>763</v>
      </c>
      <c r="C1656" s="279">
        <v>4192</v>
      </c>
      <c r="D1656" s="1"/>
      <c r="E1656" s="478"/>
    </row>
    <row r="1657" spans="1:5" x14ac:dyDescent="0.2">
      <c r="A1657" s="131"/>
      <c r="B1657" s="278" t="s">
        <v>764</v>
      </c>
      <c r="C1657" s="279">
        <v>5673</v>
      </c>
      <c r="D1657" s="1"/>
      <c r="E1657" s="478"/>
    </row>
    <row r="1658" spans="1:5" x14ac:dyDescent="0.2">
      <c r="A1658" s="65"/>
      <c r="B1658" s="278" t="s">
        <v>765</v>
      </c>
      <c r="C1658" s="279">
        <v>7091</v>
      </c>
      <c r="D1658" s="1"/>
      <c r="E1658" s="479"/>
    </row>
    <row r="1659" spans="1:5" x14ac:dyDescent="0.2">
      <c r="A1659" s="65"/>
      <c r="B1659" s="278" t="s">
        <v>766</v>
      </c>
      <c r="C1659" s="279">
        <v>10463</v>
      </c>
      <c r="D1659" s="1"/>
      <c r="E1659" s="478"/>
    </row>
    <row r="1660" spans="1:5" x14ac:dyDescent="0.2">
      <c r="A1660" s="65"/>
      <c r="B1660" s="278" t="s">
        <v>767</v>
      </c>
      <c r="C1660" s="279">
        <v>3083</v>
      </c>
      <c r="D1660" s="1"/>
      <c r="E1660" s="478"/>
    </row>
    <row r="1661" spans="1:5" x14ac:dyDescent="0.2">
      <c r="A1661" s="65"/>
      <c r="B1661" s="278" t="s">
        <v>768</v>
      </c>
      <c r="C1661" s="279">
        <v>30000</v>
      </c>
      <c r="D1661" s="1"/>
      <c r="E1661" s="478"/>
    </row>
    <row r="1662" spans="1:5" x14ac:dyDescent="0.2">
      <c r="A1662" s="65"/>
      <c r="B1662" s="278" t="s">
        <v>769</v>
      </c>
      <c r="C1662" s="279">
        <v>5591</v>
      </c>
      <c r="D1662" s="1"/>
      <c r="E1662" s="478"/>
    </row>
    <row r="1663" spans="1:5" x14ac:dyDescent="0.2">
      <c r="A1663" s="65"/>
      <c r="B1663" s="278" t="s">
        <v>770</v>
      </c>
      <c r="C1663" s="279">
        <v>7936</v>
      </c>
      <c r="D1663" s="1"/>
      <c r="E1663" s="478"/>
    </row>
    <row r="1664" spans="1:5" x14ac:dyDescent="0.2">
      <c r="A1664" s="65"/>
      <c r="B1664" s="278" t="s">
        <v>771</v>
      </c>
      <c r="C1664" s="279">
        <v>29220</v>
      </c>
      <c r="D1664" s="1"/>
      <c r="E1664" s="478"/>
    </row>
    <row r="1665" spans="1:5" x14ac:dyDescent="0.2">
      <c r="A1665" s="65"/>
      <c r="B1665" s="278" t="s">
        <v>772</v>
      </c>
      <c r="C1665" s="279">
        <v>3703</v>
      </c>
      <c r="D1665" s="1"/>
      <c r="E1665" s="478"/>
    </row>
    <row r="1666" spans="1:5" x14ac:dyDescent="0.2">
      <c r="A1666" s="65"/>
      <c r="B1666" s="278" t="s">
        <v>38</v>
      </c>
      <c r="C1666" s="279">
        <v>30000</v>
      </c>
      <c r="D1666" s="1"/>
      <c r="E1666" s="478"/>
    </row>
    <row r="1667" spans="1:5" x14ac:dyDescent="0.2">
      <c r="A1667" s="65"/>
      <c r="B1667" s="278" t="s">
        <v>773</v>
      </c>
      <c r="C1667" s="279">
        <v>9360</v>
      </c>
      <c r="D1667" s="1"/>
      <c r="E1667" s="478"/>
    </row>
    <row r="1668" spans="1:5" x14ac:dyDescent="0.2">
      <c r="A1668" s="65"/>
      <c r="B1668" s="278" t="s">
        <v>774</v>
      </c>
      <c r="C1668" s="279">
        <v>6488</v>
      </c>
      <c r="D1668" s="1"/>
      <c r="E1668" s="478"/>
    </row>
    <row r="1669" spans="1:5" x14ac:dyDescent="0.2">
      <c r="A1669" s="65"/>
      <c r="B1669" s="278" t="s">
        <v>775</v>
      </c>
      <c r="C1669" s="279">
        <v>20807</v>
      </c>
      <c r="D1669" s="1"/>
      <c r="E1669" s="478"/>
    </row>
    <row r="1670" spans="1:5" x14ac:dyDescent="0.2">
      <c r="A1670" s="65"/>
      <c r="B1670" s="278" t="s">
        <v>776</v>
      </c>
      <c r="C1670" s="279">
        <v>4303</v>
      </c>
      <c r="D1670" s="1"/>
      <c r="E1670" s="478"/>
    </row>
    <row r="1671" spans="1:5" x14ac:dyDescent="0.2">
      <c r="A1671" s="65"/>
      <c r="B1671" s="278" t="s">
        <v>777</v>
      </c>
      <c r="C1671" s="279">
        <v>4546</v>
      </c>
      <c r="D1671" s="1"/>
      <c r="E1671" s="478"/>
    </row>
    <row r="1672" spans="1:5" x14ac:dyDescent="0.2">
      <c r="A1672" s="65"/>
      <c r="B1672" s="278" t="s">
        <v>778</v>
      </c>
      <c r="C1672" s="279">
        <v>7084</v>
      </c>
      <c r="D1672" s="1"/>
      <c r="E1672" s="478"/>
    </row>
    <row r="1673" spans="1:5" x14ac:dyDescent="0.2">
      <c r="A1673" s="65"/>
      <c r="B1673" s="278" t="s">
        <v>779</v>
      </c>
      <c r="C1673" s="279">
        <v>17087</v>
      </c>
      <c r="D1673" s="1"/>
      <c r="E1673" s="478"/>
    </row>
    <row r="1674" spans="1:5" x14ac:dyDescent="0.2">
      <c r="A1674" s="65"/>
      <c r="B1674" s="278" t="s">
        <v>780</v>
      </c>
      <c r="C1674" s="279">
        <v>4473</v>
      </c>
      <c r="D1674" s="1"/>
      <c r="E1674" s="478"/>
    </row>
    <row r="1675" spans="1:5" x14ac:dyDescent="0.2">
      <c r="A1675" s="65"/>
      <c r="B1675" s="278" t="s">
        <v>781</v>
      </c>
      <c r="C1675" s="279">
        <v>13570</v>
      </c>
      <c r="D1675" s="1"/>
      <c r="E1675" s="478"/>
    </row>
    <row r="1676" spans="1:5" x14ac:dyDescent="0.2">
      <c r="A1676" s="65"/>
      <c r="B1676" s="278" t="s">
        <v>782</v>
      </c>
      <c r="C1676" s="279">
        <v>24058</v>
      </c>
      <c r="D1676" s="1"/>
      <c r="E1676" s="478"/>
    </row>
    <row r="1677" spans="1:5" x14ac:dyDescent="0.2">
      <c r="A1677" s="65"/>
      <c r="B1677" s="278" t="s">
        <v>783</v>
      </c>
      <c r="C1677" s="279">
        <v>22801</v>
      </c>
      <c r="D1677" s="1"/>
      <c r="E1677" s="478"/>
    </row>
    <row r="1678" spans="1:5" x14ac:dyDescent="0.2">
      <c r="A1678" s="65"/>
      <c r="B1678" s="278" t="s">
        <v>784</v>
      </c>
      <c r="C1678" s="279">
        <v>15000</v>
      </c>
      <c r="D1678" s="1"/>
      <c r="E1678" s="478"/>
    </row>
    <row r="1679" spans="1:5" x14ac:dyDescent="0.2">
      <c r="A1679" s="65"/>
      <c r="B1679" s="278" t="s">
        <v>785</v>
      </c>
      <c r="C1679" s="279">
        <v>8145</v>
      </c>
      <c r="D1679" s="1"/>
      <c r="E1679" s="478"/>
    </row>
    <row r="1680" spans="1:5" x14ac:dyDescent="0.2">
      <c r="A1680" s="65"/>
      <c r="B1680" s="278" t="s">
        <v>786</v>
      </c>
      <c r="C1680" s="279">
        <v>10935</v>
      </c>
      <c r="D1680" s="1"/>
      <c r="E1680" s="478"/>
    </row>
    <row r="1681" spans="1:5" x14ac:dyDescent="0.2">
      <c r="A1681" s="65"/>
      <c r="B1681" s="278" t="s">
        <v>787</v>
      </c>
      <c r="C1681" s="279">
        <v>13893</v>
      </c>
      <c r="D1681" s="1"/>
      <c r="E1681" s="478"/>
    </row>
    <row r="1682" spans="1:5" x14ac:dyDescent="0.2">
      <c r="A1682" s="65"/>
      <c r="B1682" s="278" t="s">
        <v>788</v>
      </c>
      <c r="C1682" s="279">
        <v>59610</v>
      </c>
      <c r="D1682" s="1"/>
      <c r="E1682" s="478"/>
    </row>
    <row r="1683" spans="1:5" x14ac:dyDescent="0.2">
      <c r="A1683" s="65"/>
      <c r="B1683" s="278" t="s">
        <v>789</v>
      </c>
      <c r="C1683" s="279">
        <v>13519</v>
      </c>
      <c r="D1683" s="1"/>
      <c r="E1683" s="479"/>
    </row>
    <row r="1684" spans="1:5" x14ac:dyDescent="0.2">
      <c r="A1684" s="65"/>
      <c r="B1684" s="278" t="s">
        <v>790</v>
      </c>
      <c r="C1684" s="279">
        <v>17908</v>
      </c>
      <c r="D1684" s="1"/>
      <c r="E1684" s="478"/>
    </row>
    <row r="1685" spans="1:5" x14ac:dyDescent="0.2">
      <c r="A1685" s="65"/>
      <c r="B1685" s="278" t="s">
        <v>791</v>
      </c>
      <c r="C1685" s="279">
        <v>9032</v>
      </c>
      <c r="D1685" s="1"/>
      <c r="E1685" s="478"/>
    </row>
    <row r="1686" spans="1:5" x14ac:dyDescent="0.2">
      <c r="A1686" s="65"/>
      <c r="B1686" s="278" t="s">
        <v>792</v>
      </c>
      <c r="C1686" s="279">
        <v>32461</v>
      </c>
      <c r="D1686" s="1"/>
      <c r="E1686" s="478"/>
    </row>
    <row r="1687" spans="1:5" x14ac:dyDescent="0.2">
      <c r="A1687" s="65"/>
      <c r="B1687" s="278" t="s">
        <v>39</v>
      </c>
      <c r="C1687" s="279">
        <v>4948</v>
      </c>
      <c r="D1687" s="1"/>
      <c r="E1687" s="478"/>
    </row>
    <row r="1688" spans="1:5" x14ac:dyDescent="0.2">
      <c r="A1688" s="65"/>
      <c r="B1688" s="278" t="s">
        <v>793</v>
      </c>
      <c r="C1688" s="279">
        <v>6053</v>
      </c>
      <c r="D1688" s="1"/>
      <c r="E1688" s="478"/>
    </row>
    <row r="1689" spans="1:5" x14ac:dyDescent="0.2">
      <c r="A1689" s="65"/>
      <c r="B1689" s="278" t="s">
        <v>794</v>
      </c>
      <c r="C1689" s="279">
        <v>30000</v>
      </c>
      <c r="D1689" s="1"/>
      <c r="E1689" s="478"/>
    </row>
    <row r="1690" spans="1:5" x14ac:dyDescent="0.2">
      <c r="A1690" s="65"/>
      <c r="B1690" s="278" t="s">
        <v>795</v>
      </c>
      <c r="C1690" s="279">
        <v>8126</v>
      </c>
      <c r="D1690" s="1"/>
      <c r="E1690" s="478"/>
    </row>
    <row r="1691" spans="1:5" x14ac:dyDescent="0.2">
      <c r="A1691" s="65"/>
      <c r="B1691" s="278" t="s">
        <v>796</v>
      </c>
      <c r="C1691" s="199">
        <v>16731</v>
      </c>
      <c r="D1691" s="1"/>
      <c r="E1691" s="478"/>
    </row>
    <row r="1692" spans="1:5" x14ac:dyDescent="0.2">
      <c r="A1692" s="65"/>
      <c r="B1692" s="278" t="s">
        <v>797</v>
      </c>
      <c r="C1692" s="279">
        <v>30000</v>
      </c>
      <c r="D1692" s="1"/>
      <c r="E1692" s="478"/>
    </row>
    <row r="1693" spans="1:5" x14ac:dyDescent="0.2">
      <c r="A1693" s="65"/>
      <c r="B1693" s="278" t="s">
        <v>43</v>
      </c>
      <c r="C1693" s="279">
        <v>3612</v>
      </c>
      <c r="D1693" s="1"/>
      <c r="E1693" s="478"/>
    </row>
    <row r="1694" spans="1:5" x14ac:dyDescent="0.2">
      <c r="A1694" s="65"/>
      <c r="B1694" s="278" t="s">
        <v>798</v>
      </c>
      <c r="C1694" s="279">
        <v>6005</v>
      </c>
      <c r="D1694" s="1"/>
      <c r="E1694" s="478"/>
    </row>
    <row r="1695" spans="1:5" x14ac:dyDescent="0.2">
      <c r="A1695" s="65"/>
      <c r="B1695" s="278" t="s">
        <v>799</v>
      </c>
      <c r="C1695" s="279">
        <v>5732</v>
      </c>
      <c r="D1695" s="1"/>
      <c r="E1695" s="478"/>
    </row>
    <row r="1696" spans="1:5" x14ac:dyDescent="0.2">
      <c r="A1696" s="65"/>
      <c r="B1696" s="278" t="s">
        <v>800</v>
      </c>
      <c r="C1696" s="279">
        <v>5184</v>
      </c>
      <c r="D1696" s="1"/>
      <c r="E1696" s="478"/>
    </row>
    <row r="1697" spans="1:5" x14ac:dyDescent="0.2">
      <c r="A1697" s="65"/>
      <c r="B1697" s="278" t="s">
        <v>801</v>
      </c>
      <c r="C1697" s="279">
        <v>5839</v>
      </c>
      <c r="D1697" s="1"/>
      <c r="E1697" s="478"/>
    </row>
    <row r="1698" spans="1:5" x14ac:dyDescent="0.2">
      <c r="A1698" s="65"/>
      <c r="B1698" s="278" t="s">
        <v>802</v>
      </c>
      <c r="C1698" s="279">
        <v>18307</v>
      </c>
      <c r="D1698" s="1"/>
      <c r="E1698" s="478"/>
    </row>
    <row r="1699" spans="1:5" x14ac:dyDescent="0.2">
      <c r="A1699" s="65"/>
      <c r="B1699" s="278" t="s">
        <v>803</v>
      </c>
      <c r="C1699" s="279">
        <v>15366</v>
      </c>
      <c r="D1699" s="1"/>
      <c r="E1699" s="478"/>
    </row>
    <row r="1700" spans="1:5" x14ac:dyDescent="0.2">
      <c r="A1700" s="65"/>
      <c r="B1700" s="278" t="s">
        <v>804</v>
      </c>
      <c r="C1700" s="279">
        <v>5872</v>
      </c>
      <c r="D1700" s="1"/>
      <c r="E1700" s="478"/>
    </row>
    <row r="1701" spans="1:5" x14ac:dyDescent="0.2">
      <c r="A1701" s="65"/>
      <c r="B1701" s="278" t="s">
        <v>805</v>
      </c>
      <c r="C1701" s="279">
        <v>3094</v>
      </c>
      <c r="D1701" s="1"/>
      <c r="E1701" s="478"/>
    </row>
    <row r="1702" spans="1:5" x14ac:dyDescent="0.2">
      <c r="A1702" s="65"/>
      <c r="B1702" s="278" t="s">
        <v>806</v>
      </c>
      <c r="C1702" s="279">
        <v>12790</v>
      </c>
      <c r="D1702" s="1"/>
      <c r="E1702" s="478"/>
    </row>
    <row r="1703" spans="1:5" x14ac:dyDescent="0.2">
      <c r="A1703" s="65"/>
      <c r="B1703" s="278" t="s">
        <v>807</v>
      </c>
      <c r="C1703" s="279">
        <v>8700</v>
      </c>
      <c r="D1703" s="1"/>
      <c r="E1703" s="478"/>
    </row>
    <row r="1704" spans="1:5" x14ac:dyDescent="0.2">
      <c r="A1704" s="65"/>
      <c r="B1704" s="273" t="s">
        <v>808</v>
      </c>
      <c r="C1704" s="274">
        <v>16072</v>
      </c>
      <c r="D1704" s="1"/>
      <c r="E1704" s="478"/>
    </row>
    <row r="1705" spans="1:5" x14ac:dyDescent="0.2">
      <c r="A1705" s="65"/>
      <c r="B1705" s="278" t="s">
        <v>809</v>
      </c>
      <c r="C1705" s="279">
        <v>9742</v>
      </c>
      <c r="D1705" s="1"/>
      <c r="E1705" s="478"/>
    </row>
    <row r="1706" spans="1:5" x14ac:dyDescent="0.2">
      <c r="A1706" s="65"/>
      <c r="B1706" s="278" t="s">
        <v>810</v>
      </c>
      <c r="C1706" s="279">
        <v>4017</v>
      </c>
      <c r="D1706" s="1"/>
      <c r="E1706" s="478"/>
    </row>
    <row r="1707" spans="1:5" x14ac:dyDescent="0.2">
      <c r="A1707" s="65"/>
      <c r="B1707" s="278" t="s">
        <v>811</v>
      </c>
      <c r="C1707" s="279">
        <v>9199</v>
      </c>
      <c r="D1707" s="1"/>
      <c r="E1707" s="478"/>
    </row>
    <row r="1708" spans="1:5" x14ac:dyDescent="0.2">
      <c r="A1708" s="65"/>
      <c r="B1708" s="278" t="s">
        <v>812</v>
      </c>
      <c r="C1708" s="279">
        <v>12429</v>
      </c>
      <c r="D1708" s="1"/>
      <c r="E1708" s="478"/>
    </row>
    <row r="1709" spans="1:5" x14ac:dyDescent="0.2">
      <c r="A1709" s="65"/>
      <c r="B1709" s="278" t="s">
        <v>813</v>
      </c>
      <c r="C1709" s="279">
        <v>11268</v>
      </c>
      <c r="D1709" s="1"/>
      <c r="E1709" s="478"/>
    </row>
    <row r="1710" spans="1:5" x14ac:dyDescent="0.2">
      <c r="A1710" s="65"/>
      <c r="B1710" s="278" t="s">
        <v>814</v>
      </c>
      <c r="C1710" s="279">
        <v>5039</v>
      </c>
      <c r="D1710" s="1"/>
      <c r="E1710" s="478"/>
    </row>
    <row r="1711" spans="1:5" x14ac:dyDescent="0.2">
      <c r="A1711" s="65"/>
      <c r="B1711" s="278" t="s">
        <v>815</v>
      </c>
      <c r="C1711" s="279">
        <v>7297</v>
      </c>
      <c r="D1711" s="1"/>
      <c r="E1711" s="478"/>
    </row>
    <row r="1712" spans="1:5" x14ac:dyDescent="0.2">
      <c r="A1712" s="65"/>
      <c r="B1712" s="278" t="s">
        <v>816</v>
      </c>
      <c r="C1712" s="279">
        <v>11000</v>
      </c>
      <c r="D1712" s="1"/>
      <c r="E1712" s="478"/>
    </row>
    <row r="1713" spans="1:9" x14ac:dyDescent="0.2">
      <c r="A1713" s="65"/>
      <c r="B1713" s="278" t="s">
        <v>817</v>
      </c>
      <c r="C1713" s="279">
        <v>12194</v>
      </c>
      <c r="D1713" s="1"/>
      <c r="E1713" s="478"/>
    </row>
    <row r="1714" spans="1:9" x14ac:dyDescent="0.2">
      <c r="A1714" s="65"/>
      <c r="B1714" s="278" t="s">
        <v>818</v>
      </c>
      <c r="C1714" s="279">
        <v>21541</v>
      </c>
      <c r="D1714" s="1"/>
      <c r="E1714" s="478"/>
    </row>
    <row r="1715" spans="1:9" x14ac:dyDescent="0.2">
      <c r="A1715" s="65"/>
      <c r="B1715" s="278" t="s">
        <v>819</v>
      </c>
      <c r="C1715" s="279">
        <v>5832</v>
      </c>
      <c r="D1715" s="1"/>
      <c r="E1715" s="478"/>
    </row>
    <row r="1716" spans="1:9" ht="13.5" thickBot="1" x14ac:dyDescent="0.25">
      <c r="A1716" s="65"/>
      <c r="B1716" s="359" t="s">
        <v>820</v>
      </c>
      <c r="C1716" s="360">
        <v>16369</v>
      </c>
      <c r="D1716" s="1"/>
      <c r="E1716" s="482"/>
    </row>
    <row r="1717" spans="1:9" s="1" customFormat="1" ht="13.5" thickTop="1" x14ac:dyDescent="0.2">
      <c r="A1717" s="65"/>
      <c r="B1717" s="398"/>
      <c r="C1717" s="26"/>
      <c r="E1717" s="469"/>
      <c r="G1717" s="41"/>
      <c r="I1717" s="11"/>
    </row>
    <row r="1718" spans="1:9" s="1" customFormat="1" x14ac:dyDescent="0.2">
      <c r="A1718" s="65"/>
      <c r="B1718" s="398"/>
      <c r="C1718" s="26"/>
      <c r="E1718" s="469"/>
      <c r="G1718" s="41"/>
      <c r="I1718" s="11"/>
    </row>
    <row r="1719" spans="1:9" ht="13.5" thickBot="1" x14ac:dyDescent="0.25">
      <c r="A1719" s="65"/>
      <c r="B1719" s="1"/>
      <c r="C1719" s="68"/>
      <c r="D1719" s="69"/>
      <c r="E1719" s="468" t="s">
        <v>45</v>
      </c>
    </row>
    <row r="1720" spans="1:9" ht="14.25" thickTop="1" thickBot="1" x14ac:dyDescent="0.25">
      <c r="B1720" s="71" t="s">
        <v>47</v>
      </c>
      <c r="C1720" s="72" t="s">
        <v>48</v>
      </c>
      <c r="D1720" s="17"/>
      <c r="E1720" s="492" t="s">
        <v>159</v>
      </c>
    </row>
    <row r="1721" spans="1:9" ht="13.5" thickTop="1" x14ac:dyDescent="0.2">
      <c r="A1721" s="65"/>
      <c r="B1721" s="396" t="s">
        <v>821</v>
      </c>
      <c r="C1721" s="397">
        <v>11896</v>
      </c>
      <c r="D1721" s="1"/>
      <c r="E1721" s="479"/>
    </row>
    <row r="1722" spans="1:9" x14ac:dyDescent="0.2">
      <c r="A1722" s="65"/>
      <c r="B1722" s="278" t="s">
        <v>822</v>
      </c>
      <c r="C1722" s="279">
        <v>7550</v>
      </c>
      <c r="D1722" s="1"/>
      <c r="E1722" s="478"/>
    </row>
    <row r="1723" spans="1:9" ht="13.5" thickBot="1" x14ac:dyDescent="0.25">
      <c r="A1723" s="65"/>
      <c r="B1723" s="430" t="s">
        <v>823</v>
      </c>
      <c r="C1723" s="431">
        <v>112000</v>
      </c>
      <c r="D1723" s="1"/>
      <c r="E1723" s="479"/>
      <c r="F1723" s="99" t="s">
        <v>404</v>
      </c>
      <c r="G1723" s="83"/>
      <c r="H1723" s="83">
        <f>SUM(C1442:C1723)</f>
        <v>4409408</v>
      </c>
    </row>
    <row r="1724" spans="1:9" ht="21" customHeight="1" thickTop="1" thickBot="1" x14ac:dyDescent="0.25">
      <c r="B1724" s="87" t="s">
        <v>52</v>
      </c>
      <c r="C1724" s="340">
        <f>SUM(C1442:C1723)</f>
        <v>4409408</v>
      </c>
      <c r="D1724" s="85"/>
      <c r="E1724" s="503">
        <f>SUM(E1468:E1723)</f>
        <v>0</v>
      </c>
      <c r="G1724" s="83"/>
      <c r="H1724" s="10"/>
    </row>
    <row r="1725" spans="1:9" ht="12.75" customHeight="1" thickTop="1" x14ac:dyDescent="0.2">
      <c r="A1725" s="65"/>
      <c r="B1725" s="128"/>
      <c r="C1725" s="90"/>
      <c r="D1725" s="1"/>
      <c r="E1725" s="469"/>
      <c r="G1725" s="10"/>
      <c r="H1725" s="10"/>
    </row>
    <row r="1726" spans="1:9" ht="6" customHeight="1" x14ac:dyDescent="0.2">
      <c r="A1726" s="65"/>
      <c r="B1726" s="128"/>
      <c r="C1726" s="90"/>
      <c r="D1726" s="1"/>
      <c r="E1726" s="469"/>
      <c r="G1726" s="10"/>
      <c r="H1726" s="10"/>
    </row>
    <row r="1727" spans="1:9" ht="15" x14ac:dyDescent="0.2">
      <c r="A1727" s="65"/>
      <c r="B1727" s="14"/>
      <c r="C1727" s="90"/>
      <c r="D1727" s="1"/>
      <c r="E1727" s="469"/>
      <c r="G1727" s="10"/>
      <c r="H1727" s="10"/>
    </row>
    <row r="1728" spans="1:9" ht="15.75" x14ac:dyDescent="0.25">
      <c r="A1728" s="65"/>
      <c r="B1728" s="30" t="s">
        <v>1707</v>
      </c>
      <c r="C1728" s="90"/>
      <c r="D1728" s="1"/>
      <c r="E1728" s="469"/>
    </row>
    <row r="1729" spans="1:5" ht="13.5" thickBot="1" x14ac:dyDescent="0.25">
      <c r="A1729" s="65"/>
      <c r="B1729" s="1"/>
      <c r="C1729" s="68"/>
      <c r="D1729" s="69"/>
      <c r="E1729" s="468" t="s">
        <v>45</v>
      </c>
    </row>
    <row r="1730" spans="1:5" ht="14.25" thickTop="1" thickBot="1" x14ac:dyDescent="0.25">
      <c r="B1730" s="71" t="s">
        <v>47</v>
      </c>
      <c r="C1730" s="72" t="s">
        <v>48</v>
      </c>
      <c r="D1730" s="17"/>
      <c r="E1730" s="492" t="s">
        <v>159</v>
      </c>
    </row>
    <row r="1731" spans="1:5" ht="13.5" thickTop="1" x14ac:dyDescent="0.2">
      <c r="A1731" s="39">
        <v>10</v>
      </c>
      <c r="B1731" s="297" t="s">
        <v>2134</v>
      </c>
      <c r="C1731" s="283">
        <v>1500000</v>
      </c>
      <c r="E1731" s="497"/>
    </row>
    <row r="1732" spans="1:5" x14ac:dyDescent="0.2">
      <c r="A1732" s="39">
        <v>10</v>
      </c>
      <c r="B1732" s="367" t="s">
        <v>2135</v>
      </c>
      <c r="C1732" s="184">
        <v>800000</v>
      </c>
      <c r="E1732" s="477"/>
    </row>
    <row r="1733" spans="1:5" x14ac:dyDescent="0.2">
      <c r="A1733" s="39">
        <v>10</v>
      </c>
      <c r="B1733" s="367" t="s">
        <v>2136</v>
      </c>
      <c r="C1733" s="33">
        <v>2100000</v>
      </c>
      <c r="E1733" s="477"/>
    </row>
    <row r="1734" spans="1:5" x14ac:dyDescent="0.2">
      <c r="A1734" s="39">
        <v>10</v>
      </c>
      <c r="B1734" s="367" t="s">
        <v>2137</v>
      </c>
      <c r="C1734" s="33">
        <v>1800000</v>
      </c>
      <c r="E1734" s="477"/>
    </row>
    <row r="1735" spans="1:5" x14ac:dyDescent="0.2">
      <c r="A1735" s="39">
        <v>10</v>
      </c>
      <c r="B1735" s="367" t="s">
        <v>2138</v>
      </c>
      <c r="C1735" s="33">
        <v>1450000</v>
      </c>
      <c r="E1735" s="477"/>
    </row>
    <row r="1736" spans="1:5" x14ac:dyDescent="0.2">
      <c r="A1736" s="39">
        <v>10</v>
      </c>
      <c r="B1736" s="367" t="s">
        <v>2139</v>
      </c>
      <c r="C1736" s="183">
        <v>1550000</v>
      </c>
      <c r="E1736" s="477"/>
    </row>
    <row r="1737" spans="1:5" x14ac:dyDescent="0.2">
      <c r="A1737" s="39">
        <v>10</v>
      </c>
      <c r="B1737" s="201" t="s">
        <v>2140</v>
      </c>
      <c r="C1737" s="183">
        <v>1450000</v>
      </c>
      <c r="E1737" s="477"/>
    </row>
    <row r="1738" spans="1:5" x14ac:dyDescent="0.2">
      <c r="A1738" s="39">
        <v>10</v>
      </c>
      <c r="B1738" s="201" t="s">
        <v>2141</v>
      </c>
      <c r="C1738" s="183">
        <v>1450000</v>
      </c>
      <c r="E1738" s="477"/>
    </row>
    <row r="1739" spans="1:5" x14ac:dyDescent="0.2">
      <c r="A1739" s="39">
        <v>10</v>
      </c>
      <c r="B1739" s="367" t="s">
        <v>2128</v>
      </c>
      <c r="C1739" s="183">
        <v>1850000</v>
      </c>
      <c r="E1739" s="477"/>
    </row>
    <row r="1740" spans="1:5" x14ac:dyDescent="0.2">
      <c r="A1740" s="39">
        <v>10</v>
      </c>
      <c r="B1740" s="367" t="s">
        <v>2142</v>
      </c>
      <c r="C1740" s="183">
        <v>2100000</v>
      </c>
      <c r="E1740" s="478"/>
    </row>
    <row r="1741" spans="1:5" x14ac:dyDescent="0.2">
      <c r="B1741" s="202" t="s">
        <v>2143</v>
      </c>
      <c r="C1741" s="183">
        <v>1750000</v>
      </c>
      <c r="E1741" s="476"/>
    </row>
    <row r="1742" spans="1:5" x14ac:dyDescent="0.2">
      <c r="B1742" s="367" t="s">
        <v>2144</v>
      </c>
      <c r="C1742" s="185">
        <v>950000</v>
      </c>
      <c r="E1742" s="477"/>
    </row>
    <row r="1743" spans="1:5" x14ac:dyDescent="0.2">
      <c r="B1743" s="202" t="s">
        <v>2145</v>
      </c>
      <c r="C1743" s="183">
        <v>550000</v>
      </c>
      <c r="E1743" s="477"/>
    </row>
    <row r="1744" spans="1:5" x14ac:dyDescent="0.2">
      <c r="B1744" s="201" t="s">
        <v>1948</v>
      </c>
      <c r="C1744" s="183">
        <v>800000</v>
      </c>
      <c r="E1744" s="477"/>
    </row>
    <row r="1745" spans="2:5" x14ac:dyDescent="0.2">
      <c r="B1745" s="202" t="s">
        <v>2146</v>
      </c>
      <c r="C1745" s="183">
        <v>1450000</v>
      </c>
      <c r="E1745" s="477"/>
    </row>
    <row r="1746" spans="2:5" x14ac:dyDescent="0.2">
      <c r="B1746" s="305" t="s">
        <v>1810</v>
      </c>
      <c r="C1746" s="185">
        <v>1450000</v>
      </c>
      <c r="E1746" s="477"/>
    </row>
    <row r="1747" spans="2:5" ht="25.5" x14ac:dyDescent="0.2">
      <c r="B1747" s="201" t="s">
        <v>2147</v>
      </c>
      <c r="C1747" s="183">
        <v>1000000</v>
      </c>
      <c r="E1747" s="477"/>
    </row>
    <row r="1748" spans="2:5" x14ac:dyDescent="0.2">
      <c r="B1748" s="363" t="s">
        <v>1801</v>
      </c>
      <c r="C1748" s="284">
        <v>300000</v>
      </c>
      <c r="E1748" s="477"/>
    </row>
    <row r="1749" spans="2:5" x14ac:dyDescent="0.2">
      <c r="B1749" s="368" t="s">
        <v>2148</v>
      </c>
      <c r="C1749" s="284">
        <v>15000</v>
      </c>
      <c r="E1749" s="477"/>
    </row>
    <row r="1750" spans="2:5" x14ac:dyDescent="0.2">
      <c r="B1750" s="368" t="s">
        <v>2149</v>
      </c>
      <c r="C1750" s="285">
        <v>10000</v>
      </c>
      <c r="E1750" s="477"/>
    </row>
    <row r="1751" spans="2:5" x14ac:dyDescent="0.2">
      <c r="B1751" s="303" t="s">
        <v>2150</v>
      </c>
      <c r="C1751" s="285">
        <v>120000</v>
      </c>
      <c r="E1751" s="477"/>
    </row>
    <row r="1752" spans="2:5" x14ac:dyDescent="0.2">
      <c r="B1752" s="303" t="s">
        <v>2151</v>
      </c>
      <c r="C1752" s="284">
        <v>20000</v>
      </c>
      <c r="E1752" s="477"/>
    </row>
    <row r="1753" spans="2:5" x14ac:dyDescent="0.2">
      <c r="B1753" s="369" t="s">
        <v>2152</v>
      </c>
      <c r="C1753" s="183">
        <v>15000</v>
      </c>
      <c r="E1753" s="477"/>
    </row>
    <row r="1754" spans="2:5" x14ac:dyDescent="0.2">
      <c r="B1754" s="370" t="s">
        <v>2153</v>
      </c>
      <c r="C1754" s="12">
        <v>30000</v>
      </c>
      <c r="E1754" s="477"/>
    </row>
    <row r="1755" spans="2:5" x14ac:dyDescent="0.2">
      <c r="B1755" s="370" t="s">
        <v>2154</v>
      </c>
      <c r="C1755" s="12">
        <v>15000</v>
      </c>
      <c r="E1755" s="477"/>
    </row>
    <row r="1756" spans="2:5" x14ac:dyDescent="0.2">
      <c r="B1756" s="370" t="s">
        <v>2155</v>
      </c>
      <c r="C1756" s="12">
        <v>15000</v>
      </c>
      <c r="E1756" s="477"/>
    </row>
    <row r="1757" spans="2:5" x14ac:dyDescent="0.2">
      <c r="B1757" s="370" t="s">
        <v>2156</v>
      </c>
      <c r="C1757" s="12">
        <v>60000</v>
      </c>
      <c r="E1757" s="477"/>
    </row>
    <row r="1758" spans="2:5" x14ac:dyDescent="0.2">
      <c r="B1758" s="370" t="s">
        <v>2157</v>
      </c>
      <c r="C1758" s="12">
        <v>40000</v>
      </c>
      <c r="E1758" s="477"/>
    </row>
    <row r="1759" spans="2:5" x14ac:dyDescent="0.2">
      <c r="B1759" s="370" t="s">
        <v>2158</v>
      </c>
      <c r="C1759" s="12">
        <v>20000</v>
      </c>
      <c r="E1759" s="477"/>
    </row>
    <row r="1760" spans="2:5" x14ac:dyDescent="0.2">
      <c r="B1760" s="370" t="s">
        <v>2159</v>
      </c>
      <c r="C1760" s="284">
        <v>20000</v>
      </c>
      <c r="E1760" s="477"/>
    </row>
    <row r="1761" spans="1:5" x14ac:dyDescent="0.2">
      <c r="B1761" s="370" t="s">
        <v>2160</v>
      </c>
      <c r="C1761" s="284">
        <v>30000</v>
      </c>
      <c r="E1761" s="478"/>
    </row>
    <row r="1762" spans="1:5" x14ac:dyDescent="0.2">
      <c r="A1762" s="39">
        <v>10</v>
      </c>
      <c r="B1762" s="370" t="s">
        <v>2161</v>
      </c>
      <c r="C1762" s="12">
        <v>20000</v>
      </c>
      <c r="E1762" s="476"/>
    </row>
    <row r="1763" spans="1:5" x14ac:dyDescent="0.2">
      <c r="A1763" s="39">
        <v>10</v>
      </c>
      <c r="B1763" s="370" t="s">
        <v>2162</v>
      </c>
      <c r="C1763" s="12">
        <v>15000</v>
      </c>
      <c r="E1763" s="477"/>
    </row>
    <row r="1764" spans="1:5" x14ac:dyDescent="0.2">
      <c r="A1764" s="39">
        <v>10</v>
      </c>
      <c r="B1764" s="369" t="s">
        <v>2163</v>
      </c>
      <c r="C1764" s="183">
        <v>50000</v>
      </c>
      <c r="E1764" s="477"/>
    </row>
    <row r="1765" spans="1:5" x14ac:dyDescent="0.2">
      <c r="A1765" s="39">
        <v>10</v>
      </c>
      <c r="B1765" s="370" t="s">
        <v>2164</v>
      </c>
      <c r="C1765" s="12">
        <v>15000</v>
      </c>
      <c r="E1765" s="477"/>
    </row>
    <row r="1766" spans="1:5" x14ac:dyDescent="0.2">
      <c r="A1766" s="39">
        <v>10</v>
      </c>
      <c r="B1766" s="370" t="s">
        <v>2165</v>
      </c>
      <c r="C1766" s="12">
        <v>10000</v>
      </c>
      <c r="E1766" s="477"/>
    </row>
    <row r="1767" spans="1:5" x14ac:dyDescent="0.2">
      <c r="A1767" s="39">
        <v>10</v>
      </c>
      <c r="B1767" s="370" t="s">
        <v>2166</v>
      </c>
      <c r="C1767" s="12">
        <v>10000</v>
      </c>
      <c r="E1767" s="477"/>
    </row>
    <row r="1768" spans="1:5" x14ac:dyDescent="0.2">
      <c r="A1768" s="39">
        <v>10</v>
      </c>
      <c r="B1768" s="370" t="s">
        <v>2167</v>
      </c>
      <c r="C1768" s="12">
        <v>15000</v>
      </c>
      <c r="E1768" s="477"/>
    </row>
    <row r="1769" spans="1:5" x14ac:dyDescent="0.2">
      <c r="A1769" s="39">
        <v>10</v>
      </c>
      <c r="B1769" s="369" t="s">
        <v>2168</v>
      </c>
      <c r="C1769" s="183">
        <v>10000</v>
      </c>
      <c r="E1769" s="478"/>
    </row>
    <row r="1770" spans="1:5" ht="25.5" x14ac:dyDescent="0.2">
      <c r="A1770" s="39">
        <v>10</v>
      </c>
      <c r="B1770" s="369" t="s">
        <v>2169</v>
      </c>
      <c r="C1770" s="183">
        <v>30000</v>
      </c>
      <c r="E1770" s="476"/>
    </row>
    <row r="1771" spans="1:5" ht="25.5" x14ac:dyDescent="0.2">
      <c r="A1771" s="39">
        <v>10</v>
      </c>
      <c r="B1771" s="369" t="s">
        <v>2170</v>
      </c>
      <c r="C1771" s="183">
        <v>15000</v>
      </c>
      <c r="E1771" s="477"/>
    </row>
    <row r="1772" spans="1:5" x14ac:dyDescent="0.2">
      <c r="A1772" s="39">
        <v>10</v>
      </c>
      <c r="B1772" s="370" t="s">
        <v>2171</v>
      </c>
      <c r="C1772" s="12">
        <v>15000</v>
      </c>
      <c r="E1772" s="477"/>
    </row>
    <row r="1773" spans="1:5" x14ac:dyDescent="0.2">
      <c r="A1773" s="39">
        <v>10</v>
      </c>
      <c r="B1773" s="370" t="s">
        <v>2172</v>
      </c>
      <c r="C1773" s="12">
        <v>30000</v>
      </c>
      <c r="E1773" s="477"/>
    </row>
    <row r="1774" spans="1:5" x14ac:dyDescent="0.2">
      <c r="A1774" s="39">
        <v>10</v>
      </c>
      <c r="B1774" s="370" t="s">
        <v>2173</v>
      </c>
      <c r="C1774" s="12">
        <v>50000</v>
      </c>
      <c r="E1774" s="477"/>
    </row>
    <row r="1775" spans="1:5" x14ac:dyDescent="0.2">
      <c r="A1775" s="39">
        <v>10</v>
      </c>
      <c r="B1775" s="369" t="s">
        <v>2174</v>
      </c>
      <c r="C1775" s="183">
        <v>55000</v>
      </c>
      <c r="E1775" s="477"/>
    </row>
    <row r="1776" spans="1:5" x14ac:dyDescent="0.2">
      <c r="A1776" s="39">
        <v>10</v>
      </c>
      <c r="B1776" s="370" t="s">
        <v>2175</v>
      </c>
      <c r="C1776" s="12">
        <v>20000</v>
      </c>
      <c r="E1776" s="477"/>
    </row>
    <row r="1777" spans="1:5" x14ac:dyDescent="0.2">
      <c r="A1777" s="39">
        <v>10</v>
      </c>
      <c r="B1777" s="370" t="s">
        <v>2176</v>
      </c>
      <c r="C1777" s="256">
        <v>100000</v>
      </c>
      <c r="E1777" s="477"/>
    </row>
    <row r="1778" spans="1:5" x14ac:dyDescent="0.2">
      <c r="A1778" s="39">
        <v>10</v>
      </c>
      <c r="B1778" s="369" t="s">
        <v>2177</v>
      </c>
      <c r="C1778" s="183">
        <v>170000</v>
      </c>
      <c r="E1778" s="477"/>
    </row>
    <row r="1779" spans="1:5" x14ac:dyDescent="0.2">
      <c r="A1779" s="39">
        <v>10</v>
      </c>
      <c r="B1779" s="370" t="s">
        <v>2178</v>
      </c>
      <c r="C1779" s="12">
        <v>30000</v>
      </c>
      <c r="E1779" s="477"/>
    </row>
    <row r="1780" spans="1:5" x14ac:dyDescent="0.2">
      <c r="A1780" s="39">
        <v>10</v>
      </c>
      <c r="B1780" s="363" t="s">
        <v>2179</v>
      </c>
      <c r="C1780" s="284">
        <v>30000</v>
      </c>
      <c r="E1780" s="477"/>
    </row>
    <row r="1781" spans="1:5" x14ac:dyDescent="0.2">
      <c r="A1781" s="39">
        <v>10</v>
      </c>
      <c r="B1781" s="368" t="s">
        <v>2180</v>
      </c>
      <c r="C1781" s="285">
        <v>10000</v>
      </c>
      <c r="E1781" s="477"/>
    </row>
    <row r="1782" spans="1:5" x14ac:dyDescent="0.2">
      <c r="A1782" s="39">
        <v>10</v>
      </c>
      <c r="B1782" s="368" t="s">
        <v>2181</v>
      </c>
      <c r="C1782" s="284">
        <v>35000</v>
      </c>
      <c r="E1782" s="477"/>
    </row>
    <row r="1783" spans="1:5" x14ac:dyDescent="0.2">
      <c r="A1783" s="39">
        <v>10</v>
      </c>
      <c r="B1783" s="364" t="s">
        <v>2182</v>
      </c>
      <c r="C1783" s="284">
        <v>40000</v>
      </c>
      <c r="E1783" s="477"/>
    </row>
    <row r="1784" spans="1:5" x14ac:dyDescent="0.2">
      <c r="A1784" s="39">
        <v>10</v>
      </c>
      <c r="B1784" s="368" t="s">
        <v>2183</v>
      </c>
      <c r="C1784" s="284">
        <v>30000</v>
      </c>
      <c r="E1784" s="477"/>
    </row>
    <row r="1785" spans="1:5" ht="13.5" thickBot="1" x14ac:dyDescent="0.25">
      <c r="A1785" s="39">
        <v>10</v>
      </c>
      <c r="B1785" s="352" t="s">
        <v>2184</v>
      </c>
      <c r="C1785" s="292">
        <v>15000</v>
      </c>
      <c r="E1785" s="482"/>
    </row>
    <row r="1786" spans="1:5" ht="13.5" thickTop="1" x14ac:dyDescent="0.2">
      <c r="B1786" s="432"/>
      <c r="C1786" s="433"/>
      <c r="D1786" s="1"/>
      <c r="E1786" s="469"/>
    </row>
    <row r="1787" spans="1:5" x14ac:dyDescent="0.2">
      <c r="B1787" s="432"/>
      <c r="C1787" s="433"/>
      <c r="D1787" s="1"/>
      <c r="E1787" s="469"/>
    </row>
    <row r="1788" spans="1:5" x14ac:dyDescent="0.2">
      <c r="B1788" s="432"/>
      <c r="C1788" s="433"/>
      <c r="D1788" s="1"/>
      <c r="E1788" s="469"/>
    </row>
    <row r="1789" spans="1:5" x14ac:dyDescent="0.2">
      <c r="B1789" s="432"/>
      <c r="C1789" s="433"/>
      <c r="D1789" s="1"/>
      <c r="E1789" s="469"/>
    </row>
    <row r="1790" spans="1:5" ht="13.5" thickBot="1" x14ac:dyDescent="0.25">
      <c r="A1790" s="65"/>
      <c r="B1790" s="1"/>
      <c r="C1790" s="68"/>
      <c r="D1790" s="69"/>
      <c r="E1790" s="468" t="s">
        <v>45</v>
      </c>
    </row>
    <row r="1791" spans="1:5" ht="14.25" thickTop="1" thickBot="1" x14ac:dyDescent="0.25">
      <c r="B1791" s="71" t="s">
        <v>47</v>
      </c>
      <c r="C1791" s="72" t="s">
        <v>48</v>
      </c>
      <c r="D1791" s="17"/>
      <c r="E1791" s="492" t="s">
        <v>159</v>
      </c>
    </row>
    <row r="1792" spans="1:5" ht="13.5" thickTop="1" x14ac:dyDescent="0.2">
      <c r="A1792" s="39">
        <v>10</v>
      </c>
      <c r="B1792" s="368" t="s">
        <v>1759</v>
      </c>
      <c r="C1792" s="284">
        <v>15000</v>
      </c>
      <c r="E1792" s="477"/>
    </row>
    <row r="1793" spans="1:5" x14ac:dyDescent="0.2">
      <c r="A1793" s="39">
        <v>10</v>
      </c>
      <c r="B1793" s="220" t="s">
        <v>2185</v>
      </c>
      <c r="C1793" s="185">
        <v>30000</v>
      </c>
      <c r="E1793" s="478"/>
    </row>
    <row r="1794" spans="1:5" ht="25.5" x14ac:dyDescent="0.2">
      <c r="A1794" s="39">
        <v>10</v>
      </c>
      <c r="B1794" s="225" t="s">
        <v>2186</v>
      </c>
      <c r="C1794" s="185">
        <v>30000</v>
      </c>
      <c r="E1794" s="476"/>
    </row>
    <row r="1795" spans="1:5" ht="25.5" x14ac:dyDescent="0.2">
      <c r="A1795" s="39">
        <v>10</v>
      </c>
      <c r="B1795" s="225" t="s">
        <v>2187</v>
      </c>
      <c r="C1795" s="203">
        <v>15000</v>
      </c>
      <c r="E1795" s="478"/>
    </row>
    <row r="1796" spans="1:5" x14ac:dyDescent="0.2">
      <c r="A1796" s="39">
        <v>10</v>
      </c>
      <c r="B1796" s="399" t="s">
        <v>2188</v>
      </c>
      <c r="C1796" s="400">
        <v>30000</v>
      </c>
      <c r="E1796" s="476"/>
    </row>
    <row r="1797" spans="1:5" x14ac:dyDescent="0.2">
      <c r="A1797" s="39">
        <v>10</v>
      </c>
      <c r="B1797" s="368" t="s">
        <v>2189</v>
      </c>
      <c r="C1797" s="284">
        <v>50000</v>
      </c>
      <c r="E1797" s="477"/>
    </row>
    <row r="1798" spans="1:5" x14ac:dyDescent="0.2">
      <c r="A1798" s="39">
        <v>10</v>
      </c>
      <c r="B1798" s="368" t="s">
        <v>2190</v>
      </c>
      <c r="C1798" s="284">
        <v>15000</v>
      </c>
      <c r="E1798" s="478"/>
    </row>
    <row r="1799" spans="1:5" x14ac:dyDescent="0.2">
      <c r="A1799" s="39">
        <v>10</v>
      </c>
      <c r="B1799" s="363" t="s">
        <v>2191</v>
      </c>
      <c r="C1799" s="284">
        <v>50000</v>
      </c>
      <c r="E1799" s="476"/>
    </row>
    <row r="1800" spans="1:5" x14ac:dyDescent="0.2">
      <c r="A1800" s="39">
        <v>10</v>
      </c>
      <c r="B1800" s="368" t="s">
        <v>2192</v>
      </c>
      <c r="C1800" s="284">
        <v>10000</v>
      </c>
      <c r="E1800" s="477"/>
    </row>
    <row r="1801" spans="1:5" x14ac:dyDescent="0.2">
      <c r="A1801" s="39">
        <v>10</v>
      </c>
      <c r="B1801" s="368" t="s">
        <v>2193</v>
      </c>
      <c r="C1801" s="284">
        <v>40000</v>
      </c>
      <c r="E1801" s="477"/>
    </row>
    <row r="1802" spans="1:5" x14ac:dyDescent="0.2">
      <c r="A1802" s="39">
        <v>10</v>
      </c>
      <c r="B1802" s="368" t="s">
        <v>2194</v>
      </c>
      <c r="C1802" s="284">
        <v>25000</v>
      </c>
      <c r="E1802" s="477"/>
    </row>
    <row r="1803" spans="1:5" x14ac:dyDescent="0.2">
      <c r="A1803" s="39">
        <v>10</v>
      </c>
      <c r="B1803" s="368" t="s">
        <v>2195</v>
      </c>
      <c r="C1803" s="284">
        <v>10000</v>
      </c>
      <c r="E1803" s="477"/>
    </row>
    <row r="1804" spans="1:5" x14ac:dyDescent="0.2">
      <c r="A1804" s="39">
        <v>10</v>
      </c>
      <c r="B1804" s="368" t="s">
        <v>2196</v>
      </c>
      <c r="C1804" s="284">
        <v>30000</v>
      </c>
      <c r="E1804" s="477"/>
    </row>
    <row r="1805" spans="1:5" ht="12.75" customHeight="1" x14ac:dyDescent="0.2">
      <c r="A1805" s="39">
        <v>10</v>
      </c>
      <c r="B1805" s="368" t="s">
        <v>2197</v>
      </c>
      <c r="C1805" s="284">
        <v>15000</v>
      </c>
      <c r="E1805" s="478"/>
    </row>
    <row r="1806" spans="1:5" x14ac:dyDescent="0.2">
      <c r="A1806" s="65"/>
      <c r="B1806" s="225" t="s">
        <v>2198</v>
      </c>
      <c r="C1806" s="185">
        <v>30000</v>
      </c>
      <c r="E1806" s="476"/>
    </row>
    <row r="1807" spans="1:5" x14ac:dyDescent="0.2">
      <c r="A1807" s="65"/>
      <c r="B1807" s="368" t="s">
        <v>2074</v>
      </c>
      <c r="C1807" s="284">
        <v>20000</v>
      </c>
      <c r="E1807" s="477"/>
    </row>
    <row r="1808" spans="1:5" x14ac:dyDescent="0.2">
      <c r="A1808" s="65"/>
      <c r="B1808" s="363" t="s">
        <v>2199</v>
      </c>
      <c r="C1808" s="284">
        <v>20000</v>
      </c>
      <c r="E1808" s="477"/>
    </row>
    <row r="1809" spans="1:5" x14ac:dyDescent="0.2">
      <c r="A1809" s="65"/>
      <c r="B1809" s="363" t="s">
        <v>2200</v>
      </c>
      <c r="C1809" s="284">
        <v>15000</v>
      </c>
      <c r="E1809" s="477"/>
    </row>
    <row r="1810" spans="1:5" x14ac:dyDescent="0.2">
      <c r="A1810" s="65"/>
      <c r="B1810" s="368" t="s">
        <v>2201</v>
      </c>
      <c r="C1810" s="284">
        <v>15000</v>
      </c>
      <c r="E1810" s="477"/>
    </row>
    <row r="1811" spans="1:5" x14ac:dyDescent="0.2">
      <c r="A1811" s="65"/>
      <c r="B1811" s="220" t="s">
        <v>2202</v>
      </c>
      <c r="C1811" s="185">
        <v>40000</v>
      </c>
      <c r="E1811" s="477"/>
    </row>
    <row r="1812" spans="1:5" x14ac:dyDescent="0.2">
      <c r="A1812" s="65"/>
      <c r="B1812" s="363" t="s">
        <v>2203</v>
      </c>
      <c r="C1812" s="284">
        <v>90000</v>
      </c>
      <c r="E1812" s="477"/>
    </row>
    <row r="1813" spans="1:5" x14ac:dyDescent="0.2">
      <c r="A1813" s="65"/>
      <c r="B1813" s="220" t="s">
        <v>2204</v>
      </c>
      <c r="C1813" s="23">
        <v>25000</v>
      </c>
      <c r="E1813" s="477"/>
    </row>
    <row r="1814" spans="1:5" x14ac:dyDescent="0.2">
      <c r="A1814" s="65"/>
      <c r="B1814" s="368" t="s">
        <v>2205</v>
      </c>
      <c r="C1814" s="285">
        <v>30000</v>
      </c>
      <c r="E1814" s="477"/>
    </row>
    <row r="1815" spans="1:5" x14ac:dyDescent="0.2">
      <c r="A1815" s="65"/>
      <c r="B1815" s="363" t="s">
        <v>1851</v>
      </c>
      <c r="C1815" s="285">
        <v>20000</v>
      </c>
      <c r="E1815" s="477"/>
    </row>
    <row r="1816" spans="1:5" x14ac:dyDescent="0.2">
      <c r="A1816" s="65"/>
      <c r="B1816" s="368" t="s">
        <v>2206</v>
      </c>
      <c r="C1816" s="285">
        <v>50000</v>
      </c>
      <c r="E1816" s="477"/>
    </row>
    <row r="1817" spans="1:5" x14ac:dyDescent="0.2">
      <c r="A1817" s="65"/>
      <c r="B1817" s="220" t="s">
        <v>2207</v>
      </c>
      <c r="C1817" s="23">
        <v>10000</v>
      </c>
      <c r="E1817" s="477"/>
    </row>
    <row r="1818" spans="1:5" x14ac:dyDescent="0.2">
      <c r="A1818" s="65"/>
      <c r="B1818" s="368" t="s">
        <v>2208</v>
      </c>
      <c r="C1818" s="285">
        <v>100000</v>
      </c>
      <c r="E1818" s="477"/>
    </row>
    <row r="1819" spans="1:5" x14ac:dyDescent="0.2">
      <c r="A1819" s="65"/>
      <c r="B1819" s="363" t="s">
        <v>2209</v>
      </c>
      <c r="C1819" s="285">
        <v>30000</v>
      </c>
      <c r="E1819" s="477"/>
    </row>
    <row r="1820" spans="1:5" x14ac:dyDescent="0.2">
      <c r="A1820" s="65"/>
      <c r="B1820" s="368" t="s">
        <v>2210</v>
      </c>
      <c r="C1820" s="285">
        <v>20000</v>
      </c>
      <c r="E1820" s="477"/>
    </row>
    <row r="1821" spans="1:5" x14ac:dyDescent="0.2">
      <c r="A1821" s="65"/>
      <c r="B1821" s="368" t="s">
        <v>2211</v>
      </c>
      <c r="C1821" s="285">
        <v>30000</v>
      </c>
      <c r="E1821" s="477"/>
    </row>
    <row r="1822" spans="1:5" x14ac:dyDescent="0.2">
      <c r="A1822" s="65"/>
      <c r="B1822" s="368" t="s">
        <v>2212</v>
      </c>
      <c r="C1822" s="285">
        <v>20000</v>
      </c>
      <c r="E1822" s="477"/>
    </row>
    <row r="1823" spans="1:5" x14ac:dyDescent="0.2">
      <c r="A1823" s="65"/>
      <c r="B1823" s="368" t="s">
        <v>2213</v>
      </c>
      <c r="C1823" s="285">
        <v>10000</v>
      </c>
      <c r="E1823" s="477"/>
    </row>
    <row r="1824" spans="1:5" x14ac:dyDescent="0.2">
      <c r="A1824" s="65"/>
      <c r="B1824" s="368" t="s">
        <v>2214</v>
      </c>
      <c r="C1824" s="285">
        <v>15000</v>
      </c>
      <c r="E1824" s="477"/>
    </row>
    <row r="1825" spans="1:5" x14ac:dyDescent="0.2">
      <c r="A1825" s="65"/>
      <c r="B1825" s="220" t="s">
        <v>2215</v>
      </c>
      <c r="C1825" s="23">
        <v>20000</v>
      </c>
      <c r="E1825" s="477"/>
    </row>
    <row r="1826" spans="1:5" x14ac:dyDescent="0.2">
      <c r="A1826" s="65"/>
      <c r="B1826" s="368" t="s">
        <v>2216</v>
      </c>
      <c r="C1826" s="285">
        <v>10000</v>
      </c>
      <c r="E1826" s="477"/>
    </row>
    <row r="1827" spans="1:5" x14ac:dyDescent="0.2">
      <c r="A1827" s="65"/>
      <c r="B1827" s="368" t="s">
        <v>2217</v>
      </c>
      <c r="C1827" s="285">
        <v>20000</v>
      </c>
      <c r="E1827" s="477"/>
    </row>
    <row r="1828" spans="1:5" x14ac:dyDescent="0.2">
      <c r="A1828" s="65"/>
      <c r="B1828" s="368" t="s">
        <v>2218</v>
      </c>
      <c r="C1828" s="285">
        <v>15000</v>
      </c>
      <c r="E1828" s="478"/>
    </row>
    <row r="1829" spans="1:5" x14ac:dyDescent="0.2">
      <c r="A1829" s="39">
        <v>10</v>
      </c>
      <c r="B1829" s="220" t="s">
        <v>2219</v>
      </c>
      <c r="C1829" s="23">
        <v>30000</v>
      </c>
      <c r="E1829" s="476"/>
    </row>
    <row r="1830" spans="1:5" x14ac:dyDescent="0.2">
      <c r="A1830" s="39">
        <v>10</v>
      </c>
      <c r="B1830" s="363" t="s">
        <v>2220</v>
      </c>
      <c r="C1830" s="285">
        <v>150000</v>
      </c>
      <c r="E1830" s="477"/>
    </row>
    <row r="1831" spans="1:5" x14ac:dyDescent="0.2">
      <c r="A1831" s="39">
        <v>10</v>
      </c>
      <c r="B1831" s="363" t="s">
        <v>2221</v>
      </c>
      <c r="C1831" s="285">
        <v>40000</v>
      </c>
      <c r="E1831" s="477"/>
    </row>
    <row r="1832" spans="1:5" x14ac:dyDescent="0.2">
      <c r="A1832" s="39">
        <v>10</v>
      </c>
      <c r="B1832" s="368" t="s">
        <v>2222</v>
      </c>
      <c r="C1832" s="285">
        <v>30000</v>
      </c>
      <c r="E1832" s="477"/>
    </row>
    <row r="1833" spans="1:5" x14ac:dyDescent="0.2">
      <c r="A1833" s="39">
        <v>10</v>
      </c>
      <c r="B1833" s="363" t="s">
        <v>2223</v>
      </c>
      <c r="C1833" s="285">
        <v>35000</v>
      </c>
      <c r="E1833" s="477"/>
    </row>
    <row r="1834" spans="1:5" x14ac:dyDescent="0.2">
      <c r="A1834" s="39">
        <v>10</v>
      </c>
      <c r="B1834" s="363" t="s">
        <v>2224</v>
      </c>
      <c r="C1834" s="285">
        <v>10000</v>
      </c>
      <c r="E1834" s="477"/>
    </row>
    <row r="1835" spans="1:5" x14ac:dyDescent="0.2">
      <c r="A1835" s="39">
        <v>10</v>
      </c>
      <c r="B1835" s="368" t="s">
        <v>2225</v>
      </c>
      <c r="C1835" s="285">
        <v>10000</v>
      </c>
      <c r="E1835" s="477"/>
    </row>
    <row r="1836" spans="1:5" x14ac:dyDescent="0.2">
      <c r="A1836" s="39">
        <v>10</v>
      </c>
      <c r="B1836" s="225" t="s">
        <v>2226</v>
      </c>
      <c r="C1836" s="23">
        <v>30000</v>
      </c>
      <c r="E1836" s="477"/>
    </row>
    <row r="1837" spans="1:5" x14ac:dyDescent="0.2">
      <c r="A1837" s="39">
        <v>10</v>
      </c>
      <c r="B1837" s="220" t="s">
        <v>2227</v>
      </c>
      <c r="C1837" s="23">
        <v>10000</v>
      </c>
      <c r="E1837" s="477"/>
    </row>
    <row r="1838" spans="1:5" x14ac:dyDescent="0.2">
      <c r="A1838" s="39">
        <v>10</v>
      </c>
      <c r="B1838" s="220" t="s">
        <v>2228</v>
      </c>
      <c r="C1838" s="23">
        <v>10000</v>
      </c>
      <c r="E1838" s="477"/>
    </row>
    <row r="1839" spans="1:5" x14ac:dyDescent="0.2">
      <c r="A1839" s="39">
        <v>10</v>
      </c>
      <c r="B1839" s="363" t="s">
        <v>2229</v>
      </c>
      <c r="C1839" s="285">
        <v>10000</v>
      </c>
      <c r="E1839" s="485"/>
    </row>
    <row r="1840" spans="1:5" x14ac:dyDescent="0.2">
      <c r="A1840" s="39">
        <v>10</v>
      </c>
      <c r="B1840" s="225" t="s">
        <v>2230</v>
      </c>
      <c r="C1840" s="23">
        <v>100000</v>
      </c>
      <c r="E1840" s="478"/>
    </row>
    <row r="1841" spans="1:5" x14ac:dyDescent="0.2">
      <c r="A1841" s="39">
        <v>10</v>
      </c>
      <c r="B1841" s="225" t="s">
        <v>2231</v>
      </c>
      <c r="C1841" s="23">
        <v>25000</v>
      </c>
      <c r="E1841" s="477"/>
    </row>
    <row r="1842" spans="1:5" x14ac:dyDescent="0.2">
      <c r="A1842" s="39">
        <v>10</v>
      </c>
      <c r="B1842" s="225" t="s">
        <v>2232</v>
      </c>
      <c r="C1842" s="23">
        <v>30000</v>
      </c>
      <c r="E1842" s="477"/>
    </row>
    <row r="1843" spans="1:5" x14ac:dyDescent="0.2">
      <c r="A1843" s="39">
        <v>10</v>
      </c>
      <c r="B1843" s="363" t="s">
        <v>2233</v>
      </c>
      <c r="C1843" s="285">
        <v>160000</v>
      </c>
      <c r="E1843" s="477"/>
    </row>
    <row r="1844" spans="1:5" x14ac:dyDescent="0.2">
      <c r="A1844" s="39">
        <v>10</v>
      </c>
      <c r="B1844" s="363" t="s">
        <v>2234</v>
      </c>
      <c r="C1844" s="285">
        <v>15000</v>
      </c>
      <c r="E1844" s="477"/>
    </row>
    <row r="1845" spans="1:5" x14ac:dyDescent="0.2">
      <c r="A1845" s="39">
        <v>10</v>
      </c>
      <c r="B1845" s="363" t="s">
        <v>2235</v>
      </c>
      <c r="C1845" s="285">
        <v>90000</v>
      </c>
      <c r="E1845" s="477"/>
    </row>
    <row r="1846" spans="1:5" x14ac:dyDescent="0.2">
      <c r="A1846" s="39">
        <v>10</v>
      </c>
      <c r="B1846" s="225" t="s">
        <v>1882</v>
      </c>
      <c r="C1846" s="23">
        <v>15000</v>
      </c>
      <c r="E1846" s="477"/>
    </row>
    <row r="1847" spans="1:5" x14ac:dyDescent="0.2">
      <c r="A1847" s="39">
        <v>10</v>
      </c>
      <c r="B1847" s="363" t="s">
        <v>2236</v>
      </c>
      <c r="C1847" s="285">
        <v>15000</v>
      </c>
      <c r="E1847" s="477"/>
    </row>
    <row r="1848" spans="1:5" x14ac:dyDescent="0.2">
      <c r="A1848" s="39">
        <v>10</v>
      </c>
      <c r="B1848" s="363" t="s">
        <v>2237</v>
      </c>
      <c r="C1848" s="285">
        <v>50000</v>
      </c>
      <c r="E1848" s="477"/>
    </row>
    <row r="1849" spans="1:5" x14ac:dyDescent="0.2">
      <c r="A1849" s="39">
        <v>10</v>
      </c>
      <c r="B1849" s="368" t="s">
        <v>2238</v>
      </c>
      <c r="C1849" s="285">
        <v>15000</v>
      </c>
      <c r="E1849" s="477"/>
    </row>
    <row r="1850" spans="1:5" x14ac:dyDescent="0.2">
      <c r="A1850" s="39">
        <v>10</v>
      </c>
      <c r="B1850" s="368" t="s">
        <v>2239</v>
      </c>
      <c r="C1850" s="285">
        <v>15000</v>
      </c>
      <c r="E1850" s="477"/>
    </row>
    <row r="1851" spans="1:5" x14ac:dyDescent="0.2">
      <c r="A1851" s="39">
        <v>10</v>
      </c>
      <c r="B1851" s="368" t="s">
        <v>2240</v>
      </c>
      <c r="C1851" s="285">
        <v>15000</v>
      </c>
      <c r="E1851" s="477"/>
    </row>
    <row r="1852" spans="1:5" x14ac:dyDescent="0.2">
      <c r="A1852" s="39">
        <v>10</v>
      </c>
      <c r="B1852" s="368" t="s">
        <v>2241</v>
      </c>
      <c r="C1852" s="285">
        <v>20000</v>
      </c>
      <c r="E1852" s="477"/>
    </row>
    <row r="1853" spans="1:5" x14ac:dyDescent="0.2">
      <c r="A1853" s="39">
        <v>10</v>
      </c>
      <c r="B1853" s="368" t="s">
        <v>2242</v>
      </c>
      <c r="C1853" s="285">
        <v>10000</v>
      </c>
      <c r="E1853" s="478"/>
    </row>
    <row r="1854" spans="1:5" x14ac:dyDescent="0.2">
      <c r="A1854" s="39">
        <v>10</v>
      </c>
      <c r="B1854" s="368" t="s">
        <v>2055</v>
      </c>
      <c r="C1854" s="403">
        <v>30000</v>
      </c>
      <c r="E1854" s="478"/>
    </row>
    <row r="1855" spans="1:5" x14ac:dyDescent="0.2">
      <c r="A1855" s="39">
        <v>10</v>
      </c>
      <c r="B1855" s="363" t="s">
        <v>2243</v>
      </c>
      <c r="C1855" s="285">
        <v>20000</v>
      </c>
      <c r="E1855" s="477"/>
    </row>
    <row r="1856" spans="1:5" x14ac:dyDescent="0.2">
      <c r="A1856" s="39">
        <v>10</v>
      </c>
      <c r="B1856" s="363" t="s">
        <v>2244</v>
      </c>
      <c r="C1856" s="285">
        <v>10000</v>
      </c>
      <c r="E1856" s="477"/>
    </row>
    <row r="1857" spans="1:5" x14ac:dyDescent="0.2">
      <c r="A1857" s="39">
        <v>10</v>
      </c>
      <c r="B1857" s="363" t="s">
        <v>2245</v>
      </c>
      <c r="C1857" s="285">
        <v>20000</v>
      </c>
      <c r="E1857" s="477"/>
    </row>
    <row r="1858" spans="1:5" x14ac:dyDescent="0.2">
      <c r="A1858" s="39">
        <v>10</v>
      </c>
      <c r="B1858" s="220" t="s">
        <v>2246</v>
      </c>
      <c r="C1858" s="23">
        <v>25000</v>
      </c>
      <c r="E1858" s="477"/>
    </row>
    <row r="1859" spans="1:5" x14ac:dyDescent="0.2">
      <c r="A1859" s="39">
        <v>10</v>
      </c>
      <c r="B1859" s="363" t="s">
        <v>2247</v>
      </c>
      <c r="C1859" s="403">
        <v>20000</v>
      </c>
      <c r="E1859" s="478"/>
    </row>
    <row r="1860" spans="1:5" x14ac:dyDescent="0.2">
      <c r="A1860" s="39">
        <v>10</v>
      </c>
      <c r="B1860" s="401" t="s">
        <v>2248</v>
      </c>
      <c r="C1860" s="402">
        <v>20000</v>
      </c>
      <c r="E1860" s="476"/>
    </row>
    <row r="1861" spans="1:5" x14ac:dyDescent="0.2">
      <c r="A1861" s="39">
        <v>10</v>
      </c>
      <c r="B1861" s="225" t="s">
        <v>2249</v>
      </c>
      <c r="C1861" s="23">
        <v>10000</v>
      </c>
      <c r="E1861" s="477"/>
    </row>
    <row r="1862" spans="1:5" ht="13.5" thickBot="1" x14ac:dyDescent="0.25">
      <c r="A1862" s="39">
        <v>10</v>
      </c>
      <c r="B1862" s="436" t="s">
        <v>2250</v>
      </c>
      <c r="C1862" s="404">
        <v>40000</v>
      </c>
      <c r="E1862" s="482"/>
    </row>
    <row r="1863" spans="1:5" ht="13.5" thickTop="1" x14ac:dyDescent="0.2">
      <c r="B1863" s="434"/>
      <c r="C1863" s="435"/>
      <c r="D1863" s="1"/>
      <c r="E1863" s="469"/>
    </row>
    <row r="1864" spans="1:5" ht="13.5" thickBot="1" x14ac:dyDescent="0.25">
      <c r="A1864" s="65"/>
      <c r="B1864" s="1"/>
      <c r="C1864" s="68"/>
      <c r="D1864" s="69"/>
      <c r="E1864" s="468" t="s">
        <v>45</v>
      </c>
    </row>
    <row r="1865" spans="1:5" ht="14.25" thickTop="1" thickBot="1" x14ac:dyDescent="0.25">
      <c r="B1865" s="71" t="s">
        <v>47</v>
      </c>
      <c r="C1865" s="72" t="s">
        <v>48</v>
      </c>
      <c r="D1865" s="17"/>
      <c r="E1865" s="492" t="s">
        <v>159</v>
      </c>
    </row>
    <row r="1866" spans="1:5" ht="13.5" thickTop="1" x14ac:dyDescent="0.2">
      <c r="A1866" s="39">
        <v>10</v>
      </c>
      <c r="B1866" s="371" t="s">
        <v>2251</v>
      </c>
      <c r="C1866" s="286">
        <v>410000</v>
      </c>
      <c r="E1866" s="478"/>
    </row>
    <row r="1867" spans="1:5" x14ac:dyDescent="0.2">
      <c r="A1867" s="65"/>
      <c r="B1867" s="368" t="s">
        <v>2252</v>
      </c>
      <c r="C1867" s="285">
        <v>40000</v>
      </c>
      <c r="E1867" s="476"/>
    </row>
    <row r="1868" spans="1:5" x14ac:dyDescent="0.2">
      <c r="A1868" s="65"/>
      <c r="B1868" s="372" t="s">
        <v>2253</v>
      </c>
      <c r="C1868" s="285">
        <v>10000</v>
      </c>
      <c r="E1868" s="477"/>
    </row>
    <row r="1869" spans="1:5" x14ac:dyDescent="0.2">
      <c r="A1869" s="65"/>
      <c r="B1869" s="220" t="s">
        <v>2254</v>
      </c>
      <c r="C1869" s="23">
        <v>20000</v>
      </c>
      <c r="E1869" s="477"/>
    </row>
    <row r="1870" spans="1:5" x14ac:dyDescent="0.2">
      <c r="A1870" s="65"/>
      <c r="B1870" s="368" t="s">
        <v>2255</v>
      </c>
      <c r="C1870" s="285">
        <v>10000</v>
      </c>
      <c r="E1870" s="477"/>
    </row>
    <row r="1871" spans="1:5" x14ac:dyDescent="0.2">
      <c r="A1871" s="65"/>
      <c r="B1871" s="220" t="s">
        <v>2256</v>
      </c>
      <c r="C1871" s="23">
        <v>15000</v>
      </c>
      <c r="E1871" s="477"/>
    </row>
    <row r="1872" spans="1:5" x14ac:dyDescent="0.2">
      <c r="A1872" s="65"/>
      <c r="B1872" s="368" t="s">
        <v>2257</v>
      </c>
      <c r="C1872" s="285">
        <v>10000</v>
      </c>
      <c r="E1872" s="477"/>
    </row>
    <row r="1873" spans="1:5" x14ac:dyDescent="0.2">
      <c r="A1873" s="65"/>
      <c r="B1873" s="303" t="s">
        <v>2258</v>
      </c>
      <c r="C1873" s="285">
        <v>10000</v>
      </c>
      <c r="E1873" s="477"/>
    </row>
    <row r="1874" spans="1:5" x14ac:dyDescent="0.2">
      <c r="A1874" s="65"/>
      <c r="B1874" s="220" t="s">
        <v>2259</v>
      </c>
      <c r="C1874" s="23">
        <v>10000</v>
      </c>
      <c r="E1874" s="477"/>
    </row>
    <row r="1875" spans="1:5" x14ac:dyDescent="0.2">
      <c r="A1875" s="65"/>
      <c r="B1875" s="368" t="s">
        <v>2260</v>
      </c>
      <c r="C1875" s="285">
        <v>10000</v>
      </c>
      <c r="E1875" s="477"/>
    </row>
    <row r="1876" spans="1:5" x14ac:dyDescent="0.2">
      <c r="A1876" s="65"/>
      <c r="B1876" s="363" t="s">
        <v>2261</v>
      </c>
      <c r="C1876" s="285">
        <v>25000</v>
      </c>
      <c r="E1876" s="477"/>
    </row>
    <row r="1877" spans="1:5" x14ac:dyDescent="0.2">
      <c r="A1877" s="65"/>
      <c r="B1877" s="220" t="s">
        <v>2262</v>
      </c>
      <c r="C1877" s="23">
        <v>20000</v>
      </c>
      <c r="E1877" s="477"/>
    </row>
    <row r="1878" spans="1:5" ht="25.5" x14ac:dyDescent="0.2">
      <c r="A1878" s="65"/>
      <c r="B1878" s="220" t="s">
        <v>2263</v>
      </c>
      <c r="C1878" s="23">
        <v>10000</v>
      </c>
      <c r="E1878" s="477"/>
    </row>
    <row r="1879" spans="1:5" ht="25.5" x14ac:dyDescent="0.2">
      <c r="A1879" s="65"/>
      <c r="B1879" s="220" t="s">
        <v>2264</v>
      </c>
      <c r="C1879" s="23">
        <v>10000</v>
      </c>
      <c r="E1879" s="477"/>
    </row>
    <row r="1880" spans="1:5" x14ac:dyDescent="0.2">
      <c r="A1880" s="65"/>
      <c r="B1880" s="220" t="s">
        <v>2265</v>
      </c>
      <c r="C1880" s="23">
        <v>60000</v>
      </c>
      <c r="E1880" s="477"/>
    </row>
    <row r="1881" spans="1:5" x14ac:dyDescent="0.2">
      <c r="A1881" s="65"/>
      <c r="B1881" s="220" t="s">
        <v>2266</v>
      </c>
      <c r="C1881" s="23">
        <v>15000</v>
      </c>
      <c r="E1881" s="477"/>
    </row>
    <row r="1882" spans="1:5" x14ac:dyDescent="0.2">
      <c r="A1882" s="65"/>
      <c r="B1882" s="220" t="s">
        <v>2267</v>
      </c>
      <c r="C1882" s="23">
        <v>15000</v>
      </c>
      <c r="E1882" s="477"/>
    </row>
    <row r="1883" spans="1:5" x14ac:dyDescent="0.2">
      <c r="A1883" s="65"/>
      <c r="B1883" s="368" t="s">
        <v>1924</v>
      </c>
      <c r="C1883" s="285">
        <v>25000</v>
      </c>
      <c r="E1883" s="477"/>
    </row>
    <row r="1884" spans="1:5" x14ac:dyDescent="0.2">
      <c r="A1884" s="65"/>
      <c r="B1884" s="363" t="s">
        <v>2268</v>
      </c>
      <c r="C1884" s="285">
        <v>20000</v>
      </c>
      <c r="E1884" s="477"/>
    </row>
    <row r="1885" spans="1:5" x14ac:dyDescent="0.2">
      <c r="A1885" s="65"/>
      <c r="B1885" s="363" t="s">
        <v>2269</v>
      </c>
      <c r="C1885" s="285">
        <v>10000</v>
      </c>
      <c r="E1885" s="478"/>
    </row>
    <row r="1886" spans="1:5" x14ac:dyDescent="0.2">
      <c r="A1886" s="39">
        <v>10</v>
      </c>
      <c r="B1886" s="220" t="s">
        <v>2270</v>
      </c>
      <c r="C1886" s="23">
        <v>15000</v>
      </c>
      <c r="E1886" s="476"/>
    </row>
    <row r="1887" spans="1:5" x14ac:dyDescent="0.2">
      <c r="A1887" s="39">
        <v>10</v>
      </c>
      <c r="B1887" s="363" t="s">
        <v>2271</v>
      </c>
      <c r="C1887" s="285">
        <v>50000</v>
      </c>
      <c r="E1887" s="477"/>
    </row>
    <row r="1888" spans="1:5" x14ac:dyDescent="0.2">
      <c r="A1888" s="39">
        <v>10</v>
      </c>
      <c r="B1888" s="225" t="s">
        <v>2272</v>
      </c>
      <c r="C1888" s="23">
        <v>40000</v>
      </c>
      <c r="E1888" s="477"/>
    </row>
    <row r="1889" spans="1:5" x14ac:dyDescent="0.2">
      <c r="A1889" s="39">
        <v>10</v>
      </c>
      <c r="B1889" s="220" t="s">
        <v>2273</v>
      </c>
      <c r="C1889" s="23">
        <v>20000</v>
      </c>
      <c r="E1889" s="477"/>
    </row>
    <row r="1890" spans="1:5" x14ac:dyDescent="0.2">
      <c r="A1890" s="39">
        <v>10</v>
      </c>
      <c r="B1890" s="220" t="s">
        <v>2274</v>
      </c>
      <c r="C1890" s="23">
        <v>10000</v>
      </c>
      <c r="E1890" s="477"/>
    </row>
    <row r="1891" spans="1:5" x14ac:dyDescent="0.2">
      <c r="A1891" s="39">
        <v>10</v>
      </c>
      <c r="B1891" s="225" t="s">
        <v>2275</v>
      </c>
      <c r="C1891" s="23">
        <v>140000</v>
      </c>
      <c r="E1891" s="477"/>
    </row>
    <row r="1892" spans="1:5" x14ac:dyDescent="0.2">
      <c r="A1892" s="39">
        <v>10</v>
      </c>
      <c r="B1892" s="225" t="s">
        <v>2276</v>
      </c>
      <c r="C1892" s="23">
        <v>40000</v>
      </c>
      <c r="E1892" s="477"/>
    </row>
    <row r="1893" spans="1:5" x14ac:dyDescent="0.2">
      <c r="A1893" s="39">
        <v>10</v>
      </c>
      <c r="B1893" s="363" t="s">
        <v>2277</v>
      </c>
      <c r="C1893" s="285">
        <v>20000</v>
      </c>
      <c r="E1893" s="477"/>
    </row>
    <row r="1894" spans="1:5" ht="12.75" customHeight="1" x14ac:dyDescent="0.2">
      <c r="A1894" s="39">
        <v>10</v>
      </c>
      <c r="B1894" s="225" t="s">
        <v>2278</v>
      </c>
      <c r="C1894" s="23">
        <v>85000</v>
      </c>
      <c r="E1894" s="477"/>
    </row>
    <row r="1895" spans="1:5" x14ac:dyDescent="0.2">
      <c r="A1895" s="39">
        <v>10</v>
      </c>
      <c r="B1895" s="220" t="s">
        <v>2279</v>
      </c>
      <c r="C1895" s="23">
        <v>10000</v>
      </c>
      <c r="E1895" s="477"/>
    </row>
    <row r="1896" spans="1:5" x14ac:dyDescent="0.2">
      <c r="A1896" s="39">
        <v>10</v>
      </c>
      <c r="B1896" s="368" t="s">
        <v>2280</v>
      </c>
      <c r="C1896" s="285">
        <v>25000</v>
      </c>
      <c r="E1896" s="477"/>
    </row>
    <row r="1897" spans="1:5" x14ac:dyDescent="0.2">
      <c r="A1897" s="39">
        <v>10</v>
      </c>
      <c r="B1897" s="220" t="s">
        <v>2281</v>
      </c>
      <c r="C1897" s="23">
        <v>40000</v>
      </c>
      <c r="E1897" s="477"/>
    </row>
    <row r="1898" spans="1:5" x14ac:dyDescent="0.2">
      <c r="A1898" s="39">
        <v>10</v>
      </c>
      <c r="B1898" s="220" t="s">
        <v>2282</v>
      </c>
      <c r="C1898" s="23">
        <v>10000</v>
      </c>
      <c r="E1898" s="477"/>
    </row>
    <row r="1899" spans="1:5" x14ac:dyDescent="0.2">
      <c r="A1899" s="39">
        <v>10</v>
      </c>
      <c r="B1899" s="225" t="s">
        <v>1835</v>
      </c>
      <c r="C1899" s="23">
        <v>35000</v>
      </c>
      <c r="E1899" s="478"/>
    </row>
    <row r="1900" spans="1:5" x14ac:dyDescent="0.2">
      <c r="A1900" s="39">
        <v>10</v>
      </c>
      <c r="B1900" s="363" t="s">
        <v>2283</v>
      </c>
      <c r="C1900" s="285">
        <v>10000</v>
      </c>
      <c r="E1900" s="476"/>
    </row>
    <row r="1901" spans="1:5" x14ac:dyDescent="0.2">
      <c r="A1901" s="39">
        <v>10</v>
      </c>
      <c r="B1901" s="225" t="s">
        <v>2284</v>
      </c>
      <c r="C1901" s="23">
        <v>20000</v>
      </c>
      <c r="E1901" s="477"/>
    </row>
    <row r="1902" spans="1:5" x14ac:dyDescent="0.2">
      <c r="A1902" s="39">
        <v>10</v>
      </c>
      <c r="B1902" s="220" t="s">
        <v>2285</v>
      </c>
      <c r="C1902" s="23">
        <v>10000</v>
      </c>
      <c r="E1902" s="477"/>
    </row>
    <row r="1903" spans="1:5" x14ac:dyDescent="0.2">
      <c r="A1903" s="39">
        <v>10</v>
      </c>
      <c r="B1903" s="368" t="s">
        <v>2286</v>
      </c>
      <c r="C1903" s="285">
        <v>15000</v>
      </c>
      <c r="E1903" s="477"/>
    </row>
    <row r="1904" spans="1:5" x14ac:dyDescent="0.2">
      <c r="A1904" s="39">
        <v>10</v>
      </c>
      <c r="B1904" s="368" t="s">
        <v>2287</v>
      </c>
      <c r="C1904" s="285">
        <v>10000</v>
      </c>
      <c r="E1904" s="477"/>
    </row>
    <row r="1905" spans="1:5" x14ac:dyDescent="0.2">
      <c r="A1905" s="39">
        <v>10</v>
      </c>
      <c r="B1905" s="368" t="s">
        <v>2288</v>
      </c>
      <c r="C1905" s="285">
        <v>15000</v>
      </c>
      <c r="E1905" s="477"/>
    </row>
    <row r="1906" spans="1:5" x14ac:dyDescent="0.2">
      <c r="A1906" s="39">
        <v>10</v>
      </c>
      <c r="B1906" s="368" t="s">
        <v>2289</v>
      </c>
      <c r="C1906" s="285">
        <v>10000</v>
      </c>
      <c r="E1906" s="477"/>
    </row>
    <row r="1907" spans="1:5" x14ac:dyDescent="0.2">
      <c r="A1907" s="39">
        <v>10</v>
      </c>
      <c r="B1907" s="368" t="s">
        <v>2290</v>
      </c>
      <c r="C1907" s="285">
        <v>40000</v>
      </c>
      <c r="E1907" s="477"/>
    </row>
    <row r="1908" spans="1:5" x14ac:dyDescent="0.2">
      <c r="A1908" s="39">
        <v>10</v>
      </c>
      <c r="B1908" s="368" t="s">
        <v>2291</v>
      </c>
      <c r="C1908" s="285">
        <v>15000</v>
      </c>
      <c r="E1908" s="477"/>
    </row>
    <row r="1909" spans="1:5" ht="25.5" x14ac:dyDescent="0.2">
      <c r="A1909" s="39">
        <v>10</v>
      </c>
      <c r="B1909" s="225" t="s">
        <v>2292</v>
      </c>
      <c r="C1909" s="23">
        <v>90000</v>
      </c>
      <c r="E1909" s="477"/>
    </row>
    <row r="1910" spans="1:5" x14ac:dyDescent="0.2">
      <c r="A1910" s="39">
        <v>10</v>
      </c>
      <c r="B1910" s="225" t="s">
        <v>2293</v>
      </c>
      <c r="C1910" s="23">
        <v>10000</v>
      </c>
      <c r="E1910" s="477"/>
    </row>
    <row r="1911" spans="1:5" x14ac:dyDescent="0.2">
      <c r="A1911" s="39">
        <v>10</v>
      </c>
      <c r="B1911" s="419" t="s">
        <v>2294</v>
      </c>
      <c r="C1911" s="224">
        <v>15000</v>
      </c>
      <c r="E1911" s="478"/>
    </row>
    <row r="1912" spans="1:5" x14ac:dyDescent="0.2">
      <c r="A1912" s="39">
        <v>10</v>
      </c>
      <c r="B1912" s="225" t="s">
        <v>2295</v>
      </c>
      <c r="C1912" s="23">
        <v>35000</v>
      </c>
      <c r="E1912" s="477"/>
    </row>
    <row r="1913" spans="1:5" x14ac:dyDescent="0.2">
      <c r="A1913" s="39">
        <v>10</v>
      </c>
      <c r="B1913" s="225" t="s">
        <v>2296</v>
      </c>
      <c r="C1913" s="286">
        <v>130000</v>
      </c>
      <c r="E1913" s="477"/>
    </row>
    <row r="1914" spans="1:5" x14ac:dyDescent="0.2">
      <c r="A1914" s="39">
        <v>10</v>
      </c>
      <c r="B1914" s="368" t="s">
        <v>2297</v>
      </c>
      <c r="C1914" s="285">
        <v>15000</v>
      </c>
      <c r="E1914" s="477"/>
    </row>
    <row r="1915" spans="1:5" x14ac:dyDescent="0.2">
      <c r="A1915" s="39">
        <v>10</v>
      </c>
      <c r="B1915" s="368" t="s">
        <v>2298</v>
      </c>
      <c r="C1915" s="285">
        <v>55000</v>
      </c>
      <c r="E1915" s="477"/>
    </row>
    <row r="1916" spans="1:5" x14ac:dyDescent="0.2">
      <c r="A1916" s="39">
        <v>10</v>
      </c>
      <c r="B1916" s="220" t="s">
        <v>1754</v>
      </c>
      <c r="C1916" s="23">
        <v>35000</v>
      </c>
      <c r="E1916" s="477"/>
    </row>
    <row r="1917" spans="1:5" x14ac:dyDescent="0.2">
      <c r="A1917" s="39">
        <v>10</v>
      </c>
      <c r="B1917" s="368" t="s">
        <v>2299</v>
      </c>
      <c r="C1917" s="403">
        <v>10000</v>
      </c>
      <c r="E1917" s="478"/>
    </row>
    <row r="1918" spans="1:5" x14ac:dyDescent="0.2">
      <c r="A1918" s="39">
        <v>10</v>
      </c>
      <c r="B1918" s="401" t="s">
        <v>2300</v>
      </c>
      <c r="C1918" s="402">
        <v>15000</v>
      </c>
      <c r="E1918" s="476"/>
    </row>
    <row r="1919" spans="1:5" x14ac:dyDescent="0.2">
      <c r="A1919" s="39">
        <v>10</v>
      </c>
      <c r="B1919" s="363" t="s">
        <v>2301</v>
      </c>
      <c r="C1919" s="285">
        <v>20000</v>
      </c>
      <c r="E1919" s="477"/>
    </row>
    <row r="1920" spans="1:5" x14ac:dyDescent="0.2">
      <c r="A1920" s="39">
        <v>10</v>
      </c>
      <c r="B1920" s="363" t="s">
        <v>2302</v>
      </c>
      <c r="C1920" s="285">
        <v>10000</v>
      </c>
      <c r="E1920" s="477"/>
    </row>
    <row r="1921" spans="1:5" x14ac:dyDescent="0.2">
      <c r="A1921" s="39">
        <v>10</v>
      </c>
      <c r="B1921" s="363" t="s">
        <v>2303</v>
      </c>
      <c r="C1921" s="285">
        <v>20000</v>
      </c>
      <c r="E1921" s="477"/>
    </row>
    <row r="1922" spans="1:5" x14ac:dyDescent="0.2">
      <c r="A1922" s="39">
        <v>10</v>
      </c>
      <c r="B1922" s="363" t="s">
        <v>2304</v>
      </c>
      <c r="C1922" s="285">
        <v>15000</v>
      </c>
      <c r="E1922" s="477"/>
    </row>
    <row r="1923" spans="1:5" x14ac:dyDescent="0.2">
      <c r="A1923" s="39">
        <v>10</v>
      </c>
      <c r="B1923" s="363" t="s">
        <v>1887</v>
      </c>
      <c r="C1923" s="285">
        <v>45000</v>
      </c>
      <c r="E1923" s="477"/>
    </row>
    <row r="1924" spans="1:5" x14ac:dyDescent="0.2">
      <c r="A1924" s="39">
        <v>10</v>
      </c>
      <c r="B1924" s="368" t="s">
        <v>2305</v>
      </c>
      <c r="C1924" s="285">
        <v>100000</v>
      </c>
      <c r="E1924" s="478"/>
    </row>
    <row r="1925" spans="1:5" x14ac:dyDescent="0.2">
      <c r="A1925" s="65"/>
      <c r="B1925" s="220" t="s">
        <v>2306</v>
      </c>
      <c r="C1925" s="23">
        <v>10000</v>
      </c>
      <c r="E1925" s="476"/>
    </row>
    <row r="1926" spans="1:5" x14ac:dyDescent="0.2">
      <c r="A1926" s="65"/>
      <c r="B1926" s="363" t="s">
        <v>2307</v>
      </c>
      <c r="C1926" s="285">
        <v>120000</v>
      </c>
      <c r="E1926" s="477"/>
    </row>
    <row r="1927" spans="1:5" ht="25.5" x14ac:dyDescent="0.2">
      <c r="A1927" s="65"/>
      <c r="B1927" s="225" t="s">
        <v>2308</v>
      </c>
      <c r="C1927" s="23">
        <v>20000</v>
      </c>
      <c r="E1927" s="477"/>
    </row>
    <row r="1928" spans="1:5" x14ac:dyDescent="0.2">
      <c r="A1928" s="65"/>
      <c r="B1928" s="363" t="s">
        <v>2309</v>
      </c>
      <c r="C1928" s="285">
        <v>15000</v>
      </c>
      <c r="E1928" s="478"/>
    </row>
    <row r="1929" spans="1:5" x14ac:dyDescent="0.2">
      <c r="A1929" s="65"/>
      <c r="B1929" s="373" t="s">
        <v>2310</v>
      </c>
      <c r="C1929" s="256">
        <v>55000</v>
      </c>
      <c r="E1929" s="476"/>
    </row>
    <row r="1930" spans="1:5" x14ac:dyDescent="0.2">
      <c r="A1930" s="65"/>
      <c r="B1930" s="364" t="s">
        <v>2311</v>
      </c>
      <c r="C1930" s="256">
        <v>40000</v>
      </c>
      <c r="E1930" s="477"/>
    </row>
    <row r="1931" spans="1:5" x14ac:dyDescent="0.2">
      <c r="A1931" s="65"/>
      <c r="B1931" s="370" t="s">
        <v>2312</v>
      </c>
      <c r="C1931" s="256">
        <v>10000</v>
      </c>
      <c r="E1931" s="477"/>
    </row>
    <row r="1932" spans="1:5" ht="13.5" thickBot="1" x14ac:dyDescent="0.25">
      <c r="A1932" s="65"/>
      <c r="B1932" s="437" t="s">
        <v>2313</v>
      </c>
      <c r="C1932" s="362">
        <v>15000</v>
      </c>
      <c r="E1932" s="482"/>
    </row>
    <row r="1933" spans="1:5" ht="13.5" thickTop="1" x14ac:dyDescent="0.2">
      <c r="B1933" s="350"/>
      <c r="C1933" s="410"/>
      <c r="D1933" s="1"/>
      <c r="E1933" s="469"/>
    </row>
    <row r="1934" spans="1:5" ht="13.5" thickBot="1" x14ac:dyDescent="0.25">
      <c r="A1934" s="65"/>
      <c r="B1934" s="1"/>
      <c r="C1934" s="68"/>
      <c r="D1934" s="69"/>
      <c r="E1934" s="468" t="s">
        <v>45</v>
      </c>
    </row>
    <row r="1935" spans="1:5" ht="14.25" thickTop="1" thickBot="1" x14ac:dyDescent="0.25">
      <c r="B1935" s="71" t="s">
        <v>47</v>
      </c>
      <c r="C1935" s="72" t="s">
        <v>48</v>
      </c>
      <c r="D1935" s="17"/>
      <c r="E1935" s="492" t="s">
        <v>159</v>
      </c>
    </row>
    <row r="1936" spans="1:5" ht="13.5" thickTop="1" x14ac:dyDescent="0.2">
      <c r="A1936" s="65"/>
      <c r="B1936" s="370" t="s">
        <v>2314</v>
      </c>
      <c r="C1936" s="263">
        <v>50000</v>
      </c>
      <c r="D1936" s="1"/>
      <c r="E1936" s="478"/>
    </row>
    <row r="1937" spans="1:5" x14ac:dyDescent="0.2">
      <c r="A1937" s="65"/>
      <c r="B1937" s="364" t="s">
        <v>1907</v>
      </c>
      <c r="C1937" s="263">
        <v>50000</v>
      </c>
      <c r="D1937" s="69"/>
      <c r="E1937" s="486"/>
    </row>
    <row r="1938" spans="1:5" x14ac:dyDescent="0.2">
      <c r="A1938" s="65"/>
      <c r="B1938" s="364" t="s">
        <v>2315</v>
      </c>
      <c r="C1938" s="256">
        <v>20000</v>
      </c>
      <c r="D1938" s="17"/>
      <c r="E1938" s="505"/>
    </row>
    <row r="1939" spans="1:5" x14ac:dyDescent="0.2">
      <c r="A1939" s="65"/>
      <c r="B1939" s="364" t="s">
        <v>2316</v>
      </c>
      <c r="C1939" s="256">
        <v>25000</v>
      </c>
      <c r="E1939" s="476"/>
    </row>
    <row r="1940" spans="1:5" x14ac:dyDescent="0.2">
      <c r="A1940" s="65"/>
      <c r="B1940" s="364" t="s">
        <v>2317</v>
      </c>
      <c r="C1940" s="256">
        <v>10000</v>
      </c>
      <c r="E1940" s="477"/>
    </row>
    <row r="1941" spans="1:5" x14ac:dyDescent="0.2">
      <c r="A1941" s="65"/>
      <c r="B1941" s="364" t="s">
        <v>2318</v>
      </c>
      <c r="C1941" s="256">
        <v>450000</v>
      </c>
      <c r="E1941" s="477"/>
    </row>
    <row r="1942" spans="1:5" x14ac:dyDescent="0.2">
      <c r="A1942" s="65"/>
      <c r="B1942" s="303" t="s">
        <v>1934</v>
      </c>
      <c r="C1942" s="256">
        <v>15000</v>
      </c>
      <c r="E1942" s="477"/>
    </row>
    <row r="1943" spans="1:5" x14ac:dyDescent="0.2">
      <c r="A1943" s="65"/>
      <c r="B1943" s="305" t="s">
        <v>2319</v>
      </c>
      <c r="C1943" s="33">
        <v>15000</v>
      </c>
      <c r="E1943" s="477"/>
    </row>
    <row r="1944" spans="1:5" x14ac:dyDescent="0.2">
      <c r="A1944" s="65"/>
      <c r="B1944" s="303" t="s">
        <v>2320</v>
      </c>
      <c r="C1944" s="256">
        <v>40000</v>
      </c>
      <c r="E1944" s="477"/>
    </row>
    <row r="1945" spans="1:5" x14ac:dyDescent="0.2">
      <c r="A1945" s="65"/>
      <c r="B1945" s="303" t="s">
        <v>2321</v>
      </c>
      <c r="C1945" s="285">
        <v>10000</v>
      </c>
      <c r="E1945" s="477"/>
    </row>
    <row r="1946" spans="1:5" x14ac:dyDescent="0.2">
      <c r="A1946" s="65"/>
      <c r="B1946" s="364" t="s">
        <v>1830</v>
      </c>
      <c r="C1946" s="256">
        <v>10000</v>
      </c>
      <c r="E1946" s="477"/>
    </row>
    <row r="1947" spans="1:5" x14ac:dyDescent="0.2">
      <c r="A1947" s="65"/>
      <c r="B1947" s="373" t="s">
        <v>2322</v>
      </c>
      <c r="C1947" s="256">
        <v>15000</v>
      </c>
      <c r="E1947" s="478"/>
    </row>
    <row r="1948" spans="1:5" x14ac:dyDescent="0.2">
      <c r="A1948" s="39">
        <v>10</v>
      </c>
      <c r="B1948" s="223" t="s">
        <v>2323</v>
      </c>
      <c r="C1948" s="33">
        <v>120000</v>
      </c>
      <c r="E1948" s="476"/>
    </row>
    <row r="1949" spans="1:5" x14ac:dyDescent="0.2">
      <c r="A1949" s="39">
        <v>10</v>
      </c>
      <c r="B1949" s="373" t="s">
        <v>2324</v>
      </c>
      <c r="C1949" s="256">
        <v>25000</v>
      </c>
      <c r="E1949" s="477"/>
    </row>
    <row r="1950" spans="1:5" x14ac:dyDescent="0.2">
      <c r="A1950" s="39">
        <v>10</v>
      </c>
      <c r="B1950" s="305" t="s">
        <v>2325</v>
      </c>
      <c r="C1950" s="33">
        <v>10000</v>
      </c>
      <c r="E1950" s="477"/>
    </row>
    <row r="1951" spans="1:5" x14ac:dyDescent="0.2">
      <c r="A1951" s="39">
        <v>10</v>
      </c>
      <c r="B1951" s="369" t="s">
        <v>2326</v>
      </c>
      <c r="C1951" s="33">
        <v>20000</v>
      </c>
      <c r="E1951" s="477"/>
    </row>
    <row r="1952" spans="1:5" x14ac:dyDescent="0.2">
      <c r="A1952" s="39">
        <v>10</v>
      </c>
      <c r="B1952" s="305" t="s">
        <v>2327</v>
      </c>
      <c r="C1952" s="33">
        <v>10000</v>
      </c>
      <c r="E1952" s="477"/>
    </row>
    <row r="1953" spans="1:5" ht="12.75" customHeight="1" x14ac:dyDescent="0.2">
      <c r="A1953" s="39">
        <v>10</v>
      </c>
      <c r="B1953" s="369" t="s">
        <v>2328</v>
      </c>
      <c r="C1953" s="33">
        <v>70000</v>
      </c>
      <c r="E1953" s="477"/>
    </row>
    <row r="1954" spans="1:5" x14ac:dyDescent="0.2">
      <c r="A1954" s="39">
        <v>10</v>
      </c>
      <c r="B1954" s="370" t="s">
        <v>2329</v>
      </c>
      <c r="C1954" s="256">
        <v>60000</v>
      </c>
      <c r="E1954" s="477"/>
    </row>
    <row r="1955" spans="1:5" x14ac:dyDescent="0.2">
      <c r="A1955" s="39">
        <v>10</v>
      </c>
      <c r="B1955" s="369" t="s">
        <v>2330</v>
      </c>
      <c r="C1955" s="33">
        <v>10000</v>
      </c>
      <c r="E1955" s="477"/>
    </row>
    <row r="1956" spans="1:5" x14ac:dyDescent="0.2">
      <c r="A1956" s="39">
        <v>10</v>
      </c>
      <c r="B1956" s="305" t="s">
        <v>1840</v>
      </c>
      <c r="C1956" s="33">
        <v>10000</v>
      </c>
      <c r="E1956" s="477"/>
    </row>
    <row r="1957" spans="1:5" ht="25.5" x14ac:dyDescent="0.2">
      <c r="A1957" s="39">
        <v>10</v>
      </c>
      <c r="B1957" s="305" t="s">
        <v>2331</v>
      </c>
      <c r="C1957" s="23">
        <v>10000</v>
      </c>
      <c r="E1957" s="477"/>
    </row>
    <row r="1958" spans="1:5" x14ac:dyDescent="0.2">
      <c r="A1958" s="39">
        <v>10</v>
      </c>
      <c r="B1958" s="364" t="s">
        <v>2332</v>
      </c>
      <c r="C1958" s="256">
        <v>60000</v>
      </c>
      <c r="E1958" s="477"/>
    </row>
    <row r="1959" spans="1:5" x14ac:dyDescent="0.2">
      <c r="A1959" s="39">
        <v>10</v>
      </c>
      <c r="B1959" s="223" t="s">
        <v>2333</v>
      </c>
      <c r="C1959" s="33">
        <v>20000</v>
      </c>
      <c r="E1959" s="477"/>
    </row>
    <row r="1960" spans="1:5" x14ac:dyDescent="0.2">
      <c r="A1960" s="39">
        <v>10</v>
      </c>
      <c r="B1960" s="228" t="s">
        <v>2334</v>
      </c>
      <c r="C1960" s="33">
        <v>120000</v>
      </c>
      <c r="E1960" s="477"/>
    </row>
    <row r="1961" spans="1:5" x14ac:dyDescent="0.2">
      <c r="A1961" s="39">
        <v>10</v>
      </c>
      <c r="B1961" s="228" t="s">
        <v>2335</v>
      </c>
      <c r="C1961" s="33">
        <v>10000</v>
      </c>
      <c r="E1961" s="477"/>
    </row>
    <row r="1962" spans="1:5" ht="25.5" x14ac:dyDescent="0.2">
      <c r="A1962" s="39">
        <v>10</v>
      </c>
      <c r="B1962" s="228" t="s">
        <v>2336</v>
      </c>
      <c r="C1962" s="33">
        <v>25000</v>
      </c>
      <c r="E1962" s="485"/>
    </row>
    <row r="1963" spans="1:5" x14ac:dyDescent="0.2">
      <c r="A1963" s="39">
        <v>10</v>
      </c>
      <c r="B1963" s="228" t="s">
        <v>2337</v>
      </c>
      <c r="C1963" s="33">
        <v>10000</v>
      </c>
      <c r="E1963" s="478"/>
    </row>
    <row r="1964" spans="1:5" ht="12.75" customHeight="1" x14ac:dyDescent="0.2">
      <c r="A1964" s="39">
        <v>10</v>
      </c>
      <c r="B1964" s="369" t="s">
        <v>2338</v>
      </c>
      <c r="C1964" s="33">
        <v>20000</v>
      </c>
      <c r="E1964" s="477"/>
    </row>
    <row r="1965" spans="1:5" x14ac:dyDescent="0.2">
      <c r="A1965" s="39">
        <v>10</v>
      </c>
      <c r="B1965" s="303" t="s">
        <v>1854</v>
      </c>
      <c r="C1965" s="256">
        <v>10000</v>
      </c>
      <c r="E1965" s="477"/>
    </row>
    <row r="1966" spans="1:5" x14ac:dyDescent="0.2">
      <c r="A1966" s="39">
        <v>10</v>
      </c>
      <c r="B1966" s="303" t="s">
        <v>2339</v>
      </c>
      <c r="C1966" s="256">
        <v>10000</v>
      </c>
      <c r="E1966" s="477"/>
    </row>
    <row r="1967" spans="1:5" x14ac:dyDescent="0.2">
      <c r="A1967" s="39">
        <v>10</v>
      </c>
      <c r="B1967" s="303" t="s">
        <v>2340</v>
      </c>
      <c r="C1967" s="256">
        <v>10000</v>
      </c>
      <c r="E1967" s="477"/>
    </row>
    <row r="1968" spans="1:5" ht="25.5" x14ac:dyDescent="0.2">
      <c r="A1968" s="39">
        <v>10</v>
      </c>
      <c r="B1968" s="305" t="s">
        <v>2341</v>
      </c>
      <c r="C1968" s="33">
        <v>30000</v>
      </c>
      <c r="E1968" s="477"/>
    </row>
    <row r="1969" spans="1:5" x14ac:dyDescent="0.2">
      <c r="A1969" s="39">
        <v>10</v>
      </c>
      <c r="B1969" s="305" t="s">
        <v>1955</v>
      </c>
      <c r="C1969" s="33">
        <v>10000</v>
      </c>
      <c r="E1969" s="477"/>
    </row>
    <row r="1970" spans="1:5" x14ac:dyDescent="0.2">
      <c r="A1970" s="39">
        <v>10</v>
      </c>
      <c r="B1970" s="303" t="s">
        <v>2342</v>
      </c>
      <c r="C1970" s="256">
        <v>10000</v>
      </c>
      <c r="E1970" s="477"/>
    </row>
    <row r="1971" spans="1:5" x14ac:dyDescent="0.2">
      <c r="A1971" s="39">
        <v>10</v>
      </c>
      <c r="B1971" s="305" t="s">
        <v>2343</v>
      </c>
      <c r="C1971" s="33">
        <v>20000</v>
      </c>
      <c r="E1971" s="477"/>
    </row>
    <row r="1972" spans="1:5" x14ac:dyDescent="0.2">
      <c r="A1972" s="39">
        <v>10</v>
      </c>
      <c r="B1972" s="373" t="s">
        <v>2344</v>
      </c>
      <c r="C1972" s="263">
        <v>25000</v>
      </c>
      <c r="E1972" s="478"/>
    </row>
    <row r="1973" spans="1:5" x14ac:dyDescent="0.2">
      <c r="A1973" s="39">
        <v>10</v>
      </c>
      <c r="B1973" s="223" t="s">
        <v>2345</v>
      </c>
      <c r="C1973" s="33">
        <v>10000</v>
      </c>
      <c r="E1973" s="477"/>
    </row>
    <row r="1974" spans="1:5" x14ac:dyDescent="0.2">
      <c r="A1974" s="39">
        <v>10</v>
      </c>
      <c r="B1974" s="373" t="s">
        <v>2346</v>
      </c>
      <c r="C1974" s="256">
        <v>80000</v>
      </c>
      <c r="E1974" s="477"/>
    </row>
    <row r="1975" spans="1:5" ht="25.5" x14ac:dyDescent="0.2">
      <c r="A1975" s="39">
        <v>10</v>
      </c>
      <c r="B1975" s="223" t="s">
        <v>2347</v>
      </c>
      <c r="C1975" s="33">
        <v>15000</v>
      </c>
      <c r="E1975" s="477"/>
    </row>
    <row r="1976" spans="1:5" x14ac:dyDescent="0.2">
      <c r="A1976" s="39">
        <v>10</v>
      </c>
      <c r="B1976" s="370" t="s">
        <v>1919</v>
      </c>
      <c r="C1976" s="256">
        <v>70000</v>
      </c>
      <c r="E1976" s="477"/>
    </row>
    <row r="1977" spans="1:5" x14ac:dyDescent="0.2">
      <c r="A1977" s="39">
        <v>10</v>
      </c>
      <c r="B1977" s="303" t="s">
        <v>2348</v>
      </c>
      <c r="C1977" s="263">
        <v>20000</v>
      </c>
      <c r="E1977" s="478"/>
    </row>
    <row r="1978" spans="1:5" x14ac:dyDescent="0.2">
      <c r="A1978" s="39">
        <v>10</v>
      </c>
      <c r="B1978" s="405" t="s">
        <v>2349</v>
      </c>
      <c r="C1978" s="406">
        <v>20000</v>
      </c>
      <c r="E1978" s="476"/>
    </row>
    <row r="1979" spans="1:5" x14ac:dyDescent="0.2">
      <c r="A1979" s="39">
        <v>10</v>
      </c>
      <c r="B1979" s="375" t="s">
        <v>2350</v>
      </c>
      <c r="C1979" s="256">
        <v>40000</v>
      </c>
      <c r="E1979" s="477"/>
    </row>
    <row r="1980" spans="1:5" x14ac:dyDescent="0.2">
      <c r="A1980" s="39">
        <v>10</v>
      </c>
      <c r="B1980" s="305" t="s">
        <v>2351</v>
      </c>
      <c r="C1980" s="33">
        <v>20000</v>
      </c>
      <c r="E1980" s="477"/>
    </row>
    <row r="1981" spans="1:5" x14ac:dyDescent="0.2">
      <c r="A1981" s="39">
        <v>10</v>
      </c>
      <c r="B1981" s="373" t="s">
        <v>2352</v>
      </c>
      <c r="C1981" s="256">
        <v>45000</v>
      </c>
      <c r="E1981" s="477"/>
    </row>
    <row r="1982" spans="1:5" x14ac:dyDescent="0.2">
      <c r="A1982" s="39">
        <v>10</v>
      </c>
      <c r="B1982" s="376" t="s">
        <v>1848</v>
      </c>
      <c r="C1982" s="256">
        <v>35000</v>
      </c>
      <c r="E1982" s="477"/>
    </row>
    <row r="1983" spans="1:5" x14ac:dyDescent="0.2">
      <c r="A1983" s="39">
        <v>10</v>
      </c>
      <c r="B1983" s="303" t="s">
        <v>2353</v>
      </c>
      <c r="C1983" s="256">
        <v>35000</v>
      </c>
      <c r="E1983" s="477"/>
    </row>
    <row r="1984" spans="1:5" x14ac:dyDescent="0.2">
      <c r="A1984" s="39">
        <v>10</v>
      </c>
      <c r="B1984" s="303" t="s">
        <v>2354</v>
      </c>
      <c r="C1984" s="256">
        <v>15000</v>
      </c>
      <c r="E1984" s="477"/>
    </row>
    <row r="1985" spans="1:5" x14ac:dyDescent="0.2">
      <c r="A1985" s="39">
        <v>10</v>
      </c>
      <c r="B1985" s="303" t="s">
        <v>2355</v>
      </c>
      <c r="C1985" s="256">
        <v>50000</v>
      </c>
      <c r="E1985" s="477"/>
    </row>
    <row r="1986" spans="1:5" x14ac:dyDescent="0.2">
      <c r="A1986" s="39">
        <v>10</v>
      </c>
      <c r="B1986" s="364" t="s">
        <v>2356</v>
      </c>
      <c r="C1986" s="256">
        <v>15000</v>
      </c>
      <c r="E1986" s="478"/>
    </row>
    <row r="1987" spans="1:5" ht="17.25" customHeight="1" x14ac:dyDescent="0.2">
      <c r="A1987" s="65"/>
      <c r="B1987" s="228" t="s">
        <v>2357</v>
      </c>
      <c r="C1987" s="33">
        <v>10000</v>
      </c>
      <c r="E1987" s="476"/>
    </row>
    <row r="1988" spans="1:5" x14ac:dyDescent="0.2">
      <c r="A1988" s="65"/>
      <c r="B1988" s="228" t="s">
        <v>2358</v>
      </c>
      <c r="C1988" s="33">
        <v>10000</v>
      </c>
      <c r="E1988" s="477"/>
    </row>
    <row r="1989" spans="1:5" x14ac:dyDescent="0.2">
      <c r="A1989" s="65"/>
      <c r="B1989" s="303" t="s">
        <v>1853</v>
      </c>
      <c r="C1989" s="256">
        <v>20000</v>
      </c>
      <c r="E1989" s="477"/>
    </row>
    <row r="1990" spans="1:5" x14ac:dyDescent="0.2">
      <c r="A1990" s="65"/>
      <c r="B1990" s="303" t="s">
        <v>2359</v>
      </c>
      <c r="C1990" s="256">
        <v>10000</v>
      </c>
      <c r="E1990" s="477"/>
    </row>
    <row r="1991" spans="1:5" x14ac:dyDescent="0.2">
      <c r="A1991" s="65"/>
      <c r="B1991" s="303" t="s">
        <v>1916</v>
      </c>
      <c r="C1991" s="256">
        <v>35000</v>
      </c>
      <c r="E1991" s="477"/>
    </row>
    <row r="1992" spans="1:5" x14ac:dyDescent="0.2">
      <c r="A1992" s="65"/>
      <c r="B1992" s="303" t="s">
        <v>2360</v>
      </c>
      <c r="C1992" s="256">
        <v>15000</v>
      </c>
      <c r="E1992" s="477"/>
    </row>
    <row r="1993" spans="1:5" x14ac:dyDescent="0.2">
      <c r="A1993" s="65"/>
      <c r="B1993" s="303" t="s">
        <v>2361</v>
      </c>
      <c r="C1993" s="256">
        <v>15000</v>
      </c>
      <c r="E1993" s="477"/>
    </row>
    <row r="1994" spans="1:5" x14ac:dyDescent="0.2">
      <c r="A1994" s="65"/>
      <c r="B1994" s="305" t="s">
        <v>2362</v>
      </c>
      <c r="C1994" s="33">
        <v>30000</v>
      </c>
      <c r="E1994" s="477"/>
    </row>
    <row r="1995" spans="1:5" x14ac:dyDescent="0.2">
      <c r="A1995" s="65"/>
      <c r="B1995" s="303" t="s">
        <v>2363</v>
      </c>
      <c r="C1995" s="256">
        <v>35000</v>
      </c>
      <c r="E1995" s="478"/>
    </row>
    <row r="1996" spans="1:5" x14ac:dyDescent="0.2">
      <c r="A1996" s="65"/>
      <c r="B1996" s="303" t="s">
        <v>2364</v>
      </c>
      <c r="C1996" s="256">
        <v>15000</v>
      </c>
      <c r="E1996" s="476"/>
    </row>
    <row r="1997" spans="1:5" x14ac:dyDescent="0.2">
      <c r="A1997" s="65"/>
      <c r="B1997" s="303" t="s">
        <v>2365</v>
      </c>
      <c r="C1997" s="256">
        <v>40000</v>
      </c>
      <c r="E1997" s="477"/>
    </row>
    <row r="1998" spans="1:5" x14ac:dyDescent="0.2">
      <c r="A1998" s="65"/>
      <c r="B1998" s="305" t="s">
        <v>2366</v>
      </c>
      <c r="C1998" s="33">
        <v>20000</v>
      </c>
      <c r="E1998" s="477"/>
    </row>
    <row r="1999" spans="1:5" x14ac:dyDescent="0.2">
      <c r="A1999" s="65"/>
      <c r="B1999" s="373" t="s">
        <v>2367</v>
      </c>
      <c r="C1999" s="256">
        <v>40000</v>
      </c>
      <c r="E1999" s="477"/>
    </row>
    <row r="2000" spans="1:5" x14ac:dyDescent="0.2">
      <c r="A2000" s="65"/>
      <c r="B2000" s="373" t="s">
        <v>2368</v>
      </c>
      <c r="C2000" s="256">
        <v>450000</v>
      </c>
      <c r="E2000" s="477"/>
    </row>
    <row r="2001" spans="1:5" x14ac:dyDescent="0.2">
      <c r="A2001" s="65"/>
      <c r="B2001" s="303" t="s">
        <v>2369</v>
      </c>
      <c r="C2001" s="256">
        <v>10000</v>
      </c>
      <c r="E2001" s="477"/>
    </row>
    <row r="2002" spans="1:5" x14ac:dyDescent="0.2">
      <c r="A2002" s="65"/>
      <c r="B2002" s="303" t="s">
        <v>2370</v>
      </c>
      <c r="C2002" s="256">
        <v>60000</v>
      </c>
      <c r="E2002" s="477"/>
    </row>
    <row r="2003" spans="1:5" ht="13.5" thickBot="1" x14ac:dyDescent="0.25">
      <c r="A2003" s="65"/>
      <c r="B2003" s="5" t="s">
        <v>2371</v>
      </c>
      <c r="C2003" s="440">
        <v>25000</v>
      </c>
      <c r="E2003" s="482"/>
    </row>
    <row r="2004" spans="1:5" ht="13.5" thickTop="1" x14ac:dyDescent="0.2">
      <c r="B2004" s="438"/>
      <c r="C2004" s="439"/>
      <c r="D2004" s="1"/>
      <c r="E2004" s="469"/>
    </row>
    <row r="2005" spans="1:5" ht="13.5" thickBot="1" x14ac:dyDescent="0.25">
      <c r="A2005" s="65"/>
      <c r="B2005" s="1"/>
      <c r="C2005" s="68"/>
      <c r="D2005" s="69"/>
      <c r="E2005" s="468" t="s">
        <v>45</v>
      </c>
    </row>
    <row r="2006" spans="1:5" ht="14.25" thickTop="1" thickBot="1" x14ac:dyDescent="0.25">
      <c r="B2006" s="71" t="s">
        <v>47</v>
      </c>
      <c r="C2006" s="72" t="s">
        <v>48</v>
      </c>
      <c r="D2006" s="17"/>
      <c r="E2006" s="492" t="s">
        <v>159</v>
      </c>
    </row>
    <row r="2007" spans="1:5" ht="13.5" thickTop="1" x14ac:dyDescent="0.2">
      <c r="A2007" s="65"/>
      <c r="B2007" s="303" t="s">
        <v>2372</v>
      </c>
      <c r="C2007" s="256">
        <v>30000</v>
      </c>
      <c r="E2007" s="477"/>
    </row>
    <row r="2008" spans="1:5" x14ac:dyDescent="0.2">
      <c r="A2008" s="65"/>
      <c r="B2008" s="303" t="s">
        <v>2373</v>
      </c>
      <c r="C2008" s="256">
        <v>25000</v>
      </c>
      <c r="E2008" s="477"/>
    </row>
    <row r="2009" spans="1:5" ht="15.75" customHeight="1" x14ac:dyDescent="0.2">
      <c r="A2009" s="65"/>
      <c r="B2009" s="305" t="s">
        <v>2374</v>
      </c>
      <c r="C2009" s="33">
        <v>15000</v>
      </c>
      <c r="E2009" s="477"/>
    </row>
    <row r="2010" spans="1:5" x14ac:dyDescent="0.2">
      <c r="A2010" s="65"/>
      <c r="B2010" s="373" t="s">
        <v>2375</v>
      </c>
      <c r="C2010" s="256">
        <v>30000</v>
      </c>
      <c r="E2010" s="478"/>
    </row>
    <row r="2011" spans="1:5" x14ac:dyDescent="0.2">
      <c r="A2011" s="39">
        <v>10</v>
      </c>
      <c r="B2011" s="303" t="s">
        <v>2376</v>
      </c>
      <c r="C2011" s="256">
        <v>10000</v>
      </c>
      <c r="E2011" s="476"/>
    </row>
    <row r="2012" spans="1:5" x14ac:dyDescent="0.2">
      <c r="A2012" s="39">
        <v>10</v>
      </c>
      <c r="B2012" s="303" t="s">
        <v>2377</v>
      </c>
      <c r="C2012" s="256">
        <v>40000</v>
      </c>
      <c r="E2012" s="478"/>
    </row>
    <row r="2013" spans="1:5" x14ac:dyDescent="0.2">
      <c r="A2013" s="39">
        <v>10</v>
      </c>
      <c r="B2013" s="303" t="s">
        <v>1755</v>
      </c>
      <c r="C2013" s="256">
        <v>20000</v>
      </c>
      <c r="E2013" s="476"/>
    </row>
    <row r="2014" spans="1:5" x14ac:dyDescent="0.2">
      <c r="A2014" s="39">
        <v>10</v>
      </c>
      <c r="B2014" s="303" t="s">
        <v>2378</v>
      </c>
      <c r="C2014" s="256">
        <v>15000</v>
      </c>
      <c r="E2014" s="477"/>
    </row>
    <row r="2015" spans="1:5" x14ac:dyDescent="0.2">
      <c r="A2015" s="39">
        <v>10</v>
      </c>
      <c r="B2015" s="303" t="s">
        <v>2379</v>
      </c>
      <c r="C2015" s="256">
        <v>20000</v>
      </c>
      <c r="E2015" s="477"/>
    </row>
    <row r="2016" spans="1:5" x14ac:dyDescent="0.2">
      <c r="A2016" s="39">
        <v>10</v>
      </c>
      <c r="B2016" s="364" t="s">
        <v>1836</v>
      </c>
      <c r="C2016" s="256">
        <v>80000</v>
      </c>
      <c r="E2016" s="477"/>
    </row>
    <row r="2017" spans="1:5" x14ac:dyDescent="0.2">
      <c r="A2017" s="39">
        <v>10</v>
      </c>
      <c r="B2017" s="228" t="s">
        <v>2380</v>
      </c>
      <c r="C2017" s="33">
        <v>35000</v>
      </c>
      <c r="E2017" s="477"/>
    </row>
    <row r="2018" spans="1:5" x14ac:dyDescent="0.2">
      <c r="A2018" s="39">
        <v>10</v>
      </c>
      <c r="B2018" s="364" t="s">
        <v>2381</v>
      </c>
      <c r="C2018" s="256">
        <v>10000</v>
      </c>
      <c r="E2018" s="477"/>
    </row>
    <row r="2019" spans="1:5" x14ac:dyDescent="0.2">
      <c r="A2019" s="39">
        <v>10</v>
      </c>
      <c r="B2019" s="364" t="s">
        <v>2382</v>
      </c>
      <c r="C2019" s="256">
        <v>10000</v>
      </c>
      <c r="E2019" s="477"/>
    </row>
    <row r="2020" spans="1:5" x14ac:dyDescent="0.2">
      <c r="A2020" s="39">
        <v>10</v>
      </c>
      <c r="B2020" s="228" t="s">
        <v>2383</v>
      </c>
      <c r="C2020" s="33">
        <v>10000</v>
      </c>
      <c r="E2020" s="477"/>
    </row>
    <row r="2021" spans="1:5" x14ac:dyDescent="0.2">
      <c r="A2021" s="39">
        <v>10</v>
      </c>
      <c r="B2021" s="373" t="s">
        <v>1787</v>
      </c>
      <c r="C2021" s="256">
        <v>45000</v>
      </c>
      <c r="E2021" s="477"/>
    </row>
    <row r="2022" spans="1:5" x14ac:dyDescent="0.2">
      <c r="A2022" s="39">
        <v>10</v>
      </c>
      <c r="B2022" s="305" t="s">
        <v>2384</v>
      </c>
      <c r="C2022" s="33">
        <v>30000</v>
      </c>
      <c r="E2022" s="477"/>
    </row>
    <row r="2023" spans="1:5" ht="25.5" x14ac:dyDescent="0.2">
      <c r="A2023" s="39">
        <v>10</v>
      </c>
      <c r="B2023" s="305" t="s">
        <v>2385</v>
      </c>
      <c r="C2023" s="33">
        <v>35000</v>
      </c>
      <c r="E2023" s="477"/>
    </row>
    <row r="2024" spans="1:5" x14ac:dyDescent="0.2">
      <c r="A2024" s="39">
        <v>10</v>
      </c>
      <c r="B2024" s="305" t="s">
        <v>1809</v>
      </c>
      <c r="C2024" s="33">
        <v>30000</v>
      </c>
      <c r="E2024" s="477"/>
    </row>
    <row r="2025" spans="1:5" ht="17.25" customHeight="1" x14ac:dyDescent="0.2">
      <c r="A2025" s="39">
        <v>10</v>
      </c>
      <c r="B2025" s="223" t="s">
        <v>2386</v>
      </c>
      <c r="C2025" s="33">
        <v>15000</v>
      </c>
      <c r="E2025" s="477"/>
    </row>
    <row r="2026" spans="1:5" ht="15.75" customHeight="1" x14ac:dyDescent="0.2">
      <c r="A2026" s="39">
        <v>10</v>
      </c>
      <c r="B2026" s="305" t="s">
        <v>2387</v>
      </c>
      <c r="C2026" s="33">
        <v>20000</v>
      </c>
      <c r="E2026" s="485"/>
    </row>
    <row r="2027" spans="1:5" x14ac:dyDescent="0.2">
      <c r="A2027" s="39">
        <v>10</v>
      </c>
      <c r="B2027" s="303" t="s">
        <v>2388</v>
      </c>
      <c r="C2027" s="256">
        <v>20000</v>
      </c>
      <c r="E2027" s="478"/>
    </row>
    <row r="2028" spans="1:5" ht="18" customHeight="1" x14ac:dyDescent="0.2">
      <c r="A2028" s="39">
        <v>10</v>
      </c>
      <c r="B2028" s="305" t="s">
        <v>2389</v>
      </c>
      <c r="C2028" s="33">
        <v>15000</v>
      </c>
      <c r="E2028" s="477"/>
    </row>
    <row r="2029" spans="1:5" x14ac:dyDescent="0.2">
      <c r="A2029" s="39">
        <v>10</v>
      </c>
      <c r="B2029" s="305" t="s">
        <v>2390</v>
      </c>
      <c r="C2029" s="33">
        <v>15000</v>
      </c>
      <c r="E2029" s="477"/>
    </row>
    <row r="2030" spans="1:5" x14ac:dyDescent="0.2">
      <c r="A2030" s="39">
        <v>10</v>
      </c>
      <c r="B2030" s="303" t="s">
        <v>2391</v>
      </c>
      <c r="C2030" s="256">
        <v>15000</v>
      </c>
      <c r="E2030" s="477"/>
    </row>
    <row r="2031" spans="1:5" x14ac:dyDescent="0.2">
      <c r="A2031" s="39">
        <v>10</v>
      </c>
      <c r="B2031" s="305" t="s">
        <v>2392</v>
      </c>
      <c r="C2031" s="33">
        <v>15000</v>
      </c>
      <c r="E2031" s="477"/>
    </row>
    <row r="2032" spans="1:5" ht="15" customHeight="1" x14ac:dyDescent="0.2">
      <c r="A2032" s="39">
        <v>10</v>
      </c>
      <c r="B2032" s="223" t="s">
        <v>2393</v>
      </c>
      <c r="C2032" s="33">
        <v>25000</v>
      </c>
      <c r="E2032" s="478"/>
    </row>
    <row r="2033" spans="2:5" x14ac:dyDescent="0.2">
      <c r="B2033" s="303" t="s">
        <v>2394</v>
      </c>
      <c r="C2033" s="256">
        <v>15000</v>
      </c>
      <c r="E2033" s="478"/>
    </row>
    <row r="2034" spans="2:5" x14ac:dyDescent="0.2">
      <c r="B2034" s="305" t="s">
        <v>2395</v>
      </c>
      <c r="C2034" s="33">
        <v>15000</v>
      </c>
      <c r="E2034" s="478"/>
    </row>
    <row r="2035" spans="2:5" x14ac:dyDescent="0.2">
      <c r="B2035" s="303" t="s">
        <v>1860</v>
      </c>
      <c r="C2035" s="256">
        <v>30000</v>
      </c>
      <c r="E2035" s="478"/>
    </row>
    <row r="2036" spans="2:5" ht="17.25" customHeight="1" x14ac:dyDescent="0.2">
      <c r="B2036" s="305" t="s">
        <v>2396</v>
      </c>
      <c r="C2036" s="33">
        <v>30000</v>
      </c>
      <c r="E2036" s="478"/>
    </row>
    <row r="2037" spans="2:5" x14ac:dyDescent="0.2">
      <c r="B2037" s="303" t="s">
        <v>2397</v>
      </c>
      <c r="C2037" s="263">
        <v>10000</v>
      </c>
      <c r="E2037" s="478"/>
    </row>
    <row r="2038" spans="2:5" x14ac:dyDescent="0.2">
      <c r="B2038" s="443" t="s">
        <v>2398</v>
      </c>
      <c r="C2038" s="529">
        <v>35000</v>
      </c>
      <c r="E2038" s="479"/>
    </row>
    <row r="2039" spans="2:5" ht="25.5" x14ac:dyDescent="0.2">
      <c r="B2039" s="407" t="s">
        <v>2399</v>
      </c>
      <c r="C2039" s="408">
        <v>15000</v>
      </c>
      <c r="E2039" s="479"/>
    </row>
    <row r="2040" spans="2:5" ht="25.5" x14ac:dyDescent="0.2">
      <c r="B2040" s="305" t="s">
        <v>2400</v>
      </c>
      <c r="C2040" s="33">
        <v>20000</v>
      </c>
      <c r="E2040" s="478"/>
    </row>
    <row r="2041" spans="2:5" x14ac:dyDescent="0.2">
      <c r="B2041" s="303" t="s">
        <v>2401</v>
      </c>
      <c r="C2041" s="256">
        <v>10000</v>
      </c>
      <c r="E2041" s="478"/>
    </row>
    <row r="2042" spans="2:5" x14ac:dyDescent="0.2">
      <c r="B2042" s="303" t="s">
        <v>2402</v>
      </c>
      <c r="C2042" s="256">
        <v>25000</v>
      </c>
      <c r="E2042" s="478"/>
    </row>
    <row r="2043" spans="2:5" x14ac:dyDescent="0.2">
      <c r="B2043" s="303" t="s">
        <v>2403</v>
      </c>
      <c r="C2043" s="256">
        <v>25000</v>
      </c>
      <c r="E2043" s="478"/>
    </row>
    <row r="2044" spans="2:5" x14ac:dyDescent="0.2">
      <c r="B2044" s="305" t="s">
        <v>2404</v>
      </c>
      <c r="C2044" s="33">
        <v>25000</v>
      </c>
      <c r="E2044" s="478"/>
    </row>
    <row r="2045" spans="2:5" x14ac:dyDescent="0.2">
      <c r="B2045" s="305" t="s">
        <v>2405</v>
      </c>
      <c r="C2045" s="33">
        <v>30000</v>
      </c>
      <c r="E2045" s="478"/>
    </row>
    <row r="2046" spans="2:5" x14ac:dyDescent="0.2">
      <c r="B2046" s="303" t="s">
        <v>2406</v>
      </c>
      <c r="C2046" s="256">
        <v>15000</v>
      </c>
      <c r="E2046" s="478"/>
    </row>
    <row r="2047" spans="2:5" x14ac:dyDescent="0.2">
      <c r="B2047" s="373" t="s">
        <v>2407</v>
      </c>
      <c r="C2047" s="256">
        <v>15000</v>
      </c>
      <c r="E2047" s="478"/>
    </row>
    <row r="2048" spans="2:5" x14ac:dyDescent="0.2">
      <c r="B2048" s="303" t="s">
        <v>2408</v>
      </c>
      <c r="C2048" s="256">
        <v>10000</v>
      </c>
      <c r="E2048" s="478"/>
    </row>
    <row r="2049" spans="1:5" x14ac:dyDescent="0.2">
      <c r="B2049" s="303" t="s">
        <v>2409</v>
      </c>
      <c r="C2049" s="256">
        <v>170000</v>
      </c>
      <c r="E2049" s="478"/>
    </row>
    <row r="2050" spans="1:5" x14ac:dyDescent="0.2">
      <c r="B2050" s="303" t="s">
        <v>2410</v>
      </c>
      <c r="C2050" s="256">
        <v>20000</v>
      </c>
      <c r="E2050" s="478"/>
    </row>
    <row r="2051" spans="1:5" ht="25.5" x14ac:dyDescent="0.2">
      <c r="A2051" s="65"/>
      <c r="B2051" s="305" t="s">
        <v>2411</v>
      </c>
      <c r="C2051" s="33">
        <v>15000</v>
      </c>
      <c r="E2051" s="479"/>
    </row>
    <row r="2052" spans="1:5" x14ac:dyDescent="0.2">
      <c r="A2052" s="65"/>
      <c r="B2052" s="364" t="s">
        <v>2412</v>
      </c>
      <c r="C2052" s="256">
        <v>10000</v>
      </c>
      <c r="E2052" s="478"/>
    </row>
    <row r="2053" spans="1:5" x14ac:dyDescent="0.2">
      <c r="A2053" s="65"/>
      <c r="B2053" s="364" t="s">
        <v>2413</v>
      </c>
      <c r="C2053" s="256">
        <v>35000</v>
      </c>
      <c r="E2053" s="478"/>
    </row>
    <row r="2054" spans="1:5" x14ac:dyDescent="0.2">
      <c r="A2054" s="65"/>
      <c r="B2054" s="303" t="s">
        <v>2414</v>
      </c>
      <c r="C2054" s="285">
        <v>15000</v>
      </c>
      <c r="E2054" s="478"/>
    </row>
    <row r="2055" spans="1:5" x14ac:dyDescent="0.2">
      <c r="A2055" s="65"/>
      <c r="B2055" s="303" t="s">
        <v>2415</v>
      </c>
      <c r="C2055" s="285">
        <v>10000</v>
      </c>
      <c r="E2055" s="478"/>
    </row>
    <row r="2056" spans="1:5" x14ac:dyDescent="0.2">
      <c r="A2056" s="65"/>
      <c r="B2056" s="228" t="s">
        <v>2416</v>
      </c>
      <c r="C2056" s="23">
        <v>50000</v>
      </c>
      <c r="E2056" s="478"/>
    </row>
    <row r="2057" spans="1:5" x14ac:dyDescent="0.2">
      <c r="A2057" s="65"/>
      <c r="B2057" s="303" t="s">
        <v>2417</v>
      </c>
      <c r="C2057" s="285">
        <v>10000</v>
      </c>
      <c r="E2057" s="478"/>
    </row>
    <row r="2058" spans="1:5" x14ac:dyDescent="0.2">
      <c r="A2058" s="65"/>
      <c r="B2058" s="364" t="s">
        <v>2418</v>
      </c>
      <c r="C2058" s="285">
        <v>60000</v>
      </c>
      <c r="E2058" s="478"/>
    </row>
    <row r="2059" spans="1:5" x14ac:dyDescent="0.2">
      <c r="A2059" s="65"/>
      <c r="B2059" s="364" t="s">
        <v>2419</v>
      </c>
      <c r="C2059" s="285">
        <v>10000</v>
      </c>
      <c r="E2059" s="478"/>
    </row>
    <row r="2060" spans="1:5" x14ac:dyDescent="0.2">
      <c r="A2060" s="65"/>
      <c r="B2060" s="364" t="s">
        <v>2420</v>
      </c>
      <c r="C2060" s="285">
        <v>10000</v>
      </c>
      <c r="E2060" s="478"/>
    </row>
    <row r="2061" spans="1:5" x14ac:dyDescent="0.2">
      <c r="A2061" s="65"/>
      <c r="B2061" s="364" t="s">
        <v>2421</v>
      </c>
      <c r="C2061" s="285">
        <v>60000</v>
      </c>
      <c r="E2061" s="478"/>
    </row>
    <row r="2062" spans="1:5" x14ac:dyDescent="0.2">
      <c r="A2062" s="65"/>
      <c r="B2062" s="364" t="s">
        <v>2422</v>
      </c>
      <c r="C2062" s="285">
        <v>20000</v>
      </c>
      <c r="E2062" s="478"/>
    </row>
    <row r="2063" spans="1:5" x14ac:dyDescent="0.2">
      <c r="A2063" s="65"/>
      <c r="B2063" s="364" t="s">
        <v>2423</v>
      </c>
      <c r="C2063" s="285">
        <v>25000</v>
      </c>
      <c r="E2063" s="479"/>
    </row>
    <row r="2064" spans="1:5" x14ac:dyDescent="0.2">
      <c r="A2064" s="65"/>
      <c r="B2064" s="303" t="s">
        <v>2424</v>
      </c>
      <c r="C2064" s="285">
        <v>25000</v>
      </c>
      <c r="E2064" s="478"/>
    </row>
    <row r="2065" spans="1:5" x14ac:dyDescent="0.2">
      <c r="A2065" s="65"/>
      <c r="B2065" s="364" t="s">
        <v>2425</v>
      </c>
      <c r="C2065" s="285">
        <v>20000</v>
      </c>
      <c r="E2065" s="478"/>
    </row>
    <row r="2066" spans="1:5" x14ac:dyDescent="0.2">
      <c r="A2066" s="65"/>
      <c r="B2066" s="364" t="s">
        <v>2426</v>
      </c>
      <c r="C2066" s="285">
        <v>25000</v>
      </c>
      <c r="E2066" s="478"/>
    </row>
    <row r="2067" spans="1:5" x14ac:dyDescent="0.2">
      <c r="A2067" s="65"/>
      <c r="B2067" s="364" t="s">
        <v>1826</v>
      </c>
      <c r="C2067" s="285">
        <v>10000</v>
      </c>
      <c r="E2067" s="478"/>
    </row>
    <row r="2068" spans="1:5" ht="12.75" customHeight="1" x14ac:dyDescent="0.2">
      <c r="A2068" s="65"/>
      <c r="B2068" s="305" t="s">
        <v>2427</v>
      </c>
      <c r="C2068" s="23">
        <v>30000</v>
      </c>
      <c r="E2068" s="478"/>
    </row>
    <row r="2069" spans="1:5" x14ac:dyDescent="0.2">
      <c r="A2069" s="65"/>
      <c r="B2069" s="303" t="s">
        <v>2428</v>
      </c>
      <c r="C2069" s="285">
        <v>10000</v>
      </c>
      <c r="E2069" s="478"/>
    </row>
    <row r="2070" spans="1:5" x14ac:dyDescent="0.2">
      <c r="A2070" s="65"/>
      <c r="B2070" s="303" t="s">
        <v>2429</v>
      </c>
      <c r="C2070" s="285">
        <v>10000</v>
      </c>
      <c r="E2070" s="478"/>
    </row>
    <row r="2071" spans="1:5" x14ac:dyDescent="0.2">
      <c r="A2071" s="65"/>
      <c r="B2071" s="303" t="s">
        <v>2430</v>
      </c>
      <c r="C2071" s="285">
        <v>10000</v>
      </c>
      <c r="E2071" s="478"/>
    </row>
    <row r="2072" spans="1:5" ht="13.5" thickBot="1" x14ac:dyDescent="0.25">
      <c r="A2072" s="65"/>
      <c r="B2072" s="374" t="s">
        <v>2431</v>
      </c>
      <c r="C2072" s="361">
        <v>10000</v>
      </c>
      <c r="E2072" s="482"/>
    </row>
    <row r="2073" spans="1:5" ht="14.25" thickTop="1" thickBot="1" x14ac:dyDescent="0.25">
      <c r="A2073" s="65"/>
      <c r="B2073" s="1"/>
      <c r="C2073" s="68"/>
      <c r="D2073" s="69"/>
      <c r="E2073" s="468" t="s">
        <v>45</v>
      </c>
    </row>
    <row r="2074" spans="1:5" ht="14.25" thickTop="1" thickBot="1" x14ac:dyDescent="0.25">
      <c r="B2074" s="71" t="s">
        <v>47</v>
      </c>
      <c r="C2074" s="72" t="s">
        <v>48</v>
      </c>
      <c r="D2074" s="17"/>
      <c r="E2074" s="492" t="s">
        <v>159</v>
      </c>
    </row>
    <row r="2075" spans="1:5" ht="13.5" thickTop="1" x14ac:dyDescent="0.2">
      <c r="B2075" s="364" t="s">
        <v>2432</v>
      </c>
      <c r="C2075" s="285">
        <v>15000</v>
      </c>
      <c r="E2075" s="479"/>
    </row>
    <row r="2076" spans="1:5" x14ac:dyDescent="0.2">
      <c r="B2076" s="364" t="s">
        <v>1751</v>
      </c>
      <c r="C2076" s="285">
        <v>10000</v>
      </c>
      <c r="E2076" s="478"/>
    </row>
    <row r="2077" spans="1:5" x14ac:dyDescent="0.2">
      <c r="B2077" s="364" t="s">
        <v>2433</v>
      </c>
      <c r="C2077" s="285">
        <v>20000</v>
      </c>
      <c r="E2077" s="478"/>
    </row>
    <row r="2078" spans="1:5" x14ac:dyDescent="0.2">
      <c r="B2078" s="364" t="s">
        <v>2434</v>
      </c>
      <c r="C2078" s="285">
        <v>10000</v>
      </c>
      <c r="E2078" s="478"/>
    </row>
    <row r="2079" spans="1:5" x14ac:dyDescent="0.2">
      <c r="B2079" s="303" t="s">
        <v>2435</v>
      </c>
      <c r="C2079" s="285">
        <v>10000</v>
      </c>
      <c r="E2079" s="478"/>
    </row>
    <row r="2080" spans="1:5" x14ac:dyDescent="0.2">
      <c r="B2080" s="303" t="s">
        <v>2436</v>
      </c>
      <c r="C2080" s="285">
        <v>40000</v>
      </c>
      <c r="E2080" s="478"/>
    </row>
    <row r="2081" spans="2:5" x14ac:dyDescent="0.2">
      <c r="B2081" s="303" t="s">
        <v>2437</v>
      </c>
      <c r="C2081" s="285">
        <v>15000</v>
      </c>
      <c r="E2081" s="478"/>
    </row>
    <row r="2082" spans="2:5" x14ac:dyDescent="0.2">
      <c r="B2082" s="305" t="s">
        <v>2438</v>
      </c>
      <c r="C2082" s="23">
        <v>10000</v>
      </c>
      <c r="E2082" s="478"/>
    </row>
    <row r="2083" spans="2:5" x14ac:dyDescent="0.2">
      <c r="B2083" s="303" t="s">
        <v>2439</v>
      </c>
      <c r="C2083" s="285">
        <v>25000</v>
      </c>
      <c r="E2083" s="478"/>
    </row>
    <row r="2084" spans="2:5" x14ac:dyDescent="0.2">
      <c r="B2084" s="303" t="s">
        <v>2440</v>
      </c>
      <c r="C2084" s="285">
        <v>10000</v>
      </c>
      <c r="E2084" s="478"/>
    </row>
    <row r="2085" spans="2:5" x14ac:dyDescent="0.2">
      <c r="B2085" s="364" t="s">
        <v>1871</v>
      </c>
      <c r="C2085" s="285">
        <v>120000</v>
      </c>
      <c r="E2085" s="478"/>
    </row>
    <row r="2086" spans="2:5" x14ac:dyDescent="0.2">
      <c r="B2086" s="364" t="s">
        <v>2441</v>
      </c>
      <c r="C2086" s="285">
        <v>10000</v>
      </c>
      <c r="E2086" s="478"/>
    </row>
    <row r="2087" spans="2:5" x14ac:dyDescent="0.2">
      <c r="B2087" s="364" t="s">
        <v>2038</v>
      </c>
      <c r="C2087" s="285">
        <v>20000</v>
      </c>
      <c r="E2087" s="478"/>
    </row>
    <row r="2088" spans="2:5" x14ac:dyDescent="0.2">
      <c r="B2088" s="303" t="s">
        <v>1956</v>
      </c>
      <c r="C2088" s="285">
        <v>20000</v>
      </c>
      <c r="E2088" s="478"/>
    </row>
    <row r="2089" spans="2:5" ht="25.5" x14ac:dyDescent="0.2">
      <c r="B2089" s="305" t="s">
        <v>2442</v>
      </c>
      <c r="C2089" s="23">
        <v>20000</v>
      </c>
      <c r="E2089" s="485"/>
    </row>
    <row r="2090" spans="2:5" x14ac:dyDescent="0.2">
      <c r="B2090" s="303" t="s">
        <v>2443</v>
      </c>
      <c r="C2090" s="285">
        <v>20000</v>
      </c>
      <c r="E2090" s="485"/>
    </row>
    <row r="2091" spans="2:5" x14ac:dyDescent="0.2">
      <c r="B2091" s="368" t="s">
        <v>2042</v>
      </c>
      <c r="C2091" s="285">
        <v>30000</v>
      </c>
      <c r="E2091" s="485"/>
    </row>
    <row r="2092" spans="2:5" x14ac:dyDescent="0.2">
      <c r="B2092" s="303" t="s">
        <v>2444</v>
      </c>
      <c r="C2092" s="285">
        <v>30000</v>
      </c>
      <c r="E2092" s="485"/>
    </row>
    <row r="2093" spans="2:5" x14ac:dyDescent="0.2">
      <c r="B2093" s="303" t="s">
        <v>2445</v>
      </c>
      <c r="C2093" s="285">
        <v>10000</v>
      </c>
      <c r="E2093" s="485"/>
    </row>
    <row r="2094" spans="2:5" x14ac:dyDescent="0.2">
      <c r="B2094" s="303" t="s">
        <v>2446</v>
      </c>
      <c r="C2094" s="285">
        <v>10000</v>
      </c>
      <c r="E2094" s="485"/>
    </row>
    <row r="2095" spans="2:5" x14ac:dyDescent="0.2">
      <c r="B2095" s="303" t="s">
        <v>2447</v>
      </c>
      <c r="C2095" s="285">
        <v>15000</v>
      </c>
      <c r="E2095" s="485"/>
    </row>
    <row r="2096" spans="2:5" ht="25.5" x14ac:dyDescent="0.2">
      <c r="B2096" s="305" t="s">
        <v>2448</v>
      </c>
      <c r="C2096" s="23">
        <v>20000</v>
      </c>
      <c r="E2096" s="485"/>
    </row>
    <row r="2097" spans="2:5" x14ac:dyDescent="0.2">
      <c r="B2097" s="303" t="s">
        <v>2449</v>
      </c>
      <c r="C2097" s="285">
        <v>20000</v>
      </c>
      <c r="E2097" s="485"/>
    </row>
    <row r="2098" spans="2:5" x14ac:dyDescent="0.2">
      <c r="B2098" s="303" t="s">
        <v>2450</v>
      </c>
      <c r="C2098" s="285">
        <v>20000</v>
      </c>
      <c r="E2098" s="485"/>
    </row>
    <row r="2099" spans="2:5" x14ac:dyDescent="0.2">
      <c r="B2099" s="303" t="s">
        <v>2451</v>
      </c>
      <c r="C2099" s="285">
        <v>10000</v>
      </c>
      <c r="E2099" s="485"/>
    </row>
    <row r="2100" spans="2:5" x14ac:dyDescent="0.2">
      <c r="B2100" s="305" t="s">
        <v>2452</v>
      </c>
      <c r="C2100" s="23">
        <v>10000</v>
      </c>
      <c r="E2100" s="485"/>
    </row>
    <row r="2101" spans="2:5" x14ac:dyDescent="0.2">
      <c r="B2101" s="305" t="s">
        <v>2453</v>
      </c>
      <c r="C2101" s="23">
        <v>10000</v>
      </c>
      <c r="E2101" s="485"/>
    </row>
    <row r="2102" spans="2:5" x14ac:dyDescent="0.2">
      <c r="B2102" s="364" t="s">
        <v>1805</v>
      </c>
      <c r="C2102" s="285">
        <v>15000</v>
      </c>
      <c r="E2102" s="485"/>
    </row>
    <row r="2103" spans="2:5" x14ac:dyDescent="0.2">
      <c r="B2103" s="303" t="s">
        <v>2454</v>
      </c>
      <c r="C2103" s="285">
        <v>15000</v>
      </c>
      <c r="E2103" s="485"/>
    </row>
    <row r="2104" spans="2:5" x14ac:dyDescent="0.2">
      <c r="B2104" s="303" t="s">
        <v>1938</v>
      </c>
      <c r="C2104" s="403">
        <v>20000</v>
      </c>
      <c r="E2104" s="478"/>
    </row>
    <row r="2105" spans="2:5" x14ac:dyDescent="0.2">
      <c r="B2105" s="441" t="s">
        <v>2455</v>
      </c>
      <c r="C2105" s="442">
        <v>40000</v>
      </c>
      <c r="E2105" s="479"/>
    </row>
    <row r="2106" spans="2:5" ht="25.5" x14ac:dyDescent="0.2">
      <c r="B2106" s="409" t="s">
        <v>2456</v>
      </c>
      <c r="C2106" s="22">
        <v>80000</v>
      </c>
      <c r="E2106" s="506"/>
    </row>
    <row r="2107" spans="2:5" x14ac:dyDescent="0.2">
      <c r="B2107" s="225" t="s">
        <v>2457</v>
      </c>
      <c r="C2107" s="23">
        <v>80000</v>
      </c>
      <c r="E2107" s="485"/>
    </row>
    <row r="2108" spans="2:5" x14ac:dyDescent="0.2">
      <c r="B2108" s="363" t="s">
        <v>2458</v>
      </c>
      <c r="C2108" s="285">
        <v>10000</v>
      </c>
      <c r="E2108" s="485"/>
    </row>
    <row r="2109" spans="2:5" x14ac:dyDescent="0.2">
      <c r="B2109" s="303" t="s">
        <v>2459</v>
      </c>
      <c r="C2109" s="285">
        <v>15000</v>
      </c>
      <c r="E2109" s="485"/>
    </row>
    <row r="2110" spans="2:5" ht="25.5" x14ac:dyDescent="0.2">
      <c r="B2110" s="228" t="s">
        <v>2460</v>
      </c>
      <c r="C2110" s="23">
        <v>50000</v>
      </c>
      <c r="E2110" s="485"/>
    </row>
    <row r="2111" spans="2:5" x14ac:dyDescent="0.2">
      <c r="B2111" s="364" t="s">
        <v>2461</v>
      </c>
      <c r="C2111" s="285">
        <v>15000</v>
      </c>
      <c r="E2111" s="485"/>
    </row>
    <row r="2112" spans="2:5" x14ac:dyDescent="0.2">
      <c r="B2112" s="303" t="s">
        <v>2462</v>
      </c>
      <c r="C2112" s="285">
        <v>10000</v>
      </c>
      <c r="E2112" s="485"/>
    </row>
    <row r="2113" spans="2:5" x14ac:dyDescent="0.2">
      <c r="B2113" s="303" t="s">
        <v>2463</v>
      </c>
      <c r="C2113" s="285">
        <v>10000</v>
      </c>
      <c r="E2113" s="485"/>
    </row>
    <row r="2114" spans="2:5" x14ac:dyDescent="0.2">
      <c r="B2114" s="303" t="s">
        <v>2464</v>
      </c>
      <c r="C2114" s="285">
        <v>10000</v>
      </c>
      <c r="E2114" s="485"/>
    </row>
    <row r="2115" spans="2:5" x14ac:dyDescent="0.2">
      <c r="B2115" s="303" t="s">
        <v>2465</v>
      </c>
      <c r="C2115" s="285">
        <v>25000</v>
      </c>
      <c r="E2115" s="485"/>
    </row>
    <row r="2116" spans="2:5" x14ac:dyDescent="0.2">
      <c r="B2116" s="303" t="s">
        <v>2466</v>
      </c>
      <c r="C2116" s="285">
        <v>10000</v>
      </c>
      <c r="E2116" s="485"/>
    </row>
    <row r="2117" spans="2:5" x14ac:dyDescent="0.2">
      <c r="B2117" s="364" t="s">
        <v>2467</v>
      </c>
      <c r="C2117" s="285">
        <v>20000</v>
      </c>
      <c r="E2117" s="485"/>
    </row>
    <row r="2118" spans="2:5" x14ac:dyDescent="0.2">
      <c r="B2118" s="303" t="s">
        <v>1936</v>
      </c>
      <c r="C2118" s="285">
        <v>110000</v>
      </c>
      <c r="E2118" s="485"/>
    </row>
    <row r="2119" spans="2:5" x14ac:dyDescent="0.2">
      <c r="B2119" s="365" t="s">
        <v>2468</v>
      </c>
      <c r="C2119" s="23">
        <v>10000</v>
      </c>
      <c r="E2119" s="485"/>
    </row>
    <row r="2120" spans="2:5" x14ac:dyDescent="0.2">
      <c r="B2120" s="303" t="s">
        <v>2469</v>
      </c>
      <c r="C2120" s="285">
        <v>20000</v>
      </c>
      <c r="E2120" s="485"/>
    </row>
    <row r="2121" spans="2:5" x14ac:dyDescent="0.2">
      <c r="B2121" s="303" t="s">
        <v>2470</v>
      </c>
      <c r="C2121" s="285">
        <v>15000</v>
      </c>
      <c r="E2121" s="485"/>
    </row>
    <row r="2122" spans="2:5" x14ac:dyDescent="0.2">
      <c r="B2122" s="228" t="s">
        <v>2471</v>
      </c>
      <c r="C2122" s="183">
        <v>20000</v>
      </c>
      <c r="E2122" s="485"/>
    </row>
    <row r="2123" spans="2:5" x14ac:dyDescent="0.2">
      <c r="B2123" s="364" t="s">
        <v>2472</v>
      </c>
      <c r="C2123" s="183">
        <v>25000</v>
      </c>
      <c r="E2123" s="485"/>
    </row>
    <row r="2124" spans="2:5" x14ac:dyDescent="0.2">
      <c r="B2124" s="303" t="s">
        <v>2473</v>
      </c>
      <c r="C2124" s="185">
        <v>50000</v>
      </c>
      <c r="E2124" s="485"/>
    </row>
    <row r="2125" spans="2:5" x14ac:dyDescent="0.2">
      <c r="B2125" s="364" t="s">
        <v>2474</v>
      </c>
      <c r="C2125" s="185">
        <v>80000</v>
      </c>
      <c r="E2125" s="485"/>
    </row>
    <row r="2126" spans="2:5" x14ac:dyDescent="0.2">
      <c r="B2126" s="369" t="s">
        <v>2475</v>
      </c>
      <c r="C2126" s="287">
        <v>15000</v>
      </c>
      <c r="E2126" s="485"/>
    </row>
    <row r="2127" spans="2:5" x14ac:dyDescent="0.2">
      <c r="B2127" s="364" t="s">
        <v>2160</v>
      </c>
      <c r="C2127" s="285">
        <v>20000</v>
      </c>
      <c r="E2127" s="485"/>
    </row>
    <row r="2128" spans="2:5" x14ac:dyDescent="0.2">
      <c r="B2128" s="364" t="s">
        <v>2476</v>
      </c>
      <c r="C2128" s="285">
        <v>15000</v>
      </c>
      <c r="E2128" s="485"/>
    </row>
    <row r="2129" spans="1:5" x14ac:dyDescent="0.2">
      <c r="B2129" s="303" t="s">
        <v>2477</v>
      </c>
      <c r="C2129" s="12">
        <v>20000</v>
      </c>
      <c r="E2129" s="485"/>
    </row>
    <row r="2130" spans="1:5" x14ac:dyDescent="0.2">
      <c r="B2130" s="364" t="s">
        <v>2166</v>
      </c>
      <c r="C2130" s="285">
        <v>20000</v>
      </c>
      <c r="E2130" s="485"/>
    </row>
    <row r="2131" spans="1:5" x14ac:dyDescent="0.2">
      <c r="B2131" s="228" t="s">
        <v>2478</v>
      </c>
      <c r="C2131" s="23">
        <v>20000</v>
      </c>
      <c r="E2131" s="485"/>
    </row>
    <row r="2132" spans="1:5" x14ac:dyDescent="0.2">
      <c r="B2132" s="228" t="s">
        <v>2188</v>
      </c>
      <c r="C2132" s="23">
        <v>30000</v>
      </c>
      <c r="E2132" s="485"/>
    </row>
    <row r="2133" spans="1:5" x14ac:dyDescent="0.2">
      <c r="B2133" s="364" t="s">
        <v>2479</v>
      </c>
      <c r="C2133" s="285">
        <v>30000</v>
      </c>
      <c r="E2133" s="485"/>
    </row>
    <row r="2134" spans="1:5" x14ac:dyDescent="0.2">
      <c r="B2134" s="364" t="s">
        <v>2480</v>
      </c>
      <c r="C2134" s="285">
        <v>40000</v>
      </c>
      <c r="E2134" s="485"/>
    </row>
    <row r="2135" spans="1:5" x14ac:dyDescent="0.2">
      <c r="B2135" s="364" t="s">
        <v>2481</v>
      </c>
      <c r="C2135" s="285">
        <v>20000</v>
      </c>
      <c r="E2135" s="485"/>
    </row>
    <row r="2136" spans="1:5" ht="16.5" customHeight="1" x14ac:dyDescent="0.2">
      <c r="B2136" s="228" t="s">
        <v>2482</v>
      </c>
      <c r="C2136" s="23">
        <v>100000</v>
      </c>
      <c r="E2136" s="485"/>
    </row>
    <row r="2137" spans="1:5" x14ac:dyDescent="0.2">
      <c r="B2137" s="364" t="s">
        <v>2225</v>
      </c>
      <c r="C2137" s="285">
        <v>30000</v>
      </c>
      <c r="E2137" s="485"/>
    </row>
    <row r="2138" spans="1:5" x14ac:dyDescent="0.2">
      <c r="B2138" s="228" t="s">
        <v>2483</v>
      </c>
      <c r="C2138" s="23">
        <v>40000</v>
      </c>
      <c r="E2138" s="485"/>
    </row>
    <row r="2139" spans="1:5" x14ac:dyDescent="0.2">
      <c r="B2139" s="364" t="s">
        <v>2484</v>
      </c>
      <c r="C2139" s="285">
        <v>25000</v>
      </c>
      <c r="E2139" s="485"/>
    </row>
    <row r="2140" spans="1:5" x14ac:dyDescent="0.2">
      <c r="B2140" s="364" t="s">
        <v>2232</v>
      </c>
      <c r="C2140" s="285">
        <v>30000</v>
      </c>
      <c r="E2140" s="485"/>
    </row>
    <row r="2141" spans="1:5" x14ac:dyDescent="0.2">
      <c r="B2141" s="364" t="s">
        <v>2236</v>
      </c>
      <c r="C2141" s="285">
        <v>25000</v>
      </c>
      <c r="E2141" s="485"/>
    </row>
    <row r="2142" spans="1:5" ht="13.5" thickBot="1" x14ac:dyDescent="0.25">
      <c r="B2142" s="436" t="s">
        <v>2251</v>
      </c>
      <c r="C2142" s="404">
        <v>30000</v>
      </c>
      <c r="E2142" s="482"/>
    </row>
    <row r="2143" spans="1:5" ht="14.25" thickTop="1" thickBot="1" x14ac:dyDescent="0.25">
      <c r="A2143" s="65"/>
      <c r="B2143" s="1"/>
      <c r="C2143" s="68"/>
      <c r="D2143" s="69"/>
      <c r="E2143" s="468" t="s">
        <v>45</v>
      </c>
    </row>
    <row r="2144" spans="1:5" ht="14.25" thickTop="1" thickBot="1" x14ac:dyDescent="0.25">
      <c r="B2144" s="71" t="s">
        <v>47</v>
      </c>
      <c r="C2144" s="72" t="s">
        <v>48</v>
      </c>
      <c r="D2144" s="17"/>
      <c r="E2144" s="492" t="s">
        <v>159</v>
      </c>
    </row>
    <row r="2145" spans="2:5" ht="13.5" customHeight="1" thickTop="1" x14ac:dyDescent="0.2">
      <c r="B2145" s="364" t="s">
        <v>2485</v>
      </c>
      <c r="C2145" s="403">
        <v>15000</v>
      </c>
      <c r="E2145" s="478"/>
    </row>
    <row r="2146" spans="2:5" x14ac:dyDescent="0.2">
      <c r="B2146" s="409" t="s">
        <v>2486</v>
      </c>
      <c r="C2146" s="22">
        <v>15000</v>
      </c>
      <c r="E2146" s="506"/>
    </row>
    <row r="2147" spans="2:5" x14ac:dyDescent="0.2">
      <c r="B2147" s="228" t="s">
        <v>2281</v>
      </c>
      <c r="C2147" s="23">
        <v>40000</v>
      </c>
      <c r="E2147" s="485"/>
    </row>
    <row r="2148" spans="2:5" ht="25.5" x14ac:dyDescent="0.2">
      <c r="B2148" s="228" t="s">
        <v>2487</v>
      </c>
      <c r="C2148" s="23">
        <v>30000</v>
      </c>
      <c r="E2148" s="485"/>
    </row>
    <row r="2149" spans="2:5" x14ac:dyDescent="0.2">
      <c r="B2149" s="364" t="s">
        <v>2488</v>
      </c>
      <c r="C2149" s="285">
        <v>60000</v>
      </c>
      <c r="E2149" s="485"/>
    </row>
    <row r="2150" spans="2:5" x14ac:dyDescent="0.2">
      <c r="B2150" s="303" t="s">
        <v>2310</v>
      </c>
      <c r="C2150" s="285">
        <v>50000</v>
      </c>
      <c r="E2150" s="485"/>
    </row>
    <row r="2151" spans="2:5" x14ac:dyDescent="0.2">
      <c r="B2151" s="303" t="s">
        <v>2311</v>
      </c>
      <c r="C2151" s="285">
        <v>20000</v>
      </c>
      <c r="E2151" s="485"/>
    </row>
    <row r="2152" spans="2:5" x14ac:dyDescent="0.2">
      <c r="B2152" s="303" t="s">
        <v>2489</v>
      </c>
      <c r="C2152" s="285">
        <v>15000</v>
      </c>
      <c r="E2152" s="485"/>
    </row>
    <row r="2153" spans="2:5" x14ac:dyDescent="0.2">
      <c r="B2153" s="305" t="s">
        <v>2323</v>
      </c>
      <c r="C2153" s="23">
        <v>50000</v>
      </c>
      <c r="E2153" s="485"/>
    </row>
    <row r="2154" spans="2:5" x14ac:dyDescent="0.2">
      <c r="B2154" s="303" t="s">
        <v>2490</v>
      </c>
      <c r="C2154" s="285">
        <v>47000</v>
      </c>
      <c r="E2154" s="485"/>
    </row>
    <row r="2155" spans="2:5" x14ac:dyDescent="0.2">
      <c r="B2155" s="303" t="s">
        <v>2328</v>
      </c>
      <c r="C2155" s="285">
        <v>20000</v>
      </c>
      <c r="E2155" s="485"/>
    </row>
    <row r="2156" spans="2:5" x14ac:dyDescent="0.2">
      <c r="B2156" s="364" t="s">
        <v>2355</v>
      </c>
      <c r="C2156" s="285">
        <v>10000</v>
      </c>
      <c r="E2156" s="485"/>
    </row>
    <row r="2157" spans="2:5" x14ac:dyDescent="0.2">
      <c r="B2157" s="364" t="s">
        <v>2491</v>
      </c>
      <c r="C2157" s="285">
        <v>25000</v>
      </c>
      <c r="E2157" s="485"/>
    </row>
    <row r="2158" spans="2:5" x14ac:dyDescent="0.2">
      <c r="B2158" s="364" t="s">
        <v>2492</v>
      </c>
      <c r="C2158" s="284">
        <v>10000</v>
      </c>
      <c r="E2158" s="485"/>
    </row>
    <row r="2159" spans="2:5" x14ac:dyDescent="0.2">
      <c r="B2159" s="364" t="s">
        <v>2493</v>
      </c>
      <c r="C2159" s="284">
        <v>20000</v>
      </c>
      <c r="E2159" s="485"/>
    </row>
    <row r="2160" spans="2:5" x14ac:dyDescent="0.2">
      <c r="B2160" s="366" t="s">
        <v>2372</v>
      </c>
      <c r="C2160" s="284">
        <v>85000</v>
      </c>
      <c r="E2160" s="485"/>
    </row>
    <row r="2161" spans="1:8" x14ac:dyDescent="0.2">
      <c r="B2161" s="364" t="s">
        <v>2376</v>
      </c>
      <c r="C2161" s="285">
        <v>10000</v>
      </c>
      <c r="E2161" s="485"/>
    </row>
    <row r="2162" spans="1:8" x14ac:dyDescent="0.2">
      <c r="B2162" s="364" t="s">
        <v>1755</v>
      </c>
      <c r="C2162" s="285">
        <v>25000</v>
      </c>
      <c r="E2162" s="485"/>
    </row>
    <row r="2163" spans="1:8" x14ac:dyDescent="0.2">
      <c r="B2163" s="364" t="s">
        <v>2494</v>
      </c>
      <c r="C2163" s="285">
        <v>20000</v>
      </c>
      <c r="E2163" s="485"/>
    </row>
    <row r="2164" spans="1:8" x14ac:dyDescent="0.2">
      <c r="B2164" s="364" t="s">
        <v>2409</v>
      </c>
      <c r="C2164" s="284">
        <v>70000</v>
      </c>
      <c r="E2164" s="485"/>
    </row>
    <row r="2165" spans="1:8" x14ac:dyDescent="0.2">
      <c r="B2165" s="364" t="s">
        <v>2413</v>
      </c>
      <c r="C2165" s="285">
        <v>15000</v>
      </c>
      <c r="E2165" s="485"/>
    </row>
    <row r="2166" spans="1:8" x14ac:dyDescent="0.2">
      <c r="B2166" s="364" t="s">
        <v>2418</v>
      </c>
      <c r="C2166" s="285">
        <v>15000</v>
      </c>
      <c r="E2166" s="485"/>
    </row>
    <row r="2167" spans="1:8" x14ac:dyDescent="0.2">
      <c r="B2167" s="364" t="s">
        <v>2421</v>
      </c>
      <c r="C2167" s="285">
        <v>20000</v>
      </c>
      <c r="E2167" s="485"/>
    </row>
    <row r="2168" spans="1:8" x14ac:dyDescent="0.2">
      <c r="B2168" s="364" t="s">
        <v>2425</v>
      </c>
      <c r="C2168" s="285">
        <v>25000</v>
      </c>
      <c r="E2168" s="485"/>
    </row>
    <row r="2169" spans="1:8" x14ac:dyDescent="0.2">
      <c r="B2169" s="364" t="s">
        <v>2495</v>
      </c>
      <c r="C2169" s="285">
        <v>15000</v>
      </c>
      <c r="E2169" s="485"/>
    </row>
    <row r="2170" spans="1:8" x14ac:dyDescent="0.2">
      <c r="B2170" s="364" t="s">
        <v>2496</v>
      </c>
      <c r="C2170" s="403">
        <v>20000</v>
      </c>
      <c r="E2170" s="478"/>
    </row>
    <row r="2171" spans="1:8" x14ac:dyDescent="0.2">
      <c r="B2171" s="443" t="s">
        <v>1871</v>
      </c>
      <c r="C2171" s="285">
        <v>10000</v>
      </c>
      <c r="E2171" s="485"/>
    </row>
    <row r="2172" spans="1:8" ht="13.5" thickBot="1" x14ac:dyDescent="0.25">
      <c r="B2172" s="374" t="s">
        <v>2497</v>
      </c>
      <c r="C2172" s="285">
        <v>75000</v>
      </c>
      <c r="E2172" s="485"/>
      <c r="F2172" s="95" t="s">
        <v>51</v>
      </c>
      <c r="H2172" s="156">
        <f>C2173</f>
        <v>37067000</v>
      </c>
    </row>
    <row r="2173" spans="1:8" ht="19.5" customHeight="1" thickTop="1" thickBot="1" x14ac:dyDescent="0.25">
      <c r="B2173" s="133" t="s">
        <v>52</v>
      </c>
      <c r="C2173" s="88">
        <f>SUM(C1731:C2172)</f>
        <v>37067000</v>
      </c>
      <c r="D2173" s="126"/>
      <c r="E2173" s="474">
        <f>SUM(E1731:E2032)</f>
        <v>0</v>
      </c>
      <c r="F2173" s="130"/>
      <c r="G2173" s="83"/>
      <c r="H2173" s="156"/>
    </row>
    <row r="2174" spans="1:8" ht="13.5" thickTop="1" x14ac:dyDescent="0.2">
      <c r="A2174" s="65"/>
      <c r="B2174" s="1"/>
      <c r="C2174" s="90"/>
      <c r="D2174" s="1"/>
      <c r="E2174" s="469"/>
      <c r="G2174" s="10"/>
      <c r="H2174" s="10"/>
    </row>
    <row r="2175" spans="1:8" x14ac:dyDescent="0.2">
      <c r="A2175" s="65"/>
      <c r="B2175" s="1"/>
      <c r="C2175" s="90"/>
      <c r="D2175" s="1"/>
      <c r="E2175" s="469"/>
      <c r="G2175" s="10"/>
      <c r="H2175" s="10"/>
    </row>
    <row r="2176" spans="1:8" ht="15.75" customHeight="1" x14ac:dyDescent="0.2">
      <c r="A2176" s="65"/>
      <c r="B2176" s="1"/>
      <c r="C2176" s="90"/>
      <c r="D2176" s="1"/>
      <c r="E2176" s="469"/>
      <c r="G2176" s="10"/>
      <c r="H2176" s="10"/>
    </row>
    <row r="2177" spans="1:5" ht="15.75" x14ac:dyDescent="0.25">
      <c r="A2177" s="65"/>
      <c r="B2177" s="30" t="s">
        <v>1708</v>
      </c>
      <c r="C2177" s="90"/>
      <c r="D2177" s="1"/>
      <c r="E2177" s="469"/>
    </row>
    <row r="2178" spans="1:5" ht="13.5" thickBot="1" x14ac:dyDescent="0.25">
      <c r="A2178" s="65"/>
      <c r="B2178" s="1"/>
      <c r="C2178" s="68"/>
      <c r="D2178" s="69"/>
      <c r="E2178" s="468" t="s">
        <v>45</v>
      </c>
    </row>
    <row r="2179" spans="1:5" ht="14.25" thickTop="1" thickBot="1" x14ac:dyDescent="0.25">
      <c r="B2179" s="71" t="s">
        <v>47</v>
      </c>
      <c r="C2179" s="72" t="s">
        <v>48</v>
      </c>
      <c r="D2179" s="17"/>
      <c r="E2179" s="492" t="s">
        <v>159</v>
      </c>
    </row>
    <row r="2180" spans="1:5" ht="13.5" thickTop="1" x14ac:dyDescent="0.2">
      <c r="B2180" s="288" t="s">
        <v>2602</v>
      </c>
      <c r="C2180" s="289">
        <v>10000</v>
      </c>
      <c r="D2180" s="17"/>
      <c r="E2180" s="507"/>
    </row>
    <row r="2181" spans="1:5" x14ac:dyDescent="0.2">
      <c r="B2181" s="18" t="s">
        <v>2603</v>
      </c>
      <c r="C2181" s="290">
        <v>12500</v>
      </c>
      <c r="D2181" s="17"/>
      <c r="E2181" s="505"/>
    </row>
    <row r="2182" spans="1:5" x14ac:dyDescent="0.2">
      <c r="B2182" s="18" t="s">
        <v>2604</v>
      </c>
      <c r="C2182" s="290">
        <v>13750</v>
      </c>
      <c r="D2182" s="17"/>
      <c r="E2182" s="505"/>
    </row>
    <row r="2183" spans="1:5" x14ac:dyDescent="0.2">
      <c r="B2183" s="18" t="s">
        <v>2605</v>
      </c>
      <c r="C2183" s="290">
        <v>12500</v>
      </c>
      <c r="D2183" s="17"/>
      <c r="E2183" s="505"/>
    </row>
    <row r="2184" spans="1:5" x14ac:dyDescent="0.2">
      <c r="B2184" s="20" t="s">
        <v>2606</v>
      </c>
      <c r="C2184" s="291">
        <v>10000</v>
      </c>
      <c r="D2184" s="17"/>
      <c r="E2184" s="505"/>
    </row>
    <row r="2185" spans="1:5" x14ac:dyDescent="0.2">
      <c r="B2185" s="18" t="s">
        <v>2607</v>
      </c>
      <c r="C2185" s="290">
        <v>10000</v>
      </c>
      <c r="D2185" s="17"/>
      <c r="E2185" s="505"/>
    </row>
    <row r="2186" spans="1:5" x14ac:dyDescent="0.2">
      <c r="B2186" s="18" t="s">
        <v>2608</v>
      </c>
      <c r="C2186" s="290">
        <v>12500</v>
      </c>
      <c r="D2186" s="17"/>
      <c r="E2186" s="505"/>
    </row>
    <row r="2187" spans="1:5" x14ac:dyDescent="0.2">
      <c r="B2187" s="20" t="s">
        <v>2609</v>
      </c>
      <c r="C2187" s="291">
        <v>12500</v>
      </c>
      <c r="D2187" s="17"/>
      <c r="E2187" s="505"/>
    </row>
    <row r="2188" spans="1:5" x14ac:dyDescent="0.2">
      <c r="B2188" s="18" t="s">
        <v>2610</v>
      </c>
      <c r="C2188" s="290">
        <v>12500</v>
      </c>
      <c r="D2188" s="17"/>
      <c r="E2188" s="505"/>
    </row>
    <row r="2189" spans="1:5" x14ac:dyDescent="0.2">
      <c r="B2189" s="18" t="s">
        <v>2611</v>
      </c>
      <c r="C2189" s="290">
        <v>13750</v>
      </c>
      <c r="D2189" s="17"/>
      <c r="E2189" s="505"/>
    </row>
    <row r="2190" spans="1:5" x14ac:dyDescent="0.2">
      <c r="B2190" s="20" t="s">
        <v>2612</v>
      </c>
      <c r="C2190" s="203">
        <v>15000</v>
      </c>
      <c r="D2190" s="17"/>
      <c r="E2190" s="505"/>
    </row>
    <row r="2191" spans="1:5" x14ac:dyDescent="0.2">
      <c r="A2191" s="39">
        <v>10</v>
      </c>
      <c r="B2191" s="19" t="s">
        <v>2498</v>
      </c>
      <c r="C2191" s="203">
        <v>16250</v>
      </c>
      <c r="E2191" s="478"/>
    </row>
    <row r="2192" spans="1:5" x14ac:dyDescent="0.2">
      <c r="A2192" s="39">
        <v>10</v>
      </c>
      <c r="B2192" s="19" t="s">
        <v>2499</v>
      </c>
      <c r="C2192" s="203">
        <v>3750</v>
      </c>
      <c r="E2192" s="477"/>
    </row>
    <row r="2193" spans="1:5" x14ac:dyDescent="0.2">
      <c r="A2193" s="39">
        <v>10</v>
      </c>
      <c r="B2193" s="19" t="s">
        <v>2500</v>
      </c>
      <c r="C2193" s="203">
        <v>12500</v>
      </c>
      <c r="E2193" s="477"/>
    </row>
    <row r="2194" spans="1:5" x14ac:dyDescent="0.2">
      <c r="A2194" s="39">
        <v>10</v>
      </c>
      <c r="B2194" s="19" t="s">
        <v>2501</v>
      </c>
      <c r="C2194" s="203">
        <v>12500</v>
      </c>
      <c r="E2194" s="477"/>
    </row>
    <row r="2195" spans="1:5" x14ac:dyDescent="0.2">
      <c r="A2195" s="39">
        <v>10</v>
      </c>
      <c r="B2195" s="20" t="s">
        <v>2502</v>
      </c>
      <c r="C2195" s="203">
        <v>5000</v>
      </c>
      <c r="E2195" s="477"/>
    </row>
    <row r="2196" spans="1:5" x14ac:dyDescent="0.2">
      <c r="A2196" s="39">
        <v>10</v>
      </c>
      <c r="B2196" s="19" t="s">
        <v>2503</v>
      </c>
      <c r="C2196" s="203">
        <v>7500</v>
      </c>
      <c r="E2196" s="477"/>
    </row>
    <row r="2197" spans="1:5" x14ac:dyDescent="0.2">
      <c r="A2197" s="39">
        <v>10</v>
      </c>
      <c r="B2197" s="19" t="s">
        <v>2504</v>
      </c>
      <c r="C2197" s="203">
        <v>15000</v>
      </c>
      <c r="E2197" s="477"/>
    </row>
    <row r="2198" spans="1:5" x14ac:dyDescent="0.2">
      <c r="A2198" s="39">
        <v>10</v>
      </c>
      <c r="B2198" s="19" t="s">
        <v>2505</v>
      </c>
      <c r="C2198" s="203">
        <v>12500</v>
      </c>
      <c r="E2198" s="477"/>
    </row>
    <row r="2199" spans="1:5" x14ac:dyDescent="0.2">
      <c r="A2199" s="39">
        <v>10</v>
      </c>
      <c r="B2199" s="19" t="s">
        <v>2506</v>
      </c>
      <c r="C2199" s="203">
        <v>12500</v>
      </c>
      <c r="E2199" s="477"/>
    </row>
    <row r="2200" spans="1:5" x14ac:dyDescent="0.2">
      <c r="A2200" s="39">
        <v>10</v>
      </c>
      <c r="B2200" s="19" t="s">
        <v>2507</v>
      </c>
      <c r="C2200" s="203">
        <v>11250</v>
      </c>
      <c r="E2200" s="477"/>
    </row>
    <row r="2201" spans="1:5" x14ac:dyDescent="0.2">
      <c r="A2201" s="39">
        <v>10</v>
      </c>
      <c r="B2201" s="19" t="s">
        <v>2508</v>
      </c>
      <c r="C2201" s="203">
        <v>12500</v>
      </c>
      <c r="E2201" s="477"/>
    </row>
    <row r="2202" spans="1:5" x14ac:dyDescent="0.2">
      <c r="A2202" s="39">
        <v>10</v>
      </c>
      <c r="B2202" s="21" t="s">
        <v>2509</v>
      </c>
      <c r="C2202" s="203">
        <v>12500</v>
      </c>
      <c r="E2202" s="477"/>
    </row>
    <row r="2203" spans="1:5" x14ac:dyDescent="0.2">
      <c r="A2203" s="39">
        <v>10</v>
      </c>
      <c r="B2203" s="20" t="s">
        <v>2510</v>
      </c>
      <c r="C2203" s="203">
        <v>11250</v>
      </c>
      <c r="E2203" s="477"/>
    </row>
    <row r="2204" spans="1:5" x14ac:dyDescent="0.2">
      <c r="A2204" s="39">
        <v>10</v>
      </c>
      <c r="B2204" s="20" t="s">
        <v>2511</v>
      </c>
      <c r="C2204" s="203">
        <v>23750</v>
      </c>
      <c r="E2204" s="477"/>
    </row>
    <row r="2205" spans="1:5" x14ac:dyDescent="0.2">
      <c r="A2205" s="39">
        <v>10</v>
      </c>
      <c r="B2205" s="20" t="s">
        <v>2512</v>
      </c>
      <c r="C2205" s="203">
        <v>15000</v>
      </c>
      <c r="E2205" s="477"/>
    </row>
    <row r="2206" spans="1:5" x14ac:dyDescent="0.2">
      <c r="A2206" s="39">
        <v>10</v>
      </c>
      <c r="B2206" s="20" t="s">
        <v>2513</v>
      </c>
      <c r="C2206" s="203">
        <v>3750</v>
      </c>
      <c r="E2206" s="477"/>
    </row>
    <row r="2207" spans="1:5" x14ac:dyDescent="0.2">
      <c r="A2207" s="39">
        <v>10</v>
      </c>
      <c r="B2207" s="20" t="s">
        <v>2514</v>
      </c>
      <c r="C2207" s="203">
        <v>25000</v>
      </c>
      <c r="E2207" s="477"/>
    </row>
    <row r="2208" spans="1:5" x14ac:dyDescent="0.2">
      <c r="A2208" s="39">
        <v>10</v>
      </c>
      <c r="B2208" s="20" t="s">
        <v>2515</v>
      </c>
      <c r="C2208" s="203">
        <v>10000</v>
      </c>
      <c r="E2208" s="478"/>
    </row>
    <row r="2209" spans="1:5" x14ac:dyDescent="0.2">
      <c r="A2209" s="39">
        <v>10</v>
      </c>
      <c r="B2209" s="20" t="s">
        <v>2516</v>
      </c>
      <c r="C2209" s="203">
        <v>13750</v>
      </c>
      <c r="E2209" s="476"/>
    </row>
    <row r="2210" spans="1:5" x14ac:dyDescent="0.2">
      <c r="A2210" s="39">
        <v>10</v>
      </c>
      <c r="B2210" s="20" t="s">
        <v>2517</v>
      </c>
      <c r="C2210" s="203">
        <v>12500</v>
      </c>
      <c r="E2210" s="477"/>
    </row>
    <row r="2211" spans="1:5" x14ac:dyDescent="0.2">
      <c r="A2211" s="39">
        <v>10</v>
      </c>
      <c r="B2211" s="20" t="s">
        <v>2518</v>
      </c>
      <c r="C2211" s="203">
        <v>12500</v>
      </c>
      <c r="E2211" s="477"/>
    </row>
    <row r="2212" spans="1:5" x14ac:dyDescent="0.2">
      <c r="A2212" s="39">
        <v>10</v>
      </c>
      <c r="B2212" s="20" t="s">
        <v>2519</v>
      </c>
      <c r="C2212" s="203">
        <v>12500</v>
      </c>
      <c r="E2212" s="477"/>
    </row>
    <row r="2213" spans="1:5" x14ac:dyDescent="0.2">
      <c r="A2213" s="39">
        <v>10</v>
      </c>
      <c r="B2213" s="20" t="s">
        <v>2520</v>
      </c>
      <c r="C2213" s="203">
        <v>7500</v>
      </c>
      <c r="E2213" s="477"/>
    </row>
    <row r="2214" spans="1:5" ht="13.5" thickBot="1" x14ac:dyDescent="0.25">
      <c r="A2214" s="39">
        <v>10</v>
      </c>
      <c r="B2214" s="35" t="s">
        <v>2521</v>
      </c>
      <c r="C2214" s="292">
        <v>11250</v>
      </c>
      <c r="E2214" s="482"/>
    </row>
    <row r="2215" spans="1:5" ht="14.25" thickTop="1" thickBot="1" x14ac:dyDescent="0.25">
      <c r="A2215" s="65"/>
      <c r="B2215" s="1"/>
      <c r="C2215" s="68"/>
      <c r="D2215" s="69"/>
      <c r="E2215" s="468" t="s">
        <v>45</v>
      </c>
    </row>
    <row r="2216" spans="1:5" ht="14.25" thickTop="1" thickBot="1" x14ac:dyDescent="0.25">
      <c r="B2216" s="71" t="s">
        <v>47</v>
      </c>
      <c r="C2216" s="72" t="s">
        <v>48</v>
      </c>
      <c r="D2216" s="17"/>
      <c r="E2216" s="492" t="s">
        <v>159</v>
      </c>
    </row>
    <row r="2217" spans="1:5" ht="13.5" thickTop="1" x14ac:dyDescent="0.2">
      <c r="A2217" s="39">
        <v>10</v>
      </c>
      <c r="B2217" s="444" t="s">
        <v>2522</v>
      </c>
      <c r="C2217" s="445">
        <v>11250</v>
      </c>
      <c r="E2217" s="476"/>
    </row>
    <row r="2218" spans="1:5" x14ac:dyDescent="0.2">
      <c r="A2218" s="39">
        <v>10</v>
      </c>
      <c r="B2218" s="20" t="s">
        <v>2523</v>
      </c>
      <c r="C2218" s="203">
        <v>10000</v>
      </c>
      <c r="E2218" s="477"/>
    </row>
    <row r="2219" spans="1:5" x14ac:dyDescent="0.2">
      <c r="A2219" s="39">
        <v>10</v>
      </c>
      <c r="B2219" s="20" t="s">
        <v>2524</v>
      </c>
      <c r="C2219" s="203">
        <v>12500</v>
      </c>
      <c r="E2219" s="477"/>
    </row>
    <row r="2220" spans="1:5" x14ac:dyDescent="0.2">
      <c r="A2220" s="39">
        <v>10</v>
      </c>
      <c r="B2220" s="20" t="s">
        <v>2525</v>
      </c>
      <c r="C2220" s="203">
        <v>10000</v>
      </c>
      <c r="E2220" s="477"/>
    </row>
    <row r="2221" spans="1:5" x14ac:dyDescent="0.2">
      <c r="A2221" s="39">
        <v>10</v>
      </c>
      <c r="B2221" s="20" t="s">
        <v>2526</v>
      </c>
      <c r="C2221" s="203">
        <v>12500</v>
      </c>
      <c r="E2221" s="477"/>
    </row>
    <row r="2222" spans="1:5" x14ac:dyDescent="0.2">
      <c r="A2222" s="39">
        <v>10</v>
      </c>
      <c r="B2222" s="20" t="s">
        <v>2527</v>
      </c>
      <c r="C2222" s="203">
        <v>15000</v>
      </c>
      <c r="E2222" s="477"/>
    </row>
    <row r="2223" spans="1:5" x14ac:dyDescent="0.2">
      <c r="A2223" s="39">
        <v>10</v>
      </c>
      <c r="B2223" s="20" t="s">
        <v>2528</v>
      </c>
      <c r="C2223" s="203">
        <v>13750</v>
      </c>
      <c r="E2223" s="477"/>
    </row>
    <row r="2224" spans="1:5" x14ac:dyDescent="0.2">
      <c r="A2224" s="39">
        <v>10</v>
      </c>
      <c r="B2224" s="20" t="s">
        <v>2529</v>
      </c>
      <c r="C2224" s="203">
        <v>13750</v>
      </c>
      <c r="E2224" s="477"/>
    </row>
    <row r="2225" spans="1:5" x14ac:dyDescent="0.2">
      <c r="A2225" s="39">
        <v>10</v>
      </c>
      <c r="B2225" s="20" t="s">
        <v>2530</v>
      </c>
      <c r="C2225" s="203">
        <v>11250</v>
      </c>
      <c r="E2225" s="477"/>
    </row>
    <row r="2226" spans="1:5" x14ac:dyDescent="0.2">
      <c r="A2226" s="39">
        <v>10</v>
      </c>
      <c r="B2226" s="20" t="s">
        <v>2531</v>
      </c>
      <c r="C2226" s="203">
        <v>13750</v>
      </c>
      <c r="E2226" s="478"/>
    </row>
    <row r="2227" spans="1:5" x14ac:dyDescent="0.2">
      <c r="A2227" s="39">
        <v>10</v>
      </c>
      <c r="B2227" s="20" t="s">
        <v>2532</v>
      </c>
      <c r="C2227" s="203">
        <v>10000</v>
      </c>
      <c r="E2227" s="476"/>
    </row>
    <row r="2228" spans="1:5" x14ac:dyDescent="0.2">
      <c r="B2228" s="20" t="s">
        <v>2533</v>
      </c>
      <c r="C2228" s="203">
        <v>25000</v>
      </c>
      <c r="E2228" s="477"/>
    </row>
    <row r="2229" spans="1:5" x14ac:dyDescent="0.2">
      <c r="B2229" s="20" t="s">
        <v>2534</v>
      </c>
      <c r="C2229" s="203">
        <v>25000</v>
      </c>
      <c r="E2229" s="477"/>
    </row>
    <row r="2230" spans="1:5" x14ac:dyDescent="0.2">
      <c r="B2230" s="20" t="s">
        <v>2535</v>
      </c>
      <c r="C2230" s="203">
        <v>8750</v>
      </c>
      <c r="E2230" s="477"/>
    </row>
    <row r="2231" spans="1:5" x14ac:dyDescent="0.2">
      <c r="B2231" s="20" t="s">
        <v>2536</v>
      </c>
      <c r="C2231" s="203">
        <v>10000</v>
      </c>
      <c r="E2231" s="477"/>
    </row>
    <row r="2232" spans="1:5" x14ac:dyDescent="0.2">
      <c r="B2232" s="20" t="s">
        <v>2537</v>
      </c>
      <c r="C2232" s="203">
        <v>15000</v>
      </c>
      <c r="E2232" s="477"/>
    </row>
    <row r="2233" spans="1:5" x14ac:dyDescent="0.2">
      <c r="B2233" s="20" t="s">
        <v>2538</v>
      </c>
      <c r="C2233" s="203">
        <v>7500</v>
      </c>
      <c r="E2233" s="477"/>
    </row>
    <row r="2234" spans="1:5" x14ac:dyDescent="0.2">
      <c r="B2234" s="20" t="s">
        <v>2539</v>
      </c>
      <c r="C2234" s="203">
        <v>23750</v>
      </c>
      <c r="E2234" s="477"/>
    </row>
    <row r="2235" spans="1:5" x14ac:dyDescent="0.2">
      <c r="B2235" s="20" t="s">
        <v>2540</v>
      </c>
      <c r="C2235" s="203">
        <v>23750</v>
      </c>
      <c r="E2235" s="477"/>
    </row>
    <row r="2236" spans="1:5" x14ac:dyDescent="0.2">
      <c r="B2236" s="20" t="s">
        <v>2541</v>
      </c>
      <c r="C2236" s="203">
        <v>11250</v>
      </c>
      <c r="E2236" s="477"/>
    </row>
    <row r="2237" spans="1:5" x14ac:dyDescent="0.2">
      <c r="B2237" s="20" t="s">
        <v>2542</v>
      </c>
      <c r="C2237" s="203">
        <v>23750</v>
      </c>
      <c r="E2237" s="477"/>
    </row>
    <row r="2238" spans="1:5" x14ac:dyDescent="0.2">
      <c r="B2238" s="20" t="s">
        <v>2543</v>
      </c>
      <c r="C2238" s="203">
        <v>2500</v>
      </c>
      <c r="E2238" s="477"/>
    </row>
    <row r="2239" spans="1:5" x14ac:dyDescent="0.2">
      <c r="B2239" s="20" t="s">
        <v>2544</v>
      </c>
      <c r="C2239" s="203">
        <v>12500</v>
      </c>
      <c r="E2239" s="477"/>
    </row>
    <row r="2240" spans="1:5" x14ac:dyDescent="0.2">
      <c r="B2240" s="20" t="s">
        <v>2545</v>
      </c>
      <c r="C2240" s="203">
        <v>25000</v>
      </c>
      <c r="E2240" s="477"/>
    </row>
    <row r="2241" spans="1:5" x14ac:dyDescent="0.2">
      <c r="B2241" s="20" t="s">
        <v>2546</v>
      </c>
      <c r="C2241" s="203">
        <v>15000</v>
      </c>
      <c r="E2241" s="477"/>
    </row>
    <row r="2242" spans="1:5" x14ac:dyDescent="0.2">
      <c r="B2242" s="20" t="s">
        <v>2547</v>
      </c>
      <c r="C2242" s="203">
        <v>12500</v>
      </c>
      <c r="E2242" s="478"/>
    </row>
    <row r="2243" spans="1:5" x14ac:dyDescent="0.2">
      <c r="B2243" s="20" t="s">
        <v>2548</v>
      </c>
      <c r="C2243" s="203">
        <v>8750</v>
      </c>
      <c r="E2243" s="477"/>
    </row>
    <row r="2244" spans="1:5" x14ac:dyDescent="0.2">
      <c r="B2244" s="20" t="s">
        <v>2549</v>
      </c>
      <c r="C2244" s="203">
        <v>25000</v>
      </c>
      <c r="E2244" s="477"/>
    </row>
    <row r="2245" spans="1:5" x14ac:dyDescent="0.2">
      <c r="B2245" s="20" t="s">
        <v>2550</v>
      </c>
      <c r="C2245" s="203">
        <v>10000</v>
      </c>
      <c r="E2245" s="477"/>
    </row>
    <row r="2246" spans="1:5" x14ac:dyDescent="0.2">
      <c r="B2246" s="20" t="s">
        <v>2551</v>
      </c>
      <c r="C2246" s="203">
        <v>25000</v>
      </c>
      <c r="E2246" s="477"/>
    </row>
    <row r="2247" spans="1:5" x14ac:dyDescent="0.2">
      <c r="A2247" s="39">
        <v>10</v>
      </c>
      <c r="B2247" s="20" t="s">
        <v>2552</v>
      </c>
      <c r="C2247" s="203">
        <v>11250</v>
      </c>
      <c r="E2247" s="477"/>
    </row>
    <row r="2248" spans="1:5" x14ac:dyDescent="0.2">
      <c r="A2248" s="39">
        <v>10</v>
      </c>
      <c r="B2248" s="20" t="s">
        <v>2553</v>
      </c>
      <c r="C2248" s="203">
        <v>11250</v>
      </c>
      <c r="E2248" s="477"/>
    </row>
    <row r="2249" spans="1:5" x14ac:dyDescent="0.2">
      <c r="A2249" s="39">
        <v>10</v>
      </c>
      <c r="B2249" s="20" t="s">
        <v>2554</v>
      </c>
      <c r="C2249" s="203">
        <v>12500</v>
      </c>
      <c r="E2249" s="478"/>
    </row>
    <row r="2250" spans="1:5" x14ac:dyDescent="0.2">
      <c r="A2250" s="39">
        <v>10</v>
      </c>
      <c r="B2250" s="20" t="s">
        <v>2555</v>
      </c>
      <c r="C2250" s="203">
        <v>15000</v>
      </c>
      <c r="E2250" s="476"/>
    </row>
    <row r="2251" spans="1:5" x14ac:dyDescent="0.2">
      <c r="A2251" s="39">
        <v>10</v>
      </c>
      <c r="B2251" s="20" t="s">
        <v>2556</v>
      </c>
      <c r="C2251" s="203">
        <v>15000</v>
      </c>
      <c r="E2251" s="477"/>
    </row>
    <row r="2252" spans="1:5" x14ac:dyDescent="0.2">
      <c r="B2252" s="20" t="s">
        <v>2557</v>
      </c>
      <c r="C2252" s="203">
        <v>11250</v>
      </c>
      <c r="E2252" s="477"/>
    </row>
    <row r="2253" spans="1:5" x14ac:dyDescent="0.2">
      <c r="B2253" s="20" t="s">
        <v>2558</v>
      </c>
      <c r="C2253" s="203">
        <v>25000</v>
      </c>
      <c r="E2253" s="477"/>
    </row>
    <row r="2254" spans="1:5" x14ac:dyDescent="0.2">
      <c r="B2254" s="20" t="s">
        <v>2559</v>
      </c>
      <c r="C2254" s="203">
        <v>25000</v>
      </c>
      <c r="E2254" s="477"/>
    </row>
    <row r="2255" spans="1:5" x14ac:dyDescent="0.2">
      <c r="B2255" s="20" t="s">
        <v>2560</v>
      </c>
      <c r="C2255" s="203">
        <v>12500</v>
      </c>
      <c r="E2255" s="477"/>
    </row>
    <row r="2256" spans="1:5" x14ac:dyDescent="0.2">
      <c r="B2256" s="20" t="s">
        <v>2561</v>
      </c>
      <c r="C2256" s="203">
        <v>7500</v>
      </c>
      <c r="E2256" s="477"/>
    </row>
    <row r="2257" spans="1:5" x14ac:dyDescent="0.2">
      <c r="B2257" s="20" t="s">
        <v>2562</v>
      </c>
      <c r="C2257" s="203">
        <v>25000</v>
      </c>
      <c r="E2257" s="478"/>
    </row>
    <row r="2258" spans="1:5" x14ac:dyDescent="0.2">
      <c r="A2258" s="65"/>
      <c r="B2258" s="20" t="s">
        <v>2563</v>
      </c>
      <c r="C2258" s="203">
        <v>11250</v>
      </c>
      <c r="E2258" s="476"/>
    </row>
    <row r="2259" spans="1:5" x14ac:dyDescent="0.2">
      <c r="A2259" s="65"/>
      <c r="B2259" s="20" t="s">
        <v>2564</v>
      </c>
      <c r="C2259" s="203">
        <v>12500</v>
      </c>
      <c r="E2259" s="477"/>
    </row>
    <row r="2260" spans="1:5" x14ac:dyDescent="0.2">
      <c r="A2260" s="65"/>
      <c r="B2260" s="20" t="s">
        <v>2565</v>
      </c>
      <c r="C2260" s="203">
        <v>10000</v>
      </c>
      <c r="E2260" s="477"/>
    </row>
    <row r="2261" spans="1:5" x14ac:dyDescent="0.2">
      <c r="A2261" s="65"/>
      <c r="B2261" s="20" t="s">
        <v>2566</v>
      </c>
      <c r="C2261" s="203">
        <v>12500</v>
      </c>
      <c r="E2261" s="477"/>
    </row>
    <row r="2262" spans="1:5" x14ac:dyDescent="0.2">
      <c r="A2262" s="65"/>
      <c r="B2262" s="20" t="s">
        <v>2567</v>
      </c>
      <c r="C2262" s="203">
        <v>12500</v>
      </c>
      <c r="E2262" s="477"/>
    </row>
    <row r="2263" spans="1:5" x14ac:dyDescent="0.2">
      <c r="A2263" s="65"/>
      <c r="B2263" s="20" t="s">
        <v>2568</v>
      </c>
      <c r="C2263" s="203">
        <v>12500</v>
      </c>
      <c r="E2263" s="477"/>
    </row>
    <row r="2264" spans="1:5" x14ac:dyDescent="0.2">
      <c r="A2264" s="65"/>
      <c r="B2264" s="20" t="s">
        <v>2569</v>
      </c>
      <c r="C2264" s="203">
        <v>12500</v>
      </c>
      <c r="E2264" s="477"/>
    </row>
    <row r="2265" spans="1:5" x14ac:dyDescent="0.2">
      <c r="A2265" s="65"/>
      <c r="B2265" s="20" t="s">
        <v>2570</v>
      </c>
      <c r="C2265" s="203">
        <v>10000</v>
      </c>
      <c r="E2265" s="477"/>
    </row>
    <row r="2266" spans="1:5" x14ac:dyDescent="0.2">
      <c r="A2266" s="65"/>
      <c r="B2266" s="20" t="s">
        <v>2571</v>
      </c>
      <c r="C2266" s="203">
        <v>12500</v>
      </c>
      <c r="E2266" s="477"/>
    </row>
    <row r="2267" spans="1:5" x14ac:dyDescent="0.2">
      <c r="A2267" s="65"/>
      <c r="B2267" s="20" t="s">
        <v>2572</v>
      </c>
      <c r="C2267" s="203">
        <v>25000</v>
      </c>
      <c r="E2267" s="477"/>
    </row>
    <row r="2268" spans="1:5" x14ac:dyDescent="0.2">
      <c r="A2268" s="65"/>
      <c r="B2268" s="20" t="s">
        <v>2573</v>
      </c>
      <c r="C2268" s="203">
        <v>12500</v>
      </c>
      <c r="E2268" s="477"/>
    </row>
    <row r="2269" spans="1:5" x14ac:dyDescent="0.2">
      <c r="A2269" s="65"/>
      <c r="B2269" s="20" t="s">
        <v>2574</v>
      </c>
      <c r="C2269" s="203">
        <v>11250</v>
      </c>
      <c r="E2269" s="477"/>
    </row>
    <row r="2270" spans="1:5" x14ac:dyDescent="0.2">
      <c r="A2270" s="65"/>
      <c r="B2270" s="20" t="s">
        <v>2575</v>
      </c>
      <c r="C2270" s="203">
        <v>10000</v>
      </c>
      <c r="E2270" s="477"/>
    </row>
    <row r="2271" spans="1:5" x14ac:dyDescent="0.2">
      <c r="A2271" s="65"/>
      <c r="B2271" s="20" t="s">
        <v>2576</v>
      </c>
      <c r="C2271" s="203">
        <v>11250</v>
      </c>
      <c r="E2271" s="477"/>
    </row>
    <row r="2272" spans="1:5" x14ac:dyDescent="0.2">
      <c r="A2272" s="65"/>
      <c r="B2272" s="20" t="s">
        <v>2577</v>
      </c>
      <c r="C2272" s="203">
        <v>11250</v>
      </c>
      <c r="E2272" s="477"/>
    </row>
    <row r="2273" spans="1:5" x14ac:dyDescent="0.2">
      <c r="A2273" s="65"/>
      <c r="B2273" s="20" t="s">
        <v>2578</v>
      </c>
      <c r="C2273" s="203">
        <v>12500</v>
      </c>
      <c r="E2273" s="477"/>
    </row>
    <row r="2274" spans="1:5" x14ac:dyDescent="0.2">
      <c r="A2274" s="65"/>
      <c r="B2274" s="20" t="s">
        <v>2579</v>
      </c>
      <c r="C2274" s="203">
        <v>15000</v>
      </c>
      <c r="E2274" s="477"/>
    </row>
    <row r="2275" spans="1:5" x14ac:dyDescent="0.2">
      <c r="A2275" s="65"/>
      <c r="B2275" s="20" t="s">
        <v>2580</v>
      </c>
      <c r="C2275" s="203">
        <v>25000</v>
      </c>
      <c r="E2275" s="477"/>
    </row>
    <row r="2276" spans="1:5" x14ac:dyDescent="0.2">
      <c r="A2276" s="65"/>
      <c r="B2276" s="20" t="s">
        <v>2581</v>
      </c>
      <c r="C2276" s="203">
        <v>12500</v>
      </c>
      <c r="E2276" s="477"/>
    </row>
    <row r="2277" spans="1:5" x14ac:dyDescent="0.2">
      <c r="A2277" s="65"/>
      <c r="B2277" s="20" t="s">
        <v>2582</v>
      </c>
      <c r="C2277" s="203">
        <v>13750</v>
      </c>
      <c r="E2277" s="477"/>
    </row>
    <row r="2278" spans="1:5" x14ac:dyDescent="0.2">
      <c r="A2278" s="65"/>
      <c r="B2278" s="20" t="s">
        <v>2583</v>
      </c>
      <c r="C2278" s="203">
        <v>11250</v>
      </c>
      <c r="E2278" s="477"/>
    </row>
    <row r="2279" spans="1:5" x14ac:dyDescent="0.2">
      <c r="A2279" s="65"/>
      <c r="B2279" s="20" t="s">
        <v>2584</v>
      </c>
      <c r="C2279" s="203">
        <v>25000</v>
      </c>
      <c r="E2279" s="477"/>
    </row>
    <row r="2280" spans="1:5" x14ac:dyDescent="0.2">
      <c r="A2280" s="65"/>
      <c r="B2280" s="20" t="s">
        <v>2585</v>
      </c>
      <c r="C2280" s="203">
        <v>12500</v>
      </c>
      <c r="E2280" s="477"/>
    </row>
    <row r="2281" spans="1:5" x14ac:dyDescent="0.2">
      <c r="A2281" s="65"/>
      <c r="B2281" s="20" t="s">
        <v>2586</v>
      </c>
      <c r="C2281" s="203">
        <v>25000</v>
      </c>
      <c r="E2281" s="477"/>
    </row>
    <row r="2282" spans="1:5" x14ac:dyDescent="0.2">
      <c r="A2282" s="65"/>
      <c r="B2282" s="20" t="s">
        <v>2587</v>
      </c>
      <c r="C2282" s="203">
        <v>3750</v>
      </c>
      <c r="E2282" s="477"/>
    </row>
    <row r="2283" spans="1:5" x14ac:dyDescent="0.2">
      <c r="A2283" s="65"/>
      <c r="B2283" s="20" t="s">
        <v>2588</v>
      </c>
      <c r="C2283" s="203">
        <v>13750</v>
      </c>
      <c r="E2283" s="477"/>
    </row>
    <row r="2284" spans="1:5" x14ac:dyDescent="0.2">
      <c r="A2284" s="65"/>
      <c r="B2284" s="20" t="s">
        <v>2589</v>
      </c>
      <c r="C2284" s="203">
        <v>8750</v>
      </c>
      <c r="E2284" s="477"/>
    </row>
    <row r="2285" spans="1:5" x14ac:dyDescent="0.2">
      <c r="A2285" s="65"/>
      <c r="B2285" s="20" t="s">
        <v>2590</v>
      </c>
      <c r="C2285" s="203">
        <v>11250</v>
      </c>
      <c r="E2285" s="477"/>
    </row>
    <row r="2286" spans="1:5" x14ac:dyDescent="0.2">
      <c r="A2286" s="65"/>
      <c r="B2286" s="20" t="s">
        <v>2591</v>
      </c>
      <c r="C2286" s="203">
        <v>23750</v>
      </c>
      <c r="E2286" s="477"/>
    </row>
    <row r="2287" spans="1:5" x14ac:dyDescent="0.2">
      <c r="A2287" s="65"/>
      <c r="B2287" s="20" t="s">
        <v>2592</v>
      </c>
      <c r="C2287" s="203">
        <v>12500</v>
      </c>
      <c r="E2287" s="477"/>
    </row>
    <row r="2288" spans="1:5" x14ac:dyDescent="0.2">
      <c r="A2288" s="65"/>
      <c r="B2288" s="20" t="s">
        <v>2593</v>
      </c>
      <c r="C2288" s="203">
        <v>2500</v>
      </c>
      <c r="E2288" s="477"/>
    </row>
    <row r="2289" spans="1:9" ht="13.5" thickBot="1" x14ac:dyDescent="0.25">
      <c r="A2289" s="65"/>
      <c r="B2289" s="35" t="s">
        <v>2594</v>
      </c>
      <c r="C2289" s="292">
        <v>12500</v>
      </c>
      <c r="E2289" s="482"/>
    </row>
    <row r="2290" spans="1:9" s="1" customFormat="1" ht="14.25" thickTop="1" thickBot="1" x14ac:dyDescent="0.25">
      <c r="A2290" s="65"/>
      <c r="C2290" s="68"/>
      <c r="D2290" s="69"/>
      <c r="E2290" s="468" t="s">
        <v>45</v>
      </c>
      <c r="G2290" s="41"/>
      <c r="I2290" s="11"/>
    </row>
    <row r="2291" spans="1:9" s="1" customFormat="1" ht="14.25" thickTop="1" thickBot="1" x14ac:dyDescent="0.25">
      <c r="A2291" s="65"/>
      <c r="B2291" s="71" t="s">
        <v>47</v>
      </c>
      <c r="C2291" s="72" t="s">
        <v>48</v>
      </c>
      <c r="D2291" s="17"/>
      <c r="E2291" s="492" t="s">
        <v>159</v>
      </c>
      <c r="G2291" s="41"/>
      <c r="I2291" s="11"/>
    </row>
    <row r="2292" spans="1:9" ht="13.5" thickTop="1" x14ac:dyDescent="0.2">
      <c r="A2292" s="65"/>
      <c r="B2292" s="444" t="s">
        <v>2595</v>
      </c>
      <c r="C2292" s="445">
        <v>25000</v>
      </c>
      <c r="E2292" s="476"/>
    </row>
    <row r="2293" spans="1:9" x14ac:dyDescent="0.2">
      <c r="A2293" s="65"/>
      <c r="B2293" s="20" t="s">
        <v>2596</v>
      </c>
      <c r="C2293" s="203">
        <v>10000</v>
      </c>
      <c r="E2293" s="477"/>
    </row>
    <row r="2294" spans="1:9" x14ac:dyDescent="0.2">
      <c r="A2294" s="65"/>
      <c r="B2294" s="20" t="s">
        <v>2597</v>
      </c>
      <c r="C2294" s="203">
        <v>25000</v>
      </c>
      <c r="E2294" s="477"/>
    </row>
    <row r="2295" spans="1:9" x14ac:dyDescent="0.2">
      <c r="A2295" s="65"/>
      <c r="B2295" s="20" t="s">
        <v>2598</v>
      </c>
      <c r="C2295" s="203">
        <v>25000</v>
      </c>
      <c r="E2295" s="477"/>
    </row>
    <row r="2296" spans="1:9" x14ac:dyDescent="0.2">
      <c r="A2296" s="65"/>
      <c r="B2296" s="20" t="s">
        <v>2599</v>
      </c>
      <c r="C2296" s="203">
        <v>11250</v>
      </c>
      <c r="E2296" s="477"/>
    </row>
    <row r="2297" spans="1:9" x14ac:dyDescent="0.2">
      <c r="A2297" s="65"/>
      <c r="B2297" s="20" t="s">
        <v>2600</v>
      </c>
      <c r="C2297" s="203">
        <v>12500</v>
      </c>
      <c r="E2297" s="477"/>
    </row>
    <row r="2298" spans="1:9" ht="13.5" thickBot="1" x14ac:dyDescent="0.25">
      <c r="A2298" s="65"/>
      <c r="B2298" s="35" t="s">
        <v>2601</v>
      </c>
      <c r="C2298" s="292">
        <v>22500</v>
      </c>
      <c r="E2298" s="477"/>
      <c r="F2298" s="95" t="s">
        <v>51</v>
      </c>
      <c r="H2298" s="156">
        <f>C2299</f>
        <v>1602500</v>
      </c>
    </row>
    <row r="2299" spans="1:9" ht="23.25" customHeight="1" thickTop="1" thickBot="1" x14ac:dyDescent="0.25">
      <c r="B2299" s="133" t="s">
        <v>52</v>
      </c>
      <c r="C2299" s="88">
        <f>SUM(C2180:C2298)</f>
        <v>1602500</v>
      </c>
      <c r="E2299" s="474">
        <f>SUM(E2191:E2298)</f>
        <v>0</v>
      </c>
      <c r="G2299" s="83"/>
    </row>
    <row r="2300" spans="1:9" ht="15" customHeight="1" thickTop="1" x14ac:dyDescent="0.2">
      <c r="A2300" s="65"/>
      <c r="B2300" s="1"/>
      <c r="C2300" s="90"/>
      <c r="D2300" s="1"/>
      <c r="E2300" s="469"/>
    </row>
    <row r="2301" spans="1:9" x14ac:dyDescent="0.2">
      <c r="A2301" s="65"/>
      <c r="B2301" s="1"/>
      <c r="C2301" s="90"/>
      <c r="D2301" s="1"/>
      <c r="E2301" s="469"/>
    </row>
    <row r="2302" spans="1:9" ht="15" customHeight="1" x14ac:dyDescent="0.2">
      <c r="A2302" s="65"/>
      <c r="B2302" s="1"/>
      <c r="C2302" s="90"/>
      <c r="D2302" s="1"/>
      <c r="E2302" s="469"/>
    </row>
    <row r="2303" spans="1:9" ht="15.75" x14ac:dyDescent="0.25">
      <c r="A2303" s="65"/>
      <c r="B2303" s="30" t="s">
        <v>1709</v>
      </c>
      <c r="C2303" s="90"/>
      <c r="D2303" s="1"/>
      <c r="E2303" s="469"/>
    </row>
    <row r="2304" spans="1:9" ht="13.5" thickBot="1" x14ac:dyDescent="0.25">
      <c r="A2304" s="65"/>
      <c r="B2304" s="1"/>
      <c r="C2304" s="68"/>
      <c r="D2304" s="69"/>
      <c r="E2304" s="468" t="s">
        <v>45</v>
      </c>
    </row>
    <row r="2305" spans="1:5" ht="14.25" thickTop="1" thickBot="1" x14ac:dyDescent="0.25">
      <c r="B2305" s="71" t="s">
        <v>47</v>
      </c>
      <c r="C2305" s="72" t="s">
        <v>48</v>
      </c>
      <c r="D2305" s="17"/>
      <c r="E2305" s="492" t="s">
        <v>159</v>
      </c>
    </row>
    <row r="2306" spans="1:5" ht="26.25" thickTop="1" x14ac:dyDescent="0.2">
      <c r="B2306" s="293" t="s">
        <v>2613</v>
      </c>
      <c r="C2306" s="294">
        <v>21000</v>
      </c>
      <c r="D2306" s="17"/>
      <c r="E2306" s="507"/>
    </row>
    <row r="2307" spans="1:5" x14ac:dyDescent="0.2">
      <c r="B2307" s="4" t="s">
        <v>2614</v>
      </c>
      <c r="C2307" s="224">
        <v>30000</v>
      </c>
      <c r="D2307" s="17"/>
      <c r="E2307" s="505"/>
    </row>
    <row r="2308" spans="1:5" x14ac:dyDescent="0.2">
      <c r="B2308" s="4" t="s">
        <v>2615</v>
      </c>
      <c r="C2308" s="224">
        <v>20000</v>
      </c>
      <c r="D2308" s="17"/>
      <c r="E2308" s="508"/>
    </row>
    <row r="2309" spans="1:5" x14ac:dyDescent="0.2">
      <c r="B2309" s="4" t="s">
        <v>2616</v>
      </c>
      <c r="C2309" s="224">
        <v>20000</v>
      </c>
      <c r="D2309" s="17"/>
      <c r="E2309" s="505"/>
    </row>
    <row r="2310" spans="1:5" x14ac:dyDescent="0.2">
      <c r="B2310" s="419" t="s">
        <v>2617</v>
      </c>
      <c r="C2310" s="224">
        <v>20000</v>
      </c>
      <c r="D2310" s="17"/>
      <c r="E2310" s="505"/>
    </row>
    <row r="2311" spans="1:5" x14ac:dyDescent="0.2">
      <c r="B2311" s="4" t="s">
        <v>2618</v>
      </c>
      <c r="C2311" s="224">
        <v>30000</v>
      </c>
      <c r="D2311" s="17"/>
      <c r="E2311" s="508"/>
    </row>
    <row r="2312" spans="1:5" x14ac:dyDescent="0.2">
      <c r="A2312" s="39">
        <v>10</v>
      </c>
      <c r="B2312" s="4" t="s">
        <v>2619</v>
      </c>
      <c r="C2312" s="224">
        <v>25000</v>
      </c>
      <c r="E2312" s="478"/>
    </row>
    <row r="2313" spans="1:5" x14ac:dyDescent="0.2">
      <c r="A2313" s="39">
        <v>10</v>
      </c>
      <c r="B2313" s="4" t="s">
        <v>2620</v>
      </c>
      <c r="C2313" s="224">
        <v>5000</v>
      </c>
      <c r="E2313" s="477"/>
    </row>
    <row r="2314" spans="1:5" x14ac:dyDescent="0.2">
      <c r="A2314" s="39">
        <v>10</v>
      </c>
      <c r="B2314" s="4" t="s">
        <v>2621</v>
      </c>
      <c r="C2314" s="224">
        <v>22000</v>
      </c>
      <c r="E2314" s="477"/>
    </row>
    <row r="2315" spans="1:5" x14ac:dyDescent="0.2">
      <c r="B2315" s="4" t="s">
        <v>2622</v>
      </c>
      <c r="C2315" s="224">
        <v>30000</v>
      </c>
      <c r="E2315" s="477"/>
    </row>
    <row r="2316" spans="1:5" x14ac:dyDescent="0.2">
      <c r="A2316" s="39">
        <v>10</v>
      </c>
      <c r="B2316" s="4" t="s">
        <v>2623</v>
      </c>
      <c r="C2316" s="224">
        <v>21000</v>
      </c>
      <c r="E2316" s="477"/>
    </row>
    <row r="2317" spans="1:5" x14ac:dyDescent="0.2">
      <c r="B2317" s="4" t="s">
        <v>2624</v>
      </c>
      <c r="C2317" s="224">
        <v>10000</v>
      </c>
      <c r="E2317" s="477"/>
    </row>
    <row r="2318" spans="1:5" x14ac:dyDescent="0.2">
      <c r="B2318" s="4" t="s">
        <v>2625</v>
      </c>
      <c r="C2318" s="224">
        <v>30000</v>
      </c>
      <c r="E2318" s="477"/>
    </row>
    <row r="2319" spans="1:5" x14ac:dyDescent="0.2">
      <c r="B2319" s="4" t="s">
        <v>2626</v>
      </c>
      <c r="C2319" s="224">
        <v>22000</v>
      </c>
      <c r="E2319" s="477"/>
    </row>
    <row r="2320" spans="1:5" x14ac:dyDescent="0.2">
      <c r="B2320" s="4" t="s">
        <v>2627</v>
      </c>
      <c r="C2320" s="224">
        <v>18000</v>
      </c>
      <c r="E2320" s="477"/>
    </row>
    <row r="2321" spans="1:5" ht="25.5" x14ac:dyDescent="0.2">
      <c r="B2321" s="4" t="s">
        <v>2628</v>
      </c>
      <c r="C2321" s="224">
        <v>19000</v>
      </c>
      <c r="E2321" s="477"/>
    </row>
    <row r="2322" spans="1:5" ht="25.5" x14ac:dyDescent="0.2">
      <c r="B2322" s="4" t="s">
        <v>2629</v>
      </c>
      <c r="C2322" s="224">
        <v>20000</v>
      </c>
      <c r="E2322" s="477"/>
    </row>
    <row r="2323" spans="1:5" ht="25.5" x14ac:dyDescent="0.2">
      <c r="B2323" s="4" t="s">
        <v>2630</v>
      </c>
      <c r="C2323" s="224">
        <v>8000</v>
      </c>
      <c r="E2323" s="478"/>
    </row>
    <row r="2324" spans="1:5" x14ac:dyDescent="0.2">
      <c r="B2324" s="4" t="s">
        <v>2631</v>
      </c>
      <c r="C2324" s="224">
        <v>30000</v>
      </c>
      <c r="E2324" s="476"/>
    </row>
    <row r="2325" spans="1:5" x14ac:dyDescent="0.2">
      <c r="A2325" s="39">
        <v>10</v>
      </c>
      <c r="B2325" s="4" t="s">
        <v>2632</v>
      </c>
      <c r="C2325" s="224">
        <v>30000</v>
      </c>
      <c r="E2325" s="477"/>
    </row>
    <row r="2326" spans="1:5" x14ac:dyDescent="0.2">
      <c r="A2326" s="39">
        <v>10</v>
      </c>
      <c r="B2326" s="4" t="s">
        <v>2633</v>
      </c>
      <c r="C2326" s="224">
        <v>30000</v>
      </c>
      <c r="E2326" s="477"/>
    </row>
    <row r="2327" spans="1:5" x14ac:dyDescent="0.2">
      <c r="A2327" s="39">
        <v>10</v>
      </c>
      <c r="B2327" s="4" t="s">
        <v>2634</v>
      </c>
      <c r="C2327" s="224">
        <v>20000</v>
      </c>
      <c r="E2327" s="477"/>
    </row>
    <row r="2328" spans="1:5" x14ac:dyDescent="0.2">
      <c r="A2328" s="39">
        <v>10</v>
      </c>
      <c r="B2328" s="4" t="s">
        <v>2635</v>
      </c>
      <c r="C2328" s="224">
        <v>30000</v>
      </c>
      <c r="E2328" s="477"/>
    </row>
    <row r="2329" spans="1:5" x14ac:dyDescent="0.2">
      <c r="A2329" s="39">
        <v>10</v>
      </c>
      <c r="B2329" s="4" t="s">
        <v>2636</v>
      </c>
      <c r="C2329" s="224">
        <v>30000</v>
      </c>
      <c r="E2329" s="478"/>
    </row>
    <row r="2330" spans="1:5" x14ac:dyDescent="0.2">
      <c r="A2330" s="39">
        <v>10</v>
      </c>
      <c r="B2330" s="4" t="s">
        <v>2637</v>
      </c>
      <c r="C2330" s="224">
        <v>20000</v>
      </c>
      <c r="E2330" s="476"/>
    </row>
    <row r="2331" spans="1:5" x14ac:dyDescent="0.2">
      <c r="A2331" s="39">
        <v>10</v>
      </c>
      <c r="B2331" s="18" t="s">
        <v>2638</v>
      </c>
      <c r="C2331" s="224">
        <v>10000</v>
      </c>
      <c r="E2331" s="477"/>
    </row>
    <row r="2332" spans="1:5" x14ac:dyDescent="0.2">
      <c r="A2332" s="39">
        <v>10</v>
      </c>
      <c r="B2332" s="4" t="s">
        <v>2639</v>
      </c>
      <c r="C2332" s="224">
        <v>10000</v>
      </c>
      <c r="E2332" s="477"/>
    </row>
    <row r="2333" spans="1:5" x14ac:dyDescent="0.2">
      <c r="B2333" s="4" t="s">
        <v>2640</v>
      </c>
      <c r="C2333" s="224">
        <v>10000</v>
      </c>
      <c r="E2333" s="477"/>
    </row>
    <row r="2334" spans="1:5" x14ac:dyDescent="0.2">
      <c r="B2334" s="4" t="s">
        <v>2641</v>
      </c>
      <c r="C2334" s="224">
        <v>10000</v>
      </c>
      <c r="E2334" s="477"/>
    </row>
    <row r="2335" spans="1:5" x14ac:dyDescent="0.2">
      <c r="B2335" s="202" t="s">
        <v>2642</v>
      </c>
      <c r="C2335" s="224">
        <v>10000</v>
      </c>
      <c r="E2335" s="477"/>
    </row>
    <row r="2336" spans="1:5" x14ac:dyDescent="0.2">
      <c r="B2336" s="202" t="s">
        <v>2634</v>
      </c>
      <c r="C2336" s="224">
        <v>10000</v>
      </c>
      <c r="E2336" s="477"/>
    </row>
    <row r="2337" spans="1:8" x14ac:dyDescent="0.2">
      <c r="B2337" s="4" t="s">
        <v>2643</v>
      </c>
      <c r="C2337" s="224">
        <v>10000</v>
      </c>
      <c r="E2337" s="477"/>
    </row>
    <row r="2338" spans="1:8" x14ac:dyDescent="0.2">
      <c r="B2338" s="202" t="s">
        <v>2644</v>
      </c>
      <c r="C2338" s="224">
        <v>10000</v>
      </c>
      <c r="E2338" s="477"/>
    </row>
    <row r="2339" spans="1:8" ht="26.25" thickBot="1" x14ac:dyDescent="0.25">
      <c r="B2339" s="295" t="s">
        <v>2645</v>
      </c>
      <c r="C2339" s="296">
        <v>24890</v>
      </c>
      <c r="E2339" s="477"/>
      <c r="F2339" s="95" t="s">
        <v>51</v>
      </c>
      <c r="H2339" s="159">
        <f>C2340</f>
        <v>665890</v>
      </c>
    </row>
    <row r="2340" spans="1:8" ht="23.25" customHeight="1" thickTop="1" thickBot="1" x14ac:dyDescent="0.25">
      <c r="B2340" s="133" t="s">
        <v>52</v>
      </c>
      <c r="C2340" s="88">
        <f>SUM(C2306:C2339)</f>
        <v>665890</v>
      </c>
      <c r="E2340" s="474">
        <f>SUM(E2330:E2339)</f>
        <v>0</v>
      </c>
      <c r="F2340" s="130"/>
      <c r="G2340" s="134"/>
    </row>
    <row r="2341" spans="1:8" ht="12" customHeight="1" thickTop="1" x14ac:dyDescent="0.2">
      <c r="A2341" s="65"/>
      <c r="B2341" s="1"/>
      <c r="C2341" s="90"/>
      <c r="D2341" s="1"/>
      <c r="E2341" s="469"/>
    </row>
    <row r="2342" spans="1:8" ht="12" customHeight="1" x14ac:dyDescent="0.2">
      <c r="A2342" s="65"/>
      <c r="B2342" s="1"/>
      <c r="C2342" s="90"/>
      <c r="D2342" s="1"/>
      <c r="E2342" s="469"/>
    </row>
    <row r="2343" spans="1:8" ht="12" customHeight="1" x14ac:dyDescent="0.2">
      <c r="A2343" s="65"/>
      <c r="B2343" s="1"/>
      <c r="C2343" s="90"/>
      <c r="D2343" s="1"/>
      <c r="E2343" s="469"/>
    </row>
    <row r="2344" spans="1:8" ht="15.75" x14ac:dyDescent="0.2">
      <c r="A2344" s="65"/>
      <c r="B2344" s="24" t="s">
        <v>1710</v>
      </c>
      <c r="C2344" s="90"/>
      <c r="D2344" s="1"/>
      <c r="E2344" s="469"/>
    </row>
    <row r="2345" spans="1:8" ht="13.5" thickBot="1" x14ac:dyDescent="0.25">
      <c r="A2345" s="65"/>
      <c r="B2345" s="1"/>
      <c r="C2345" s="68"/>
      <c r="D2345" s="69"/>
      <c r="E2345" s="468" t="s">
        <v>45</v>
      </c>
    </row>
    <row r="2346" spans="1:8" ht="14.25" thickTop="1" thickBot="1" x14ac:dyDescent="0.25">
      <c r="B2346" s="71" t="s">
        <v>47</v>
      </c>
      <c r="C2346" s="72" t="s">
        <v>48</v>
      </c>
      <c r="D2346" s="17"/>
      <c r="E2346" s="492" t="s">
        <v>159</v>
      </c>
    </row>
    <row r="2347" spans="1:8" ht="13.5" thickTop="1" x14ac:dyDescent="0.2">
      <c r="B2347" s="297" t="s">
        <v>2646</v>
      </c>
      <c r="C2347" s="289">
        <v>5000</v>
      </c>
      <c r="D2347" s="17"/>
      <c r="E2347" s="507"/>
    </row>
    <row r="2348" spans="1:8" x14ac:dyDescent="0.2">
      <c r="B2348" s="18" t="s">
        <v>2647</v>
      </c>
      <c r="C2348" s="290">
        <v>25000</v>
      </c>
      <c r="D2348" s="17"/>
      <c r="E2348" s="505"/>
    </row>
    <row r="2349" spans="1:8" x14ac:dyDescent="0.2">
      <c r="B2349" s="18" t="s">
        <v>2648</v>
      </c>
      <c r="C2349" s="290">
        <v>8000</v>
      </c>
      <c r="D2349" s="17"/>
      <c r="E2349" s="505"/>
    </row>
    <row r="2350" spans="1:8" x14ac:dyDescent="0.2">
      <c r="B2350" s="18" t="s">
        <v>2649</v>
      </c>
      <c r="C2350" s="290">
        <v>31000</v>
      </c>
      <c r="D2350" s="17"/>
      <c r="E2350" s="505"/>
    </row>
    <row r="2351" spans="1:8" x14ac:dyDescent="0.2">
      <c r="B2351" s="18" t="s">
        <v>2650</v>
      </c>
      <c r="C2351" s="290">
        <v>8000</v>
      </c>
      <c r="D2351" s="17"/>
      <c r="E2351" s="505"/>
      <c r="F2351" s="95" t="s">
        <v>51</v>
      </c>
      <c r="H2351" s="159">
        <f>C2347+C2348+C2349+C2350+C2351</f>
        <v>77000</v>
      </c>
    </row>
    <row r="2352" spans="1:8" x14ac:dyDescent="0.2">
      <c r="B2352" s="298" t="s">
        <v>2651</v>
      </c>
      <c r="C2352" s="290">
        <v>5000</v>
      </c>
      <c r="D2352" s="17"/>
      <c r="E2352" s="505"/>
      <c r="F2352" s="95"/>
      <c r="H2352" s="159"/>
    </row>
    <row r="2353" spans="1:8" x14ac:dyDescent="0.2">
      <c r="B2353" s="298" t="s">
        <v>2652</v>
      </c>
      <c r="C2353" s="290">
        <v>4000</v>
      </c>
      <c r="D2353" s="17"/>
      <c r="E2353" s="505"/>
      <c r="F2353" s="95"/>
      <c r="H2353" s="159"/>
    </row>
    <row r="2354" spans="1:8" x14ac:dyDescent="0.2">
      <c r="B2354" s="298" t="s">
        <v>2653</v>
      </c>
      <c r="C2354" s="290">
        <v>3000</v>
      </c>
      <c r="D2354" s="17"/>
      <c r="E2354" s="505"/>
      <c r="F2354" s="95"/>
      <c r="H2354" s="159"/>
    </row>
    <row r="2355" spans="1:8" x14ac:dyDescent="0.2">
      <c r="B2355" s="298" t="s">
        <v>2654</v>
      </c>
      <c r="C2355" s="290">
        <v>3000</v>
      </c>
      <c r="D2355" s="17"/>
      <c r="E2355" s="505"/>
      <c r="F2355" s="95"/>
      <c r="H2355" s="159"/>
    </row>
    <row r="2356" spans="1:8" ht="13.5" thickBot="1" x14ac:dyDescent="0.25">
      <c r="B2356" s="377" t="s">
        <v>2655</v>
      </c>
      <c r="C2356" s="299">
        <v>2000</v>
      </c>
      <c r="D2356" s="17"/>
      <c r="E2356" s="509"/>
      <c r="F2356" s="95"/>
      <c r="H2356" s="159"/>
    </row>
    <row r="2357" spans="1:8" ht="14.25" thickTop="1" thickBot="1" x14ac:dyDescent="0.25">
      <c r="A2357" s="65"/>
      <c r="B2357" s="1"/>
      <c r="C2357" s="68"/>
      <c r="D2357" s="69"/>
      <c r="E2357" s="468" t="s">
        <v>45</v>
      </c>
    </row>
    <row r="2358" spans="1:8" ht="14.25" thickTop="1" thickBot="1" x14ac:dyDescent="0.25">
      <c r="B2358" s="71" t="s">
        <v>47</v>
      </c>
      <c r="C2358" s="72" t="s">
        <v>48</v>
      </c>
      <c r="D2358" s="17"/>
      <c r="E2358" s="492" t="s">
        <v>159</v>
      </c>
    </row>
    <row r="2359" spans="1:8" ht="13.5" thickTop="1" x14ac:dyDescent="0.2">
      <c r="B2359" s="411" t="s">
        <v>2656</v>
      </c>
      <c r="C2359" s="412">
        <v>1000</v>
      </c>
      <c r="D2359" s="17"/>
      <c r="E2359" s="510"/>
      <c r="F2359" s="95"/>
      <c r="H2359" s="159"/>
    </row>
    <row r="2360" spans="1:8" x14ac:dyDescent="0.2">
      <c r="B2360" s="298" t="s">
        <v>2657</v>
      </c>
      <c r="C2360" s="290">
        <v>5000</v>
      </c>
      <c r="D2360" s="17"/>
      <c r="E2360" s="505"/>
      <c r="F2360" s="95"/>
      <c r="H2360" s="159"/>
    </row>
    <row r="2361" spans="1:8" x14ac:dyDescent="0.2">
      <c r="B2361" s="298" t="s">
        <v>2658</v>
      </c>
      <c r="C2361" s="290">
        <v>4000</v>
      </c>
      <c r="D2361" s="17"/>
      <c r="E2361" s="505"/>
      <c r="F2361" s="95"/>
      <c r="H2361" s="159"/>
    </row>
    <row r="2362" spans="1:8" x14ac:dyDescent="0.2">
      <c r="B2362" s="298" t="s">
        <v>2659</v>
      </c>
      <c r="C2362" s="290">
        <v>3000</v>
      </c>
      <c r="D2362" s="17"/>
      <c r="E2362" s="505"/>
      <c r="F2362" s="95"/>
      <c r="H2362" s="159"/>
    </row>
    <row r="2363" spans="1:8" x14ac:dyDescent="0.2">
      <c r="B2363" s="298" t="s">
        <v>2660</v>
      </c>
      <c r="C2363" s="290">
        <v>2000</v>
      </c>
      <c r="D2363" s="17"/>
      <c r="E2363" s="505"/>
      <c r="F2363" s="95"/>
      <c r="H2363" s="159"/>
    </row>
    <row r="2364" spans="1:8" x14ac:dyDescent="0.2">
      <c r="B2364" s="298" t="s">
        <v>2661</v>
      </c>
      <c r="C2364" s="290">
        <v>2000</v>
      </c>
      <c r="D2364" s="17"/>
      <c r="E2364" s="505"/>
      <c r="F2364" s="95"/>
      <c r="H2364" s="159"/>
    </row>
    <row r="2365" spans="1:8" x14ac:dyDescent="0.2">
      <c r="B2365" s="298" t="s">
        <v>2662</v>
      </c>
      <c r="C2365" s="290">
        <v>1000</v>
      </c>
      <c r="D2365" s="17"/>
      <c r="E2365" s="505"/>
      <c r="F2365" s="95"/>
      <c r="H2365" s="159"/>
    </row>
    <row r="2366" spans="1:8" x14ac:dyDescent="0.2">
      <c r="B2366" s="18" t="s">
        <v>2663</v>
      </c>
      <c r="C2366" s="290">
        <v>1000</v>
      </c>
      <c r="D2366" s="17"/>
      <c r="E2366" s="505"/>
      <c r="F2366" s="95"/>
      <c r="H2366" s="159"/>
    </row>
    <row r="2367" spans="1:8" x14ac:dyDescent="0.2">
      <c r="B2367" s="298" t="s">
        <v>2664</v>
      </c>
      <c r="C2367" s="290">
        <v>5000</v>
      </c>
      <c r="D2367" s="17"/>
      <c r="E2367" s="505"/>
      <c r="F2367" s="95"/>
      <c r="H2367" s="159"/>
    </row>
    <row r="2368" spans="1:8" x14ac:dyDescent="0.2">
      <c r="B2368" s="298" t="s">
        <v>2665</v>
      </c>
      <c r="C2368" s="290">
        <v>4000</v>
      </c>
      <c r="D2368" s="17"/>
      <c r="E2368" s="505"/>
      <c r="F2368" s="95"/>
      <c r="H2368" s="159"/>
    </row>
    <row r="2369" spans="2:8" x14ac:dyDescent="0.2">
      <c r="B2369" s="298" t="s">
        <v>2666</v>
      </c>
      <c r="C2369" s="290">
        <v>3000</v>
      </c>
      <c r="D2369" s="17"/>
      <c r="E2369" s="505"/>
      <c r="F2369" s="95"/>
      <c r="H2369" s="159"/>
    </row>
    <row r="2370" spans="2:8" x14ac:dyDescent="0.2">
      <c r="B2370" s="298" t="s">
        <v>2667</v>
      </c>
      <c r="C2370" s="290">
        <v>1000</v>
      </c>
      <c r="D2370" s="17"/>
      <c r="E2370" s="505"/>
      <c r="F2370" s="95"/>
      <c r="H2370" s="159"/>
    </row>
    <row r="2371" spans="2:8" x14ac:dyDescent="0.2">
      <c r="B2371" s="298" t="s">
        <v>2668</v>
      </c>
      <c r="C2371" s="290">
        <v>1000</v>
      </c>
      <c r="D2371" s="17"/>
      <c r="E2371" s="505"/>
      <c r="F2371" s="95"/>
      <c r="H2371" s="159"/>
    </row>
    <row r="2372" spans="2:8" x14ac:dyDescent="0.2">
      <c r="B2372" s="298" t="s">
        <v>2669</v>
      </c>
      <c r="C2372" s="290">
        <v>1000</v>
      </c>
      <c r="D2372" s="17"/>
      <c r="E2372" s="505"/>
      <c r="F2372" s="95"/>
      <c r="H2372" s="159"/>
    </row>
    <row r="2373" spans="2:8" x14ac:dyDescent="0.2">
      <c r="B2373" s="298" t="s">
        <v>2670</v>
      </c>
      <c r="C2373" s="290">
        <v>5000</v>
      </c>
      <c r="D2373" s="17"/>
      <c r="E2373" s="505"/>
      <c r="F2373" s="95"/>
      <c r="H2373" s="159"/>
    </row>
    <row r="2374" spans="2:8" x14ac:dyDescent="0.2">
      <c r="B2374" s="298" t="s">
        <v>2671</v>
      </c>
      <c r="C2374" s="290">
        <v>5000</v>
      </c>
      <c r="D2374" s="17"/>
      <c r="E2374" s="505"/>
      <c r="F2374" s="95"/>
      <c r="H2374" s="159"/>
    </row>
    <row r="2375" spans="2:8" x14ac:dyDescent="0.2">
      <c r="B2375" s="411" t="s">
        <v>2672</v>
      </c>
      <c r="C2375" s="412">
        <v>4000</v>
      </c>
      <c r="D2375" s="17"/>
      <c r="E2375" s="510"/>
      <c r="F2375" s="95"/>
      <c r="H2375" s="159"/>
    </row>
    <row r="2376" spans="2:8" x14ac:dyDescent="0.2">
      <c r="B2376" s="298" t="s">
        <v>2673</v>
      </c>
      <c r="C2376" s="290">
        <v>3000</v>
      </c>
      <c r="D2376" s="17"/>
      <c r="E2376" s="505"/>
      <c r="F2376" s="95"/>
      <c r="H2376" s="159"/>
    </row>
    <row r="2377" spans="2:8" x14ac:dyDescent="0.2">
      <c r="B2377" s="298" t="s">
        <v>2674</v>
      </c>
      <c r="C2377" s="290">
        <v>2000</v>
      </c>
      <c r="D2377" s="17"/>
      <c r="E2377" s="505"/>
      <c r="F2377" s="95"/>
      <c r="H2377" s="159"/>
    </row>
    <row r="2378" spans="2:8" x14ac:dyDescent="0.2">
      <c r="B2378" s="298" t="s">
        <v>2675</v>
      </c>
      <c r="C2378" s="290">
        <v>1000</v>
      </c>
      <c r="D2378" s="17"/>
      <c r="E2378" s="505"/>
      <c r="F2378" s="95"/>
      <c r="H2378" s="159"/>
    </row>
    <row r="2379" spans="2:8" x14ac:dyDescent="0.2">
      <c r="B2379" s="298" t="s">
        <v>2676</v>
      </c>
      <c r="C2379" s="290">
        <v>5000</v>
      </c>
      <c r="D2379" s="17"/>
      <c r="E2379" s="505"/>
      <c r="F2379" s="95"/>
      <c r="H2379" s="159"/>
    </row>
    <row r="2380" spans="2:8" x14ac:dyDescent="0.2">
      <c r="B2380" s="298" t="s">
        <v>2677</v>
      </c>
      <c r="C2380" s="290">
        <v>4000</v>
      </c>
      <c r="D2380" s="17"/>
      <c r="E2380" s="505"/>
      <c r="F2380" s="95"/>
      <c r="H2380" s="159"/>
    </row>
    <row r="2381" spans="2:8" x14ac:dyDescent="0.2">
      <c r="B2381" s="298" t="s">
        <v>2678</v>
      </c>
      <c r="C2381" s="290">
        <v>3000</v>
      </c>
      <c r="D2381" s="17"/>
      <c r="E2381" s="505"/>
      <c r="F2381" s="95"/>
      <c r="H2381" s="159"/>
    </row>
    <row r="2382" spans="2:8" x14ac:dyDescent="0.2">
      <c r="B2382" s="298" t="s">
        <v>2679</v>
      </c>
      <c r="C2382" s="290">
        <v>2000</v>
      </c>
      <c r="D2382" s="17"/>
      <c r="E2382" s="505"/>
      <c r="F2382" s="95"/>
      <c r="H2382" s="159"/>
    </row>
    <row r="2383" spans="2:8" x14ac:dyDescent="0.2">
      <c r="B2383" s="298" t="s">
        <v>2680</v>
      </c>
      <c r="C2383" s="290">
        <v>2000</v>
      </c>
      <c r="D2383" s="17"/>
      <c r="E2383" s="505"/>
      <c r="F2383" s="95"/>
      <c r="H2383" s="159"/>
    </row>
    <row r="2384" spans="2:8" x14ac:dyDescent="0.2">
      <c r="B2384" s="298" t="s">
        <v>2681</v>
      </c>
      <c r="C2384" s="290">
        <v>1000</v>
      </c>
      <c r="D2384" s="17"/>
      <c r="E2384" s="505"/>
      <c r="F2384" s="95"/>
      <c r="H2384" s="159"/>
    </row>
    <row r="2385" spans="2:8" x14ac:dyDescent="0.2">
      <c r="B2385" s="298" t="s">
        <v>2682</v>
      </c>
      <c r="C2385" s="290">
        <v>1000</v>
      </c>
      <c r="D2385" s="17"/>
      <c r="E2385" s="505"/>
      <c r="F2385" s="95"/>
      <c r="H2385" s="159"/>
    </row>
    <row r="2386" spans="2:8" x14ac:dyDescent="0.2">
      <c r="B2386" s="298" t="s">
        <v>2683</v>
      </c>
      <c r="C2386" s="290">
        <v>5000</v>
      </c>
      <c r="D2386" s="17"/>
      <c r="E2386" s="505"/>
      <c r="F2386" s="95"/>
      <c r="H2386" s="159"/>
    </row>
    <row r="2387" spans="2:8" x14ac:dyDescent="0.2">
      <c r="B2387" s="298" t="s">
        <v>2684</v>
      </c>
      <c r="C2387" s="290">
        <v>4000</v>
      </c>
      <c r="D2387" s="17"/>
      <c r="E2387" s="505"/>
      <c r="F2387" s="95"/>
      <c r="H2387" s="159"/>
    </row>
    <row r="2388" spans="2:8" x14ac:dyDescent="0.2">
      <c r="B2388" s="298" t="s">
        <v>2685</v>
      </c>
      <c r="C2388" s="290">
        <v>3000</v>
      </c>
      <c r="D2388" s="17"/>
      <c r="E2388" s="505"/>
      <c r="F2388" s="95"/>
      <c r="H2388" s="159"/>
    </row>
    <row r="2389" spans="2:8" x14ac:dyDescent="0.2">
      <c r="B2389" s="18" t="s">
        <v>2686</v>
      </c>
      <c r="C2389" s="290">
        <v>2000</v>
      </c>
      <c r="D2389" s="17"/>
      <c r="E2389" s="505"/>
      <c r="F2389" s="95"/>
      <c r="H2389" s="159"/>
    </row>
    <row r="2390" spans="2:8" x14ac:dyDescent="0.2">
      <c r="B2390" s="18" t="s">
        <v>2687</v>
      </c>
      <c r="C2390" s="290">
        <v>1000</v>
      </c>
      <c r="D2390" s="17"/>
      <c r="E2390" s="505"/>
      <c r="F2390" s="95"/>
      <c r="H2390" s="159"/>
    </row>
    <row r="2391" spans="2:8" x14ac:dyDescent="0.2">
      <c r="B2391" s="18" t="s">
        <v>2688</v>
      </c>
      <c r="C2391" s="290">
        <v>1000</v>
      </c>
      <c r="D2391" s="17"/>
      <c r="E2391" s="505"/>
      <c r="F2391" s="95"/>
      <c r="H2391" s="159"/>
    </row>
    <row r="2392" spans="2:8" x14ac:dyDescent="0.2">
      <c r="B2392" s="18" t="s">
        <v>2689</v>
      </c>
      <c r="C2392" s="290">
        <v>5000</v>
      </c>
      <c r="D2392" s="17"/>
      <c r="E2392" s="505"/>
      <c r="F2392" s="95"/>
      <c r="H2392" s="159"/>
    </row>
    <row r="2393" spans="2:8" x14ac:dyDescent="0.2">
      <c r="B2393" s="18" t="s">
        <v>2690</v>
      </c>
      <c r="C2393" s="290">
        <v>4000</v>
      </c>
      <c r="D2393" s="17"/>
      <c r="E2393" s="505"/>
      <c r="F2393" s="95"/>
      <c r="H2393" s="159"/>
    </row>
    <row r="2394" spans="2:8" x14ac:dyDescent="0.2">
      <c r="B2394" s="18" t="s">
        <v>2691</v>
      </c>
      <c r="C2394" s="290">
        <v>3000</v>
      </c>
      <c r="D2394" s="17"/>
      <c r="E2394" s="505"/>
      <c r="F2394" s="95"/>
      <c r="H2394" s="159"/>
    </row>
    <row r="2395" spans="2:8" x14ac:dyDescent="0.2">
      <c r="B2395" s="18" t="s">
        <v>2692</v>
      </c>
      <c r="C2395" s="290">
        <v>2000</v>
      </c>
      <c r="D2395" s="17"/>
      <c r="E2395" s="505"/>
      <c r="F2395" s="95"/>
      <c r="H2395" s="159"/>
    </row>
    <row r="2396" spans="2:8" x14ac:dyDescent="0.2">
      <c r="B2396" s="18" t="s">
        <v>2693</v>
      </c>
      <c r="C2396" s="290">
        <v>1000</v>
      </c>
      <c r="D2396" s="17"/>
      <c r="E2396" s="505"/>
      <c r="F2396" s="95"/>
      <c r="H2396" s="159"/>
    </row>
    <row r="2397" spans="2:8" x14ac:dyDescent="0.2">
      <c r="B2397" s="18" t="s">
        <v>2694</v>
      </c>
      <c r="C2397" s="290">
        <v>5000</v>
      </c>
      <c r="D2397" s="17"/>
      <c r="E2397" s="505"/>
      <c r="F2397" s="95"/>
      <c r="H2397" s="159"/>
    </row>
    <row r="2398" spans="2:8" x14ac:dyDescent="0.2">
      <c r="B2398" s="18" t="s">
        <v>2695</v>
      </c>
      <c r="C2398" s="290">
        <v>4000</v>
      </c>
      <c r="D2398" s="17"/>
      <c r="E2398" s="505"/>
      <c r="F2398" s="95"/>
      <c r="H2398" s="159"/>
    </row>
    <row r="2399" spans="2:8" x14ac:dyDescent="0.2">
      <c r="B2399" s="18" t="s">
        <v>2696</v>
      </c>
      <c r="C2399" s="290">
        <v>3000</v>
      </c>
      <c r="D2399" s="17"/>
      <c r="E2399" s="505"/>
      <c r="F2399" s="95"/>
      <c r="H2399" s="159"/>
    </row>
    <row r="2400" spans="2:8" x14ac:dyDescent="0.2">
      <c r="B2400" s="18" t="s">
        <v>2697</v>
      </c>
      <c r="C2400" s="290">
        <v>3000</v>
      </c>
      <c r="D2400" s="17"/>
      <c r="E2400" s="505"/>
      <c r="F2400" s="95"/>
      <c r="H2400" s="159"/>
    </row>
    <row r="2401" spans="1:8" x14ac:dyDescent="0.2">
      <c r="B2401" s="18" t="s">
        <v>2698</v>
      </c>
      <c r="C2401" s="290">
        <v>2000</v>
      </c>
      <c r="D2401" s="17"/>
      <c r="E2401" s="505"/>
      <c r="F2401" s="95"/>
      <c r="H2401" s="159"/>
    </row>
    <row r="2402" spans="1:8" x14ac:dyDescent="0.2">
      <c r="B2402" s="18" t="s">
        <v>2699</v>
      </c>
      <c r="C2402" s="290">
        <v>1000</v>
      </c>
      <c r="D2402" s="17"/>
      <c r="E2402" s="505"/>
      <c r="F2402" s="95"/>
      <c r="H2402" s="159"/>
    </row>
    <row r="2403" spans="1:8" x14ac:dyDescent="0.2">
      <c r="B2403" s="18" t="s">
        <v>2700</v>
      </c>
      <c r="C2403" s="290">
        <v>5000</v>
      </c>
      <c r="D2403" s="17"/>
      <c r="E2403" s="505"/>
      <c r="F2403" s="95"/>
      <c r="H2403" s="159"/>
    </row>
    <row r="2404" spans="1:8" x14ac:dyDescent="0.2">
      <c r="B2404" s="18" t="s">
        <v>2701</v>
      </c>
      <c r="C2404" s="290">
        <v>4000</v>
      </c>
      <c r="D2404" s="17"/>
      <c r="E2404" s="505"/>
      <c r="F2404" s="95"/>
      <c r="H2404" s="159"/>
    </row>
    <row r="2405" spans="1:8" x14ac:dyDescent="0.2">
      <c r="B2405" s="20" t="s">
        <v>2702</v>
      </c>
      <c r="C2405" s="290">
        <v>3000</v>
      </c>
      <c r="D2405" s="17"/>
      <c r="E2405" s="505"/>
      <c r="F2405" s="95"/>
      <c r="H2405" s="159"/>
    </row>
    <row r="2406" spans="1:8" x14ac:dyDescent="0.2">
      <c r="B2406" s="18" t="s">
        <v>2703</v>
      </c>
      <c r="C2406" s="290">
        <v>2000</v>
      </c>
      <c r="D2406" s="17"/>
      <c r="E2406" s="505"/>
      <c r="F2406" s="95"/>
      <c r="H2406" s="159"/>
    </row>
    <row r="2407" spans="1:8" x14ac:dyDescent="0.2">
      <c r="B2407" s="18" t="s">
        <v>2704</v>
      </c>
      <c r="C2407" s="290">
        <v>500</v>
      </c>
      <c r="D2407" s="17"/>
      <c r="E2407" s="505"/>
      <c r="F2407" s="95"/>
      <c r="H2407" s="159"/>
    </row>
    <row r="2408" spans="1:8" ht="13.5" thickBot="1" x14ac:dyDescent="0.25">
      <c r="B2408" s="25" t="s">
        <v>2705</v>
      </c>
      <c r="C2408" s="299">
        <v>500</v>
      </c>
      <c r="D2408" s="17"/>
      <c r="E2408" s="509"/>
      <c r="F2408" s="95" t="s">
        <v>51</v>
      </c>
      <c r="H2408" s="159">
        <f>SUM(C2352:C2408)</f>
        <v>153000</v>
      </c>
    </row>
    <row r="2409" spans="1:8" ht="21" customHeight="1" thickTop="1" thickBot="1" x14ac:dyDescent="0.25">
      <c r="B2409" s="133" t="s">
        <v>52</v>
      </c>
      <c r="C2409" s="88">
        <f>SUM(C2347:C2408)</f>
        <v>230000</v>
      </c>
      <c r="E2409" s="474">
        <f>SUM(E2347:E2351)</f>
        <v>0</v>
      </c>
      <c r="G2409" s="134"/>
    </row>
    <row r="2410" spans="1:8" ht="13.5" thickTop="1" x14ac:dyDescent="0.2">
      <c r="A2410" s="65"/>
      <c r="B2410" s="1"/>
      <c r="C2410" s="90"/>
      <c r="D2410" s="1"/>
      <c r="E2410" s="469"/>
    </row>
    <row r="2411" spans="1:8" x14ac:dyDescent="0.2">
      <c r="A2411" s="65"/>
      <c r="B2411" s="1"/>
      <c r="C2411" s="90"/>
      <c r="D2411" s="1"/>
      <c r="E2411" s="469"/>
    </row>
    <row r="2412" spans="1:8" ht="15.75" x14ac:dyDescent="0.2">
      <c r="A2412" s="65"/>
      <c r="B2412" s="24" t="s">
        <v>1711</v>
      </c>
      <c r="C2412" s="90"/>
      <c r="D2412" s="1"/>
      <c r="E2412" s="469"/>
    </row>
    <row r="2413" spans="1:8" ht="13.5" thickBot="1" x14ac:dyDescent="0.25">
      <c r="A2413" s="65"/>
      <c r="B2413" s="1"/>
      <c r="C2413" s="68"/>
      <c r="D2413" s="69"/>
      <c r="E2413" s="468" t="s">
        <v>45</v>
      </c>
    </row>
    <row r="2414" spans="1:8" ht="14.25" thickTop="1" thickBot="1" x14ac:dyDescent="0.25">
      <c r="A2414" s="65"/>
      <c r="B2414" s="71" t="s">
        <v>47</v>
      </c>
      <c r="C2414" s="300" t="s">
        <v>48</v>
      </c>
      <c r="D2414" s="17"/>
      <c r="E2414" s="475" t="s">
        <v>159</v>
      </c>
    </row>
    <row r="2415" spans="1:8" ht="13.5" thickTop="1" x14ac:dyDescent="0.2">
      <c r="A2415" s="65"/>
      <c r="B2415" s="301" t="s">
        <v>2706</v>
      </c>
      <c r="C2415" s="302">
        <v>194000</v>
      </c>
      <c r="D2415" s="17"/>
      <c r="E2415" s="507"/>
    </row>
    <row r="2416" spans="1:8" x14ac:dyDescent="0.2">
      <c r="A2416" s="65"/>
      <c r="B2416" s="303" t="s">
        <v>2707</v>
      </c>
      <c r="C2416" s="304">
        <v>237000</v>
      </c>
      <c r="D2416" s="17"/>
      <c r="E2416" s="505"/>
    </row>
    <row r="2417" spans="1:9" x14ac:dyDescent="0.2">
      <c r="A2417" s="65"/>
      <c r="B2417" s="303" t="s">
        <v>2708</v>
      </c>
      <c r="C2417" s="304">
        <v>15000</v>
      </c>
      <c r="D2417" s="17"/>
      <c r="E2417" s="505"/>
    </row>
    <row r="2418" spans="1:9" x14ac:dyDescent="0.2">
      <c r="A2418" s="65"/>
      <c r="B2418" s="303" t="s">
        <v>2709</v>
      </c>
      <c r="C2418" s="304">
        <v>145500</v>
      </c>
      <c r="D2418" s="17"/>
      <c r="E2418" s="505"/>
    </row>
    <row r="2419" spans="1:9" x14ac:dyDescent="0.2">
      <c r="A2419" s="65"/>
      <c r="B2419" s="303" t="s">
        <v>2710</v>
      </c>
      <c r="C2419" s="304">
        <v>142500</v>
      </c>
      <c r="D2419" s="17"/>
      <c r="E2419" s="505"/>
    </row>
    <row r="2420" spans="1:9" x14ac:dyDescent="0.2">
      <c r="A2420" s="65"/>
      <c r="B2420" s="303" t="s">
        <v>2711</v>
      </c>
      <c r="C2420" s="304">
        <v>247000</v>
      </c>
      <c r="D2420" s="17"/>
      <c r="E2420" s="505"/>
    </row>
    <row r="2421" spans="1:9" ht="12.75" customHeight="1" x14ac:dyDescent="0.2">
      <c r="A2421" s="65"/>
      <c r="B2421" s="547" t="s">
        <v>2712</v>
      </c>
      <c r="C2421" s="304">
        <v>382500</v>
      </c>
      <c r="D2421" s="17"/>
      <c r="E2421" s="505"/>
    </row>
    <row r="2422" spans="1:9" ht="12.75" customHeight="1" x14ac:dyDescent="0.2">
      <c r="A2422" s="65"/>
      <c r="B2422" s="548"/>
      <c r="C2422" s="304">
        <v>76000</v>
      </c>
      <c r="D2422" s="17"/>
      <c r="E2422" s="505"/>
    </row>
    <row r="2423" spans="1:9" x14ac:dyDescent="0.2">
      <c r="A2423" s="65"/>
      <c r="B2423" s="303" t="s">
        <v>2713</v>
      </c>
      <c r="C2423" s="304">
        <v>42000</v>
      </c>
      <c r="D2423" s="17"/>
      <c r="E2423" s="505"/>
    </row>
    <row r="2424" spans="1:9" x14ac:dyDescent="0.2">
      <c r="A2424" s="65"/>
      <c r="B2424" s="303" t="s">
        <v>2714</v>
      </c>
      <c r="C2424" s="304">
        <v>42000</v>
      </c>
      <c r="D2424" s="17"/>
      <c r="E2424" s="505"/>
    </row>
    <row r="2425" spans="1:9" x14ac:dyDescent="0.2">
      <c r="A2425" s="65"/>
      <c r="B2425" s="303" t="s">
        <v>2715</v>
      </c>
      <c r="C2425" s="304">
        <v>130000</v>
      </c>
      <c r="D2425" s="17"/>
      <c r="E2425" s="505"/>
    </row>
    <row r="2426" spans="1:9" x14ac:dyDescent="0.2">
      <c r="A2426" s="65"/>
      <c r="B2426" s="303" t="s">
        <v>2716</v>
      </c>
      <c r="C2426" s="304">
        <v>55000</v>
      </c>
      <c r="D2426" s="17"/>
      <c r="E2426" s="505"/>
    </row>
    <row r="2427" spans="1:9" x14ac:dyDescent="0.2">
      <c r="A2427" s="65"/>
      <c r="B2427" s="303" t="s">
        <v>2717</v>
      </c>
      <c r="C2427" s="304">
        <v>116500</v>
      </c>
      <c r="D2427" s="17"/>
      <c r="E2427" s="505"/>
    </row>
    <row r="2428" spans="1:9" ht="12.75" customHeight="1" x14ac:dyDescent="0.2">
      <c r="A2428" s="65"/>
      <c r="B2428" s="303" t="s">
        <v>2718</v>
      </c>
      <c r="C2428" s="304">
        <v>373000</v>
      </c>
      <c r="D2428" s="17"/>
      <c r="E2428" s="505"/>
    </row>
    <row r="2429" spans="1:9" ht="12.75" customHeight="1" thickBot="1" x14ac:dyDescent="0.25">
      <c r="A2429" s="65"/>
      <c r="B2429" s="374" t="s">
        <v>2719</v>
      </c>
      <c r="C2429" s="378">
        <v>33000</v>
      </c>
      <c r="D2429" s="17"/>
      <c r="E2429" s="509"/>
    </row>
    <row r="2430" spans="1:9" ht="12.75" customHeight="1" thickTop="1" x14ac:dyDescent="0.2">
      <c r="A2430" s="65"/>
      <c r="B2430" s="530"/>
      <c r="C2430" s="531"/>
      <c r="D2430" s="160"/>
      <c r="E2430" s="532"/>
    </row>
    <row r="2431" spans="1:9" s="1" customFormat="1" ht="12.75" customHeight="1" thickBot="1" x14ac:dyDescent="0.25">
      <c r="A2431" s="65"/>
      <c r="C2431" s="68"/>
      <c r="D2431" s="69"/>
      <c r="E2431" s="468" t="s">
        <v>45</v>
      </c>
      <c r="G2431" s="41"/>
      <c r="I2431" s="11"/>
    </row>
    <row r="2432" spans="1:9" s="1" customFormat="1" ht="12.75" customHeight="1" thickTop="1" thickBot="1" x14ac:dyDescent="0.25">
      <c r="A2432" s="65"/>
      <c r="B2432" s="71" t="s">
        <v>47</v>
      </c>
      <c r="C2432" s="300" t="s">
        <v>48</v>
      </c>
      <c r="D2432" s="17"/>
      <c r="E2432" s="475" t="s">
        <v>159</v>
      </c>
      <c r="G2432" s="41"/>
      <c r="I2432" s="11"/>
    </row>
    <row r="2433" spans="1:8" ht="13.5" thickTop="1" x14ac:dyDescent="0.2">
      <c r="A2433" s="65"/>
      <c r="B2433" s="441" t="s">
        <v>2720</v>
      </c>
      <c r="C2433" s="446">
        <v>224000</v>
      </c>
      <c r="D2433" s="17"/>
      <c r="E2433" s="510"/>
    </row>
    <row r="2434" spans="1:8" x14ac:dyDescent="0.2">
      <c r="A2434" s="65"/>
      <c r="B2434" s="303" t="s">
        <v>2721</v>
      </c>
      <c r="C2434" s="304">
        <v>52500</v>
      </c>
      <c r="D2434" s="17"/>
      <c r="E2434" s="505"/>
    </row>
    <row r="2435" spans="1:8" x14ac:dyDescent="0.2">
      <c r="A2435" s="65"/>
      <c r="B2435" s="303" t="s">
        <v>2722</v>
      </c>
      <c r="C2435" s="304">
        <v>30000</v>
      </c>
      <c r="D2435" s="17"/>
      <c r="E2435" s="505"/>
    </row>
    <row r="2436" spans="1:8" ht="12.75" customHeight="1" x14ac:dyDescent="0.2">
      <c r="A2436" s="65"/>
      <c r="B2436" s="549" t="s">
        <v>2723</v>
      </c>
      <c r="C2436" s="304">
        <v>262500</v>
      </c>
      <c r="D2436" s="17"/>
      <c r="E2436" s="505"/>
    </row>
    <row r="2437" spans="1:8" ht="12.75" customHeight="1" x14ac:dyDescent="0.2">
      <c r="A2437" s="65"/>
      <c r="B2437" s="549"/>
      <c r="C2437" s="304">
        <v>75000</v>
      </c>
      <c r="D2437" s="17"/>
      <c r="E2437" s="505"/>
    </row>
    <row r="2438" spans="1:8" ht="12.75" customHeight="1" x14ac:dyDescent="0.2">
      <c r="A2438" s="65"/>
      <c r="B2438" s="549" t="s">
        <v>2724</v>
      </c>
      <c r="C2438" s="304">
        <v>147000</v>
      </c>
      <c r="D2438" s="17"/>
      <c r="E2438" s="505"/>
    </row>
    <row r="2439" spans="1:8" ht="12.75" customHeight="1" x14ac:dyDescent="0.2">
      <c r="A2439" s="65"/>
      <c r="B2439" s="549"/>
      <c r="C2439" s="304">
        <v>86000</v>
      </c>
      <c r="D2439" s="17"/>
      <c r="E2439" s="505"/>
    </row>
    <row r="2440" spans="1:8" ht="12.75" customHeight="1" x14ac:dyDescent="0.2">
      <c r="A2440" s="65"/>
      <c r="B2440" s="303" t="s">
        <v>2725</v>
      </c>
      <c r="C2440" s="304">
        <v>594500</v>
      </c>
      <c r="D2440" s="17"/>
      <c r="E2440" s="505"/>
    </row>
    <row r="2441" spans="1:8" ht="12.75" customHeight="1" x14ac:dyDescent="0.2">
      <c r="A2441" s="65"/>
      <c r="B2441" s="303" t="s">
        <v>2726</v>
      </c>
      <c r="C2441" s="304">
        <v>31500</v>
      </c>
      <c r="D2441" s="17"/>
      <c r="E2441" s="505"/>
    </row>
    <row r="2442" spans="1:8" ht="12.75" customHeight="1" x14ac:dyDescent="0.2">
      <c r="A2442" s="65"/>
      <c r="B2442" s="303" t="s">
        <v>2727</v>
      </c>
      <c r="C2442" s="304">
        <v>192000</v>
      </c>
      <c r="D2442" s="17"/>
      <c r="E2442" s="505"/>
    </row>
    <row r="2443" spans="1:8" ht="12.75" customHeight="1" x14ac:dyDescent="0.2">
      <c r="A2443" s="65"/>
      <c r="B2443" s="303" t="s">
        <v>2728</v>
      </c>
      <c r="C2443" s="304">
        <v>268000</v>
      </c>
      <c r="D2443" s="17"/>
      <c r="E2443" s="505"/>
    </row>
    <row r="2444" spans="1:8" ht="12.75" customHeight="1" x14ac:dyDescent="0.2">
      <c r="A2444" s="65"/>
      <c r="B2444" s="303" t="s">
        <v>2729</v>
      </c>
      <c r="C2444" s="304">
        <v>62000</v>
      </c>
      <c r="D2444" s="17"/>
      <c r="E2444" s="505"/>
    </row>
    <row r="2445" spans="1:8" ht="12.75" customHeight="1" x14ac:dyDescent="0.2">
      <c r="A2445" s="65"/>
      <c r="B2445" s="550" t="s">
        <v>2730</v>
      </c>
      <c r="C2445" s="304">
        <v>53200</v>
      </c>
      <c r="D2445" s="17"/>
      <c r="E2445" s="505"/>
    </row>
    <row r="2446" spans="1:8" ht="12.75" customHeight="1" x14ac:dyDescent="0.2">
      <c r="A2446" s="65"/>
      <c r="B2446" s="550"/>
      <c r="C2446" s="304">
        <v>49000</v>
      </c>
      <c r="D2446" s="17"/>
      <c r="E2446" s="505"/>
    </row>
    <row r="2447" spans="1:8" ht="12.75" customHeight="1" x14ac:dyDescent="0.2">
      <c r="A2447" s="65"/>
      <c r="B2447" s="4" t="s">
        <v>2731</v>
      </c>
      <c r="C2447" s="203">
        <v>19000</v>
      </c>
      <c r="D2447" s="17"/>
      <c r="E2447" s="505"/>
    </row>
    <row r="2448" spans="1:8" ht="12.75" customHeight="1" thickBot="1" x14ac:dyDescent="0.25">
      <c r="A2448" s="65"/>
      <c r="B2448" s="5" t="s">
        <v>2732</v>
      </c>
      <c r="C2448" s="292">
        <v>50000</v>
      </c>
      <c r="D2448" s="17"/>
      <c r="E2448" s="509"/>
      <c r="F2448" s="95" t="s">
        <v>51</v>
      </c>
      <c r="H2448" s="159">
        <f>C2449</f>
        <v>4427200</v>
      </c>
    </row>
    <row r="2449" spans="1:8" ht="14.25" thickTop="1" thickBot="1" x14ac:dyDescent="0.25">
      <c r="A2449" s="65"/>
      <c r="B2449" s="133" t="s">
        <v>52</v>
      </c>
      <c r="C2449" s="88">
        <f>SUM(C2415:C2448)</f>
        <v>4427200</v>
      </c>
      <c r="E2449" s="474">
        <f>SUM(E2415:E2448)</f>
        <v>0</v>
      </c>
    </row>
    <row r="2450" spans="1:8" ht="13.5" thickTop="1" x14ac:dyDescent="0.2">
      <c r="A2450" s="65"/>
      <c r="B2450" s="1"/>
      <c r="C2450" s="90"/>
      <c r="D2450" s="1"/>
      <c r="E2450" s="469"/>
    </row>
    <row r="2451" spans="1:8" ht="28.5" customHeight="1" x14ac:dyDescent="0.2">
      <c r="A2451" s="65"/>
      <c r="B2451" s="1"/>
      <c r="C2451" s="90"/>
      <c r="D2451" s="1"/>
      <c r="E2451" s="469"/>
    </row>
    <row r="2452" spans="1:8" ht="12.75" customHeight="1" x14ac:dyDescent="0.2">
      <c r="A2452" s="65"/>
      <c r="B2452" s="24" t="s">
        <v>2733</v>
      </c>
      <c r="C2452" s="90"/>
      <c r="D2452" s="1"/>
      <c r="E2452" s="469"/>
    </row>
    <row r="2453" spans="1:8" ht="13.5" thickBot="1" x14ac:dyDescent="0.25">
      <c r="A2453" s="65"/>
      <c r="B2453" s="1"/>
      <c r="C2453" s="68"/>
      <c r="D2453" s="69"/>
      <c r="E2453" s="468" t="s">
        <v>45</v>
      </c>
    </row>
    <row r="2454" spans="1:8" ht="14.25" thickTop="1" thickBot="1" x14ac:dyDescent="0.25">
      <c r="B2454" s="71" t="s">
        <v>47</v>
      </c>
      <c r="C2454" s="72" t="s">
        <v>48</v>
      </c>
      <c r="D2454" s="17"/>
      <c r="E2454" s="492" t="s">
        <v>159</v>
      </c>
    </row>
    <row r="2455" spans="1:8" ht="13.5" customHeight="1" thickTop="1" x14ac:dyDescent="0.2">
      <c r="A2455" s="39">
        <v>13</v>
      </c>
      <c r="B2455" s="551" t="s">
        <v>2734</v>
      </c>
      <c r="C2455" s="22">
        <v>7000000</v>
      </c>
      <c r="E2455" s="497"/>
    </row>
    <row r="2456" spans="1:8" ht="12.75" customHeight="1" x14ac:dyDescent="0.2">
      <c r="B2456" s="549"/>
      <c r="C2456" s="23">
        <v>2000000</v>
      </c>
      <c r="E2456" s="476"/>
    </row>
    <row r="2457" spans="1:8" ht="12.75" customHeight="1" x14ac:dyDescent="0.2">
      <c r="B2457" s="4" t="s">
        <v>2735</v>
      </c>
      <c r="C2457" s="185">
        <v>3150000</v>
      </c>
      <c r="E2457" s="476"/>
    </row>
    <row r="2458" spans="1:8" ht="12.75" customHeight="1" x14ac:dyDescent="0.2">
      <c r="B2458" s="549" t="s">
        <v>2736</v>
      </c>
      <c r="C2458" s="185">
        <v>980000</v>
      </c>
      <c r="E2458" s="476"/>
    </row>
    <row r="2459" spans="1:8" ht="12.75" customHeight="1" thickBot="1" x14ac:dyDescent="0.25">
      <c r="B2459" s="547"/>
      <c r="C2459" s="186">
        <v>370000</v>
      </c>
      <c r="E2459" s="476"/>
      <c r="F2459" s="95" t="s">
        <v>51</v>
      </c>
      <c r="H2459" s="159">
        <f>C2460</f>
        <v>13500000</v>
      </c>
    </row>
    <row r="2460" spans="1:8" ht="21" customHeight="1" thickTop="1" thickBot="1" x14ac:dyDescent="0.25">
      <c r="B2460" s="133" t="s">
        <v>52</v>
      </c>
      <c r="C2460" s="379">
        <f>C2455+C2456+C2457+C2458+C2459</f>
        <v>13500000</v>
      </c>
      <c r="D2460" s="342"/>
      <c r="E2460" s="474">
        <f>E2455+E2456+E2457+E2458+E2459</f>
        <v>0</v>
      </c>
      <c r="G2460" s="10"/>
      <c r="H2460" s="10"/>
    </row>
    <row r="2461" spans="1:8" ht="18.75" customHeight="1" thickTop="1" x14ac:dyDescent="0.2">
      <c r="A2461" s="65"/>
      <c r="B2461" s="1"/>
      <c r="C2461" s="90"/>
      <c r="D2461" s="1"/>
      <c r="E2461" s="469"/>
    </row>
    <row r="2462" spans="1:8" ht="15" customHeight="1" x14ac:dyDescent="0.2">
      <c r="A2462" s="65"/>
      <c r="B2462" s="1"/>
      <c r="C2462" s="90"/>
      <c r="D2462" s="1"/>
      <c r="E2462" s="469"/>
    </row>
    <row r="2463" spans="1:8" ht="14.25" customHeight="1" x14ac:dyDescent="0.2">
      <c r="A2463" s="65"/>
      <c r="B2463" s="1"/>
      <c r="C2463" s="90"/>
      <c r="D2463" s="1"/>
      <c r="E2463" s="469"/>
    </row>
    <row r="2464" spans="1:8" ht="12.75" customHeight="1" x14ac:dyDescent="0.2">
      <c r="A2464" s="65"/>
      <c r="B2464" s="24" t="s">
        <v>2743</v>
      </c>
      <c r="C2464" s="90"/>
      <c r="D2464" s="1"/>
      <c r="E2464" s="469"/>
    </row>
    <row r="2465" spans="1:8" ht="13.5" thickBot="1" x14ac:dyDescent="0.25">
      <c r="A2465" s="65"/>
      <c r="B2465" s="1"/>
      <c r="C2465" s="68"/>
      <c r="D2465" s="69"/>
      <c r="E2465" s="468" t="s">
        <v>45</v>
      </c>
    </row>
    <row r="2466" spans="1:8" ht="14.25" thickTop="1" thickBot="1" x14ac:dyDescent="0.25">
      <c r="B2466" s="71" t="s">
        <v>47</v>
      </c>
      <c r="C2466" s="72" t="s">
        <v>48</v>
      </c>
      <c r="D2466" s="17"/>
      <c r="E2466" s="492" t="s">
        <v>159</v>
      </c>
    </row>
    <row r="2467" spans="1:8" ht="13.5" thickTop="1" x14ac:dyDescent="0.2">
      <c r="A2467" s="39">
        <v>13</v>
      </c>
      <c r="B2467" s="306" t="s">
        <v>1570</v>
      </c>
      <c r="C2467" s="176">
        <v>304000</v>
      </c>
      <c r="E2467" s="497"/>
    </row>
    <row r="2468" spans="1:8" x14ac:dyDescent="0.2">
      <c r="B2468" s="307" t="s">
        <v>1570</v>
      </c>
      <c r="C2468" s="176">
        <v>1392000</v>
      </c>
      <c r="E2468" s="476"/>
    </row>
    <row r="2469" spans="1:8" ht="13.5" thickBot="1" x14ac:dyDescent="0.25">
      <c r="A2469" s="39">
        <v>13</v>
      </c>
      <c r="B2469" s="308" t="s">
        <v>1599</v>
      </c>
      <c r="C2469" s="176">
        <v>304000</v>
      </c>
      <c r="E2469" s="477"/>
      <c r="F2469" s="95" t="s">
        <v>1249</v>
      </c>
    </row>
    <row r="2470" spans="1:8" ht="21" customHeight="1" thickTop="1" thickBot="1" x14ac:dyDescent="0.25">
      <c r="B2470" s="133" t="s">
        <v>52</v>
      </c>
      <c r="C2470" s="88">
        <f>C2467+C2469+C2468</f>
        <v>2000000</v>
      </c>
      <c r="E2470" s="474">
        <f>E2467+E2469</f>
        <v>0</v>
      </c>
      <c r="G2470" s="10"/>
      <c r="H2470" s="156">
        <f>C2470</f>
        <v>2000000</v>
      </c>
    </row>
    <row r="2471" spans="1:8" ht="13.5" thickTop="1" x14ac:dyDescent="0.2">
      <c r="A2471" s="65"/>
      <c r="B2471" s="1"/>
      <c r="C2471" s="90"/>
      <c r="D2471" s="1"/>
      <c r="E2471" s="469"/>
      <c r="G2471" s="83"/>
    </row>
    <row r="2472" spans="1:8" x14ac:dyDescent="0.2">
      <c r="A2472" s="65"/>
      <c r="B2472" s="1"/>
      <c r="C2472" s="90"/>
      <c r="D2472" s="1"/>
      <c r="E2472" s="469"/>
      <c r="G2472" s="83"/>
    </row>
    <row r="2473" spans="1:8" ht="17.25" customHeight="1" x14ac:dyDescent="0.2">
      <c r="A2473" s="65"/>
      <c r="B2473" s="1"/>
      <c r="C2473" s="90"/>
      <c r="D2473" s="1"/>
      <c r="E2473" s="469"/>
      <c r="G2473" s="83"/>
    </row>
    <row r="2474" spans="1:8" ht="15.75" x14ac:dyDescent="0.25">
      <c r="A2474" s="65"/>
      <c r="B2474" s="30" t="s">
        <v>2744</v>
      </c>
      <c r="C2474" s="90"/>
      <c r="D2474" s="1"/>
      <c r="E2474" s="469"/>
    </row>
    <row r="2475" spans="1:8" ht="13.5" thickBot="1" x14ac:dyDescent="0.25">
      <c r="A2475" s="65"/>
      <c r="B2475" s="1"/>
      <c r="C2475" s="68"/>
      <c r="D2475" s="69"/>
      <c r="E2475" s="468" t="s">
        <v>45</v>
      </c>
    </row>
    <row r="2476" spans="1:8" ht="14.25" thickTop="1" thickBot="1" x14ac:dyDescent="0.25">
      <c r="B2476" s="71" t="s">
        <v>47</v>
      </c>
      <c r="C2476" s="72" t="s">
        <v>48</v>
      </c>
      <c r="D2476" s="17"/>
      <c r="E2476" s="492" t="s">
        <v>159</v>
      </c>
    </row>
    <row r="2477" spans="1:8" ht="13.5" thickTop="1" x14ac:dyDescent="0.2">
      <c r="A2477" s="39">
        <v>13</v>
      </c>
      <c r="B2477" s="306" t="s">
        <v>1701</v>
      </c>
      <c r="C2477" s="176">
        <v>2246843</v>
      </c>
      <c r="E2477" s="497"/>
    </row>
    <row r="2478" spans="1:8" x14ac:dyDescent="0.2">
      <c r="A2478" s="39">
        <v>13</v>
      </c>
      <c r="B2478" s="307" t="s">
        <v>1506</v>
      </c>
      <c r="C2478" s="176">
        <v>1803345</v>
      </c>
      <c r="E2478" s="477"/>
    </row>
    <row r="2479" spans="1:8" x14ac:dyDescent="0.2">
      <c r="A2479" s="39">
        <v>13</v>
      </c>
      <c r="B2479" s="307" t="s">
        <v>1697</v>
      </c>
      <c r="C2479" s="176">
        <v>540130</v>
      </c>
      <c r="E2479" s="477"/>
    </row>
    <row r="2480" spans="1:8" x14ac:dyDescent="0.2">
      <c r="A2480" s="39">
        <v>13</v>
      </c>
      <c r="B2480" s="309" t="s">
        <v>1484</v>
      </c>
      <c r="C2480" s="176">
        <v>471551</v>
      </c>
      <c r="E2480" s="477"/>
    </row>
    <row r="2481" spans="1:8" x14ac:dyDescent="0.2">
      <c r="A2481" s="39">
        <v>13</v>
      </c>
      <c r="B2481" s="307" t="s">
        <v>1245</v>
      </c>
      <c r="C2481" s="176">
        <v>1677268</v>
      </c>
      <c r="E2481" s="477"/>
    </row>
    <row r="2482" spans="1:8" x14ac:dyDescent="0.2">
      <c r="A2482" s="39">
        <v>13</v>
      </c>
      <c r="B2482" s="307" t="s">
        <v>1702</v>
      </c>
      <c r="C2482" s="176">
        <v>557787</v>
      </c>
      <c r="E2482" s="477"/>
    </row>
    <row r="2483" spans="1:8" x14ac:dyDescent="0.2">
      <c r="A2483" s="39">
        <v>13</v>
      </c>
      <c r="B2483" s="307" t="s">
        <v>1703</v>
      </c>
      <c r="C2483" s="176">
        <v>1103076</v>
      </c>
      <c r="E2483" s="478"/>
    </row>
    <row r="2484" spans="1:8" ht="13.5" thickBot="1" x14ac:dyDescent="0.25">
      <c r="B2484" s="308" t="s">
        <v>1704</v>
      </c>
      <c r="C2484" s="176">
        <v>900000</v>
      </c>
      <c r="E2484" s="511"/>
      <c r="F2484" s="95" t="s">
        <v>1249</v>
      </c>
      <c r="H2484" s="159">
        <f>C2485</f>
        <v>9300000</v>
      </c>
    </row>
    <row r="2485" spans="1:8" ht="22.5" customHeight="1" thickTop="1" thickBot="1" x14ac:dyDescent="0.25">
      <c r="B2485" s="133" t="s">
        <v>52</v>
      </c>
      <c r="C2485" s="88">
        <f>SUM(C2477:C2484)</f>
        <v>9300000</v>
      </c>
      <c r="E2485" s="474">
        <f>SUM(E2477:E2483)</f>
        <v>0</v>
      </c>
      <c r="G2485" s="10"/>
      <c r="H2485" s="10"/>
    </row>
    <row r="2486" spans="1:8" ht="13.5" thickTop="1" x14ac:dyDescent="0.2">
      <c r="A2486" s="65"/>
      <c r="B2486" s="1"/>
      <c r="C2486" s="90"/>
      <c r="D2486" s="1"/>
      <c r="E2486" s="469"/>
      <c r="G2486" s="134"/>
    </row>
    <row r="2487" spans="1:8" ht="15" customHeight="1" x14ac:dyDescent="0.2">
      <c r="A2487" s="65"/>
      <c r="B2487" s="34"/>
      <c r="C2487" s="26"/>
      <c r="D2487" s="1"/>
      <c r="E2487" s="469"/>
    </row>
    <row r="2488" spans="1:8" ht="15.75" x14ac:dyDescent="0.25">
      <c r="A2488" s="65"/>
      <c r="B2488" s="135" t="s">
        <v>2745</v>
      </c>
      <c r="C2488" s="26"/>
      <c r="D2488" s="1"/>
      <c r="E2488" s="469"/>
    </row>
    <row r="2489" spans="1:8" ht="13.5" thickBot="1" x14ac:dyDescent="0.25">
      <c r="A2489" s="65"/>
      <c r="B2489" s="34"/>
      <c r="C2489" s="26"/>
      <c r="D2489" s="1"/>
      <c r="E2489" s="468" t="s">
        <v>45</v>
      </c>
    </row>
    <row r="2490" spans="1:8" ht="14.25" thickTop="1" thickBot="1" x14ac:dyDescent="0.25">
      <c r="B2490" s="71" t="s">
        <v>47</v>
      </c>
      <c r="C2490" s="72" t="s">
        <v>48</v>
      </c>
      <c r="D2490" s="17"/>
      <c r="E2490" s="492" t="s">
        <v>159</v>
      </c>
    </row>
    <row r="2491" spans="1:8" ht="13.5" thickTop="1" x14ac:dyDescent="0.2">
      <c r="A2491" s="39">
        <v>13</v>
      </c>
      <c r="B2491" s="306" t="s">
        <v>1474</v>
      </c>
      <c r="C2491" s="176">
        <v>150000</v>
      </c>
      <c r="E2491" s="497"/>
    </row>
    <row r="2492" spans="1:8" x14ac:dyDescent="0.2">
      <c r="A2492" s="39">
        <v>13</v>
      </c>
      <c r="B2492" s="307" t="s">
        <v>1475</v>
      </c>
      <c r="C2492" s="176">
        <v>300000</v>
      </c>
      <c r="E2492" s="477"/>
    </row>
    <row r="2493" spans="1:8" x14ac:dyDescent="0.2">
      <c r="A2493" s="39">
        <v>13</v>
      </c>
      <c r="B2493" s="307" t="s">
        <v>1476</v>
      </c>
      <c r="C2493" s="176">
        <v>113400</v>
      </c>
      <c r="E2493" s="477"/>
    </row>
    <row r="2494" spans="1:8" x14ac:dyDescent="0.2">
      <c r="A2494" s="39">
        <v>13</v>
      </c>
      <c r="B2494" s="307" t="s">
        <v>1477</v>
      </c>
      <c r="C2494" s="176">
        <v>200000</v>
      </c>
      <c r="E2494" s="477"/>
    </row>
    <row r="2495" spans="1:8" x14ac:dyDescent="0.2">
      <c r="A2495" s="39">
        <v>13</v>
      </c>
      <c r="B2495" s="307" t="s">
        <v>1478</v>
      </c>
      <c r="C2495" s="176">
        <v>400000</v>
      </c>
      <c r="E2495" s="478"/>
    </row>
    <row r="2496" spans="1:8" x14ac:dyDescent="0.2">
      <c r="A2496" s="39">
        <v>13</v>
      </c>
      <c r="B2496" s="309" t="s">
        <v>1223</v>
      </c>
      <c r="C2496" s="176">
        <v>500000</v>
      </c>
      <c r="E2496" s="476"/>
    </row>
    <row r="2497" spans="1:9" x14ac:dyDescent="0.2">
      <c r="A2497" s="39">
        <v>13</v>
      </c>
      <c r="B2497" s="307" t="s">
        <v>1479</v>
      </c>
      <c r="C2497" s="176">
        <v>300000</v>
      </c>
      <c r="E2497" s="477"/>
    </row>
    <row r="2498" spans="1:9" x14ac:dyDescent="0.2">
      <c r="A2498" s="39">
        <v>13</v>
      </c>
      <c r="B2498" s="307" t="s">
        <v>1480</v>
      </c>
      <c r="C2498" s="176">
        <v>300000</v>
      </c>
      <c r="E2498" s="477"/>
    </row>
    <row r="2499" spans="1:9" ht="13.5" thickBot="1" x14ac:dyDescent="0.25">
      <c r="A2499" s="39">
        <v>13</v>
      </c>
      <c r="B2499" s="308" t="s">
        <v>1481</v>
      </c>
      <c r="C2499" s="380">
        <v>200000</v>
      </c>
      <c r="E2499" s="482"/>
    </row>
    <row r="2500" spans="1:9" s="1" customFormat="1" ht="13.5" thickTop="1" x14ac:dyDescent="0.2">
      <c r="A2500" s="65"/>
      <c r="B2500" s="447"/>
      <c r="C2500" s="448"/>
      <c r="E2500" s="469"/>
      <c r="G2500" s="41"/>
      <c r="I2500" s="11"/>
    </row>
    <row r="2501" spans="1:9" ht="13.5" thickBot="1" x14ac:dyDescent="0.25">
      <c r="A2501" s="65"/>
      <c r="B2501" s="34"/>
      <c r="C2501" s="26"/>
      <c r="D2501" s="1"/>
      <c r="E2501" s="468" t="s">
        <v>45</v>
      </c>
    </row>
    <row r="2502" spans="1:9" ht="14.25" thickTop="1" thickBot="1" x14ac:dyDescent="0.25">
      <c r="B2502" s="71" t="s">
        <v>47</v>
      </c>
      <c r="C2502" s="72" t="s">
        <v>48</v>
      </c>
      <c r="D2502" s="17"/>
      <c r="E2502" s="492" t="s">
        <v>159</v>
      </c>
    </row>
    <row r="2503" spans="1:9" ht="13.5" thickTop="1" x14ac:dyDescent="0.2">
      <c r="A2503" s="39">
        <v>13</v>
      </c>
      <c r="B2503" s="413" t="s">
        <v>1482</v>
      </c>
      <c r="C2503" s="414">
        <v>500000</v>
      </c>
      <c r="E2503" s="476"/>
    </row>
    <row r="2504" spans="1:9" x14ac:dyDescent="0.2">
      <c r="B2504" s="307" t="s">
        <v>1483</v>
      </c>
      <c r="C2504" s="418">
        <v>345000</v>
      </c>
      <c r="E2504" s="478"/>
    </row>
    <row r="2505" spans="1:9" x14ac:dyDescent="0.2">
      <c r="B2505" s="417" t="s">
        <v>1484</v>
      </c>
      <c r="C2505" s="449">
        <v>280000</v>
      </c>
      <c r="E2505" s="479"/>
    </row>
    <row r="2506" spans="1:9" x14ac:dyDescent="0.2">
      <c r="B2506" s="413" t="s">
        <v>1485</v>
      </c>
      <c r="C2506" s="414">
        <v>400000</v>
      </c>
      <c r="E2506" s="476"/>
    </row>
    <row r="2507" spans="1:9" x14ac:dyDescent="0.2">
      <c r="B2507" s="307" t="s">
        <v>1486</v>
      </c>
      <c r="C2507" s="176">
        <v>500000</v>
      </c>
      <c r="E2507" s="477"/>
    </row>
    <row r="2508" spans="1:9" x14ac:dyDescent="0.2">
      <c r="B2508" s="307" t="s">
        <v>1487</v>
      </c>
      <c r="C2508" s="176">
        <v>210000</v>
      </c>
      <c r="E2508" s="477"/>
    </row>
    <row r="2509" spans="1:9" x14ac:dyDescent="0.2">
      <c r="B2509" s="307" t="s">
        <v>1488</v>
      </c>
      <c r="C2509" s="176">
        <v>100000</v>
      </c>
      <c r="E2509" s="477"/>
    </row>
    <row r="2510" spans="1:9" x14ac:dyDescent="0.2">
      <c r="B2510" s="307" t="s">
        <v>1489</v>
      </c>
      <c r="C2510" s="176">
        <v>108710</v>
      </c>
      <c r="E2510" s="477"/>
    </row>
    <row r="2511" spans="1:9" x14ac:dyDescent="0.2">
      <c r="B2511" s="309" t="s">
        <v>1490</v>
      </c>
      <c r="C2511" s="176">
        <v>298960</v>
      </c>
      <c r="E2511" s="477"/>
    </row>
    <row r="2512" spans="1:9" x14ac:dyDescent="0.2">
      <c r="B2512" s="307" t="s">
        <v>1491</v>
      </c>
      <c r="C2512" s="176">
        <v>300000</v>
      </c>
      <c r="E2512" s="477"/>
    </row>
    <row r="2513" spans="2:5" x14ac:dyDescent="0.2">
      <c r="B2513" s="307" t="s">
        <v>1492</v>
      </c>
      <c r="C2513" s="176">
        <v>340000</v>
      </c>
      <c r="E2513" s="477"/>
    </row>
    <row r="2514" spans="2:5" x14ac:dyDescent="0.2">
      <c r="B2514" s="307" t="s">
        <v>1493</v>
      </c>
      <c r="C2514" s="176">
        <v>35057</v>
      </c>
      <c r="E2514" s="477"/>
    </row>
    <row r="2515" spans="2:5" x14ac:dyDescent="0.2">
      <c r="B2515" s="307" t="s">
        <v>1494</v>
      </c>
      <c r="C2515" s="176">
        <v>100000</v>
      </c>
      <c r="E2515" s="477"/>
    </row>
    <row r="2516" spans="2:5" x14ac:dyDescent="0.2">
      <c r="B2516" s="307" t="s">
        <v>1495</v>
      </c>
      <c r="C2516" s="176">
        <v>300000</v>
      </c>
      <c r="E2516" s="477"/>
    </row>
    <row r="2517" spans="2:5" x14ac:dyDescent="0.2">
      <c r="B2517" s="307" t="s">
        <v>1496</v>
      </c>
      <c r="C2517" s="176">
        <v>200000</v>
      </c>
      <c r="E2517" s="477"/>
    </row>
    <row r="2518" spans="2:5" x14ac:dyDescent="0.2">
      <c r="B2518" s="307" t="s">
        <v>1497</v>
      </c>
      <c r="C2518" s="176">
        <v>200000</v>
      </c>
      <c r="E2518" s="477"/>
    </row>
    <row r="2519" spans="2:5" x14ac:dyDescent="0.2">
      <c r="B2519" s="307" t="s">
        <v>1498</v>
      </c>
      <c r="C2519" s="176">
        <v>168584</v>
      </c>
      <c r="E2519" s="477"/>
    </row>
    <row r="2520" spans="2:5" x14ac:dyDescent="0.2">
      <c r="B2520" s="310" t="s">
        <v>1507</v>
      </c>
      <c r="C2520" s="176">
        <v>200000</v>
      </c>
      <c r="E2520" s="477"/>
    </row>
    <row r="2521" spans="2:5" x14ac:dyDescent="0.2">
      <c r="B2521" s="307" t="s">
        <v>1499</v>
      </c>
      <c r="C2521" s="176">
        <v>500000</v>
      </c>
      <c r="E2521" s="477"/>
    </row>
    <row r="2522" spans="2:5" x14ac:dyDescent="0.2">
      <c r="B2522" s="307" t="s">
        <v>1500</v>
      </c>
      <c r="C2522" s="176">
        <v>57000</v>
      </c>
      <c r="E2522" s="477"/>
    </row>
    <row r="2523" spans="2:5" x14ac:dyDescent="0.2">
      <c r="B2523" s="307" t="s">
        <v>1500</v>
      </c>
      <c r="C2523" s="176">
        <v>200000</v>
      </c>
      <c r="E2523" s="477"/>
    </row>
    <row r="2524" spans="2:5" x14ac:dyDescent="0.2">
      <c r="B2524" s="307" t="s">
        <v>1501</v>
      </c>
      <c r="C2524" s="176">
        <v>226300</v>
      </c>
      <c r="E2524" s="477"/>
    </row>
    <row r="2525" spans="2:5" x14ac:dyDescent="0.2">
      <c r="B2525" s="307" t="s">
        <v>1502</v>
      </c>
      <c r="C2525" s="176">
        <v>300000</v>
      </c>
      <c r="E2525" s="477"/>
    </row>
    <row r="2526" spans="2:5" x14ac:dyDescent="0.2">
      <c r="B2526" s="307" t="s">
        <v>1503</v>
      </c>
      <c r="C2526" s="176">
        <v>481000</v>
      </c>
      <c r="E2526" s="477"/>
    </row>
    <row r="2527" spans="2:5" x14ac:dyDescent="0.2">
      <c r="B2527" s="307" t="s">
        <v>1504</v>
      </c>
      <c r="C2527" s="176">
        <v>120000</v>
      </c>
      <c r="E2527" s="477"/>
    </row>
    <row r="2528" spans="2:5" x14ac:dyDescent="0.2">
      <c r="B2528" s="307" t="s">
        <v>1505</v>
      </c>
      <c r="C2528" s="176">
        <v>300000</v>
      </c>
      <c r="E2528" s="477"/>
    </row>
    <row r="2529" spans="1:8" ht="13.5" thickBot="1" x14ac:dyDescent="0.25">
      <c r="B2529" s="307" t="s">
        <v>1506</v>
      </c>
      <c r="C2529" s="176">
        <v>300000</v>
      </c>
      <c r="E2529" s="477"/>
      <c r="F2529" s="95" t="s">
        <v>1249</v>
      </c>
      <c r="H2529" s="159">
        <f>C2530</f>
        <v>9534011</v>
      </c>
    </row>
    <row r="2530" spans="1:8" ht="22.5" customHeight="1" thickTop="1" thickBot="1" x14ac:dyDescent="0.25">
      <c r="B2530" s="133" t="s">
        <v>52</v>
      </c>
      <c r="C2530" s="88">
        <f>SUM(C2491:C2529)</f>
        <v>9534011</v>
      </c>
      <c r="E2530" s="474">
        <f>SUM(E2491:E2529)</f>
        <v>0</v>
      </c>
      <c r="G2530" s="10"/>
      <c r="H2530" s="10"/>
    </row>
    <row r="2531" spans="1:8" ht="13.5" thickTop="1" x14ac:dyDescent="0.2">
      <c r="A2531" s="65"/>
      <c r="B2531" s="27"/>
      <c r="C2531" s="36"/>
      <c r="D2531" s="1"/>
      <c r="E2531" s="469"/>
      <c r="G2531" s="134"/>
    </row>
    <row r="2532" spans="1:8" x14ac:dyDescent="0.2">
      <c r="A2532" s="65"/>
      <c r="B2532" s="27"/>
      <c r="C2532" s="36"/>
      <c r="D2532" s="1"/>
      <c r="E2532" s="469"/>
      <c r="G2532" s="134"/>
    </row>
    <row r="2533" spans="1:8" x14ac:dyDescent="0.2">
      <c r="A2533" s="65"/>
      <c r="B2533" s="27"/>
      <c r="C2533" s="36"/>
      <c r="D2533" s="1"/>
      <c r="E2533" s="469"/>
    </row>
    <row r="2534" spans="1:8" ht="31.5" x14ac:dyDescent="0.25">
      <c r="A2534" s="65"/>
      <c r="B2534" s="172" t="s">
        <v>2746</v>
      </c>
      <c r="C2534" s="26"/>
      <c r="D2534" s="1"/>
      <c r="E2534" s="469"/>
    </row>
    <row r="2535" spans="1:8" ht="13.5" thickBot="1" x14ac:dyDescent="0.25">
      <c r="A2535" s="65"/>
      <c r="B2535" s="1"/>
      <c r="C2535" s="68"/>
      <c r="D2535" s="69"/>
      <c r="E2535" s="468" t="s">
        <v>45</v>
      </c>
    </row>
    <row r="2536" spans="1:8" ht="14.25" thickTop="1" thickBot="1" x14ac:dyDescent="0.25">
      <c r="B2536" s="71" t="s">
        <v>47</v>
      </c>
      <c r="C2536" s="72" t="s">
        <v>48</v>
      </c>
      <c r="D2536" s="17"/>
      <c r="E2536" s="492" t="s">
        <v>159</v>
      </c>
    </row>
    <row r="2537" spans="1:8" ht="13.5" thickTop="1" x14ac:dyDescent="0.2">
      <c r="A2537" s="39">
        <v>13</v>
      </c>
      <c r="B2537" s="306" t="s">
        <v>1508</v>
      </c>
      <c r="C2537" s="176">
        <v>50000</v>
      </c>
      <c r="E2537" s="497"/>
    </row>
    <row r="2538" spans="1:8" x14ac:dyDescent="0.2">
      <c r="A2538" s="39">
        <v>13</v>
      </c>
      <c r="B2538" s="307" t="s">
        <v>1509</v>
      </c>
      <c r="C2538" s="176">
        <v>50000</v>
      </c>
      <c r="E2538" s="477"/>
    </row>
    <row r="2539" spans="1:8" x14ac:dyDescent="0.2">
      <c r="A2539" s="39">
        <v>13</v>
      </c>
      <c r="B2539" s="307" t="s">
        <v>1510</v>
      </c>
      <c r="C2539" s="176">
        <v>50000</v>
      </c>
      <c r="E2539" s="477"/>
    </row>
    <row r="2540" spans="1:8" x14ac:dyDescent="0.2">
      <c r="A2540" s="39">
        <v>13</v>
      </c>
      <c r="B2540" s="307" t="s">
        <v>1511</v>
      </c>
      <c r="C2540" s="176">
        <v>19300</v>
      </c>
      <c r="E2540" s="477"/>
    </row>
    <row r="2541" spans="1:8" x14ac:dyDescent="0.2">
      <c r="B2541" s="307" t="s">
        <v>1512</v>
      </c>
      <c r="C2541" s="176">
        <v>40000</v>
      </c>
      <c r="E2541" s="477"/>
    </row>
    <row r="2542" spans="1:8" x14ac:dyDescent="0.2">
      <c r="B2542" s="307" t="s">
        <v>1513</v>
      </c>
      <c r="C2542" s="176">
        <v>40700</v>
      </c>
      <c r="E2542" s="477"/>
    </row>
    <row r="2543" spans="1:8" x14ac:dyDescent="0.2">
      <c r="B2543" s="307" t="s">
        <v>1514</v>
      </c>
      <c r="C2543" s="176">
        <v>50000</v>
      </c>
      <c r="E2543" s="477"/>
    </row>
    <row r="2544" spans="1:8" x14ac:dyDescent="0.2">
      <c r="B2544" s="307" t="s">
        <v>1515</v>
      </c>
      <c r="C2544" s="176">
        <v>50000</v>
      </c>
      <c r="E2544" s="477"/>
    </row>
    <row r="2545" spans="2:5" x14ac:dyDescent="0.2">
      <c r="B2545" s="307" t="s">
        <v>1516</v>
      </c>
      <c r="C2545" s="176">
        <v>25850</v>
      </c>
      <c r="E2545" s="477"/>
    </row>
    <row r="2546" spans="2:5" x14ac:dyDescent="0.2">
      <c r="B2546" s="307" t="s">
        <v>1517</v>
      </c>
      <c r="C2546" s="176">
        <v>49000</v>
      </c>
      <c r="E2546" s="477"/>
    </row>
    <row r="2547" spans="2:5" x14ac:dyDescent="0.2">
      <c r="B2547" s="307" t="s">
        <v>1518</v>
      </c>
      <c r="C2547" s="176">
        <v>50000</v>
      </c>
      <c r="E2547" s="477"/>
    </row>
    <row r="2548" spans="2:5" x14ac:dyDescent="0.2">
      <c r="B2548" s="307" t="s">
        <v>1519</v>
      </c>
      <c r="C2548" s="176">
        <v>50000</v>
      </c>
      <c r="E2548" s="477"/>
    </row>
    <row r="2549" spans="2:5" x14ac:dyDescent="0.2">
      <c r="B2549" s="309" t="s">
        <v>1520</v>
      </c>
      <c r="C2549" s="176">
        <v>50000</v>
      </c>
      <c r="E2549" s="477"/>
    </row>
    <row r="2550" spans="2:5" x14ac:dyDescent="0.2">
      <c r="B2550" s="307" t="s">
        <v>1521</v>
      </c>
      <c r="C2550" s="176">
        <v>50000</v>
      </c>
      <c r="E2550" s="477"/>
    </row>
    <row r="2551" spans="2:5" x14ac:dyDescent="0.2">
      <c r="B2551" s="307" t="s">
        <v>1522</v>
      </c>
      <c r="C2551" s="176">
        <v>50000</v>
      </c>
      <c r="E2551" s="477"/>
    </row>
    <row r="2552" spans="2:5" x14ac:dyDescent="0.2">
      <c r="B2552" s="307" t="s">
        <v>1523</v>
      </c>
      <c r="C2552" s="176">
        <v>50000</v>
      </c>
      <c r="E2552" s="477"/>
    </row>
    <row r="2553" spans="2:5" x14ac:dyDescent="0.2">
      <c r="B2553" s="307" t="s">
        <v>1270</v>
      </c>
      <c r="C2553" s="176">
        <v>50000</v>
      </c>
      <c r="E2553" s="477"/>
    </row>
    <row r="2554" spans="2:5" x14ac:dyDescent="0.2">
      <c r="B2554" s="307" t="s">
        <v>1310</v>
      </c>
      <c r="C2554" s="176">
        <v>50000</v>
      </c>
      <c r="E2554" s="477"/>
    </row>
    <row r="2555" spans="2:5" x14ac:dyDescent="0.2">
      <c r="B2555" s="307" t="s">
        <v>1524</v>
      </c>
      <c r="C2555" s="176">
        <v>45000</v>
      </c>
      <c r="E2555" s="477"/>
    </row>
    <row r="2556" spans="2:5" x14ac:dyDescent="0.2">
      <c r="B2556" s="307" t="s">
        <v>1525</v>
      </c>
      <c r="C2556" s="176">
        <v>50000</v>
      </c>
      <c r="E2556" s="477"/>
    </row>
    <row r="2557" spans="2:5" x14ac:dyDescent="0.2">
      <c r="B2557" s="307" t="s">
        <v>1526</v>
      </c>
      <c r="C2557" s="176">
        <v>47880</v>
      </c>
      <c r="E2557" s="477"/>
    </row>
    <row r="2558" spans="2:5" x14ac:dyDescent="0.2">
      <c r="B2558" s="307" t="s">
        <v>1527</v>
      </c>
      <c r="C2558" s="176">
        <v>50000</v>
      </c>
      <c r="E2558" s="477"/>
    </row>
    <row r="2559" spans="2:5" x14ac:dyDescent="0.2">
      <c r="B2559" s="307" t="s">
        <v>1528</v>
      </c>
      <c r="C2559" s="176">
        <v>50000</v>
      </c>
      <c r="E2559" s="477"/>
    </row>
    <row r="2560" spans="2:5" x14ac:dyDescent="0.2">
      <c r="B2560" s="307" t="s">
        <v>1529</v>
      </c>
      <c r="C2560" s="176">
        <v>50000</v>
      </c>
      <c r="E2560" s="477"/>
    </row>
    <row r="2561" spans="1:5" x14ac:dyDescent="0.2">
      <c r="B2561" s="307" t="s">
        <v>1530</v>
      </c>
      <c r="C2561" s="176">
        <v>44000</v>
      </c>
      <c r="E2561" s="477"/>
    </row>
    <row r="2562" spans="1:5" x14ac:dyDescent="0.2">
      <c r="B2562" s="307" t="s">
        <v>1531</v>
      </c>
      <c r="C2562" s="176">
        <v>50000</v>
      </c>
      <c r="E2562" s="477"/>
    </row>
    <row r="2563" spans="1:5" x14ac:dyDescent="0.2">
      <c r="B2563" s="307" t="s">
        <v>1532</v>
      </c>
      <c r="C2563" s="176">
        <v>50000</v>
      </c>
      <c r="E2563" s="477"/>
    </row>
    <row r="2564" spans="1:5" x14ac:dyDescent="0.2">
      <c r="B2564" s="307" t="s">
        <v>1533</v>
      </c>
      <c r="C2564" s="176">
        <v>50000</v>
      </c>
      <c r="E2564" s="477"/>
    </row>
    <row r="2565" spans="1:5" x14ac:dyDescent="0.2">
      <c r="B2565" s="307" t="s">
        <v>1534</v>
      </c>
      <c r="C2565" s="176">
        <v>50000</v>
      </c>
      <c r="E2565" s="477"/>
    </row>
    <row r="2566" spans="1:5" x14ac:dyDescent="0.2">
      <c r="B2566" s="307" t="s">
        <v>1458</v>
      </c>
      <c r="C2566" s="176">
        <v>44500</v>
      </c>
      <c r="E2566" s="477"/>
    </row>
    <row r="2567" spans="1:5" x14ac:dyDescent="0.2">
      <c r="B2567" s="307" t="s">
        <v>1486</v>
      </c>
      <c r="C2567" s="176">
        <v>50000</v>
      </c>
      <c r="E2567" s="477"/>
    </row>
    <row r="2568" spans="1:5" x14ac:dyDescent="0.2">
      <c r="B2568" s="307" t="s">
        <v>1535</v>
      </c>
      <c r="C2568" s="176">
        <v>50000</v>
      </c>
      <c r="E2568" s="477"/>
    </row>
    <row r="2569" spans="1:5" ht="13.5" thickBot="1" x14ac:dyDescent="0.25">
      <c r="B2569" s="308" t="s">
        <v>1536</v>
      </c>
      <c r="C2569" s="380">
        <v>50000</v>
      </c>
      <c r="E2569" s="482"/>
    </row>
    <row r="2570" spans="1:5" ht="13.5" thickTop="1" x14ac:dyDescent="0.2">
      <c r="B2570" s="447"/>
      <c r="C2570" s="448"/>
      <c r="D2570" s="1"/>
      <c r="E2570" s="469"/>
    </row>
    <row r="2571" spans="1:5" x14ac:dyDescent="0.2">
      <c r="B2571" s="447"/>
      <c r="C2571" s="448"/>
      <c r="D2571" s="1"/>
      <c r="E2571" s="469"/>
    </row>
    <row r="2572" spans="1:5" ht="13.5" thickBot="1" x14ac:dyDescent="0.25">
      <c r="A2572" s="65"/>
      <c r="B2572" s="1"/>
      <c r="C2572" s="68"/>
      <c r="D2572" s="69"/>
      <c r="E2572" s="468" t="s">
        <v>45</v>
      </c>
    </row>
    <row r="2573" spans="1:5" ht="14.25" thickTop="1" thickBot="1" x14ac:dyDescent="0.25">
      <c r="B2573" s="71" t="s">
        <v>47</v>
      </c>
      <c r="C2573" s="72" t="s">
        <v>48</v>
      </c>
      <c r="D2573" s="17"/>
      <c r="E2573" s="492" t="s">
        <v>159</v>
      </c>
    </row>
    <row r="2574" spans="1:5" ht="13.5" thickTop="1" x14ac:dyDescent="0.2">
      <c r="B2574" s="307" t="s">
        <v>1537</v>
      </c>
      <c r="C2574" s="176">
        <v>50000</v>
      </c>
      <c r="E2574" s="477"/>
    </row>
    <row r="2575" spans="1:5" x14ac:dyDescent="0.2">
      <c r="B2575" s="307" t="s">
        <v>1538</v>
      </c>
      <c r="C2575" s="418">
        <v>50000</v>
      </c>
      <c r="E2575" s="478"/>
    </row>
    <row r="2576" spans="1:5" x14ac:dyDescent="0.2">
      <c r="A2576" s="39">
        <v>13</v>
      </c>
      <c r="B2576" s="417" t="s">
        <v>1484</v>
      </c>
      <c r="C2576" s="414">
        <v>50000</v>
      </c>
      <c r="E2576" s="476"/>
    </row>
    <row r="2577" spans="1:5" x14ac:dyDescent="0.2">
      <c r="A2577" s="39">
        <v>13</v>
      </c>
      <c r="B2577" s="307" t="s">
        <v>1539</v>
      </c>
      <c r="C2577" s="176">
        <v>45000</v>
      </c>
      <c r="E2577" s="477"/>
    </row>
    <row r="2578" spans="1:5" x14ac:dyDescent="0.2">
      <c r="A2578" s="39">
        <v>13</v>
      </c>
      <c r="B2578" s="309" t="s">
        <v>1540</v>
      </c>
      <c r="C2578" s="176">
        <v>50000</v>
      </c>
      <c r="E2578" s="477"/>
    </row>
    <row r="2579" spans="1:5" x14ac:dyDescent="0.2">
      <c r="A2579" s="39">
        <v>13</v>
      </c>
      <c r="B2579" s="307" t="s">
        <v>1541</v>
      </c>
      <c r="C2579" s="176">
        <v>50000</v>
      </c>
      <c r="E2579" s="477"/>
    </row>
    <row r="2580" spans="1:5" x14ac:dyDescent="0.2">
      <c r="A2580" s="39">
        <v>13</v>
      </c>
      <c r="B2580" s="307" t="s">
        <v>1542</v>
      </c>
      <c r="C2580" s="176">
        <v>50000</v>
      </c>
      <c r="E2580" s="477"/>
    </row>
    <row r="2581" spans="1:5" x14ac:dyDescent="0.2">
      <c r="A2581" s="39">
        <v>13</v>
      </c>
      <c r="B2581" s="307" t="s">
        <v>1543</v>
      </c>
      <c r="C2581" s="176">
        <v>50000</v>
      </c>
      <c r="E2581" s="477"/>
    </row>
    <row r="2582" spans="1:5" ht="12.75" customHeight="1" x14ac:dyDescent="0.2">
      <c r="A2582" s="39">
        <v>13</v>
      </c>
      <c r="B2582" s="309" t="s">
        <v>1544</v>
      </c>
      <c r="C2582" s="176">
        <v>50000</v>
      </c>
      <c r="E2582" s="477"/>
    </row>
    <row r="2583" spans="1:5" x14ac:dyDescent="0.2">
      <c r="A2583" s="39">
        <v>13</v>
      </c>
      <c r="B2583" s="307" t="s">
        <v>1545</v>
      </c>
      <c r="C2583" s="176">
        <v>38920</v>
      </c>
      <c r="E2583" s="477"/>
    </row>
    <row r="2584" spans="1:5" x14ac:dyDescent="0.2">
      <c r="A2584" s="39">
        <v>13</v>
      </c>
      <c r="B2584" s="307" t="s">
        <v>1546</v>
      </c>
      <c r="C2584" s="176">
        <v>50000</v>
      </c>
      <c r="E2584" s="477"/>
    </row>
    <row r="2585" spans="1:5" x14ac:dyDescent="0.2">
      <c r="A2585" s="39">
        <v>13</v>
      </c>
      <c r="B2585" s="307" t="s">
        <v>1547</v>
      </c>
      <c r="C2585" s="176">
        <v>37200</v>
      </c>
      <c r="E2585" s="477"/>
    </row>
    <row r="2586" spans="1:5" x14ac:dyDescent="0.2">
      <c r="A2586" s="39">
        <v>13</v>
      </c>
      <c r="B2586" s="307" t="s">
        <v>1548</v>
      </c>
      <c r="C2586" s="176">
        <v>50000</v>
      </c>
      <c r="E2586" s="477"/>
    </row>
    <row r="2587" spans="1:5" x14ac:dyDescent="0.2">
      <c r="A2587" s="39">
        <v>13</v>
      </c>
      <c r="B2587" s="307" t="s">
        <v>1549</v>
      </c>
      <c r="C2587" s="176">
        <v>50000</v>
      </c>
      <c r="E2587" s="477"/>
    </row>
    <row r="2588" spans="1:5" x14ac:dyDescent="0.2">
      <c r="A2588" s="39">
        <v>13</v>
      </c>
      <c r="B2588" s="307" t="s">
        <v>1550</v>
      </c>
      <c r="C2588" s="176">
        <v>50000</v>
      </c>
      <c r="E2588" s="477"/>
    </row>
    <row r="2589" spans="1:5" x14ac:dyDescent="0.2">
      <c r="A2589" s="39">
        <v>13</v>
      </c>
      <c r="B2589" s="307" t="s">
        <v>1551</v>
      </c>
      <c r="C2589" s="176">
        <v>50000</v>
      </c>
      <c r="E2589" s="477"/>
    </row>
    <row r="2590" spans="1:5" x14ac:dyDescent="0.2">
      <c r="A2590" s="39">
        <v>13</v>
      </c>
      <c r="B2590" s="307" t="s">
        <v>1552</v>
      </c>
      <c r="C2590" s="176">
        <v>50000</v>
      </c>
      <c r="E2590" s="477"/>
    </row>
    <row r="2591" spans="1:5" x14ac:dyDescent="0.2">
      <c r="A2591" s="39">
        <v>13</v>
      </c>
      <c r="B2591" s="307" t="s">
        <v>1553</v>
      </c>
      <c r="C2591" s="176">
        <v>50000</v>
      </c>
      <c r="E2591" s="477"/>
    </row>
    <row r="2592" spans="1:5" x14ac:dyDescent="0.2">
      <c r="A2592" s="39">
        <v>13</v>
      </c>
      <c r="B2592" s="307" t="s">
        <v>1554</v>
      </c>
      <c r="C2592" s="176">
        <v>50000</v>
      </c>
      <c r="E2592" s="477"/>
    </row>
    <row r="2593" spans="1:8" ht="13.5" thickBot="1" x14ac:dyDescent="0.25">
      <c r="A2593" s="39">
        <v>13</v>
      </c>
      <c r="B2593" s="308" t="s">
        <v>1555</v>
      </c>
      <c r="C2593" s="176">
        <v>25370</v>
      </c>
      <c r="E2593" s="477"/>
      <c r="F2593" s="95" t="s">
        <v>1249</v>
      </c>
      <c r="H2593" s="159">
        <f>C2594</f>
        <v>2502720</v>
      </c>
    </row>
    <row r="2594" spans="1:8" ht="22.5" customHeight="1" thickTop="1" thickBot="1" x14ac:dyDescent="0.25">
      <c r="B2594" s="133" t="s">
        <v>52</v>
      </c>
      <c r="C2594" s="88">
        <f>SUM(C2537:C2593)</f>
        <v>2502720</v>
      </c>
      <c r="E2594" s="474">
        <f>SUM(E2537:E2593)</f>
        <v>0</v>
      </c>
      <c r="G2594" s="10"/>
      <c r="H2594" s="10"/>
    </row>
    <row r="2595" spans="1:8" ht="13.5" thickTop="1" x14ac:dyDescent="0.2">
      <c r="B2595" s="27"/>
      <c r="C2595" s="36"/>
      <c r="D2595" s="1"/>
      <c r="E2595" s="469"/>
      <c r="G2595" s="134"/>
    </row>
    <row r="2596" spans="1:8" x14ac:dyDescent="0.2">
      <c r="B2596" s="27"/>
      <c r="C2596" s="36"/>
      <c r="D2596" s="1"/>
      <c r="E2596" s="469"/>
      <c r="G2596" s="134"/>
    </row>
    <row r="2597" spans="1:8" ht="13.5" customHeight="1" x14ac:dyDescent="0.2">
      <c r="B2597" s="27"/>
      <c r="C2597" s="36"/>
      <c r="D2597" s="1"/>
      <c r="E2597" s="469"/>
    </row>
    <row r="2598" spans="1:8" ht="15.75" x14ac:dyDescent="0.25">
      <c r="A2598" s="65"/>
      <c r="B2598" s="135" t="s">
        <v>2747</v>
      </c>
      <c r="C2598" s="26"/>
      <c r="D2598" s="1"/>
      <c r="E2598" s="469"/>
    </row>
    <row r="2599" spans="1:8" ht="13.5" thickBot="1" x14ac:dyDescent="0.25">
      <c r="B2599" s="27"/>
      <c r="C2599" s="36"/>
      <c r="D2599" s="1"/>
      <c r="E2599" s="468" t="s">
        <v>45</v>
      </c>
    </row>
    <row r="2600" spans="1:8" ht="14.25" thickTop="1" thickBot="1" x14ac:dyDescent="0.25">
      <c r="B2600" s="71" t="s">
        <v>47</v>
      </c>
      <c r="C2600" s="72" t="s">
        <v>48</v>
      </c>
      <c r="D2600" s="17"/>
      <c r="E2600" s="492" t="s">
        <v>159</v>
      </c>
    </row>
    <row r="2601" spans="1:8" ht="13.5" thickTop="1" x14ac:dyDescent="0.2">
      <c r="A2601" s="39">
        <v>13</v>
      </c>
      <c r="B2601" s="306" t="s">
        <v>1556</v>
      </c>
      <c r="C2601" s="176">
        <v>70000</v>
      </c>
      <c r="E2601" s="497"/>
    </row>
    <row r="2602" spans="1:8" x14ac:dyDescent="0.2">
      <c r="A2602" s="39">
        <v>13</v>
      </c>
      <c r="B2602" s="307" t="s">
        <v>1556</v>
      </c>
      <c r="C2602" s="176">
        <v>80000</v>
      </c>
      <c r="E2602" s="477"/>
    </row>
    <row r="2603" spans="1:8" x14ac:dyDescent="0.2">
      <c r="A2603" s="39">
        <v>13</v>
      </c>
      <c r="B2603" s="307" t="s">
        <v>1557</v>
      </c>
      <c r="C2603" s="176">
        <v>150000</v>
      </c>
      <c r="E2603" s="477"/>
    </row>
    <row r="2604" spans="1:8" x14ac:dyDescent="0.2">
      <c r="B2604" s="307" t="s">
        <v>1405</v>
      </c>
      <c r="C2604" s="176">
        <v>50000</v>
      </c>
      <c r="E2604" s="477"/>
    </row>
    <row r="2605" spans="1:8" x14ac:dyDescent="0.2">
      <c r="B2605" s="307" t="s">
        <v>1558</v>
      </c>
      <c r="C2605" s="176">
        <v>50000</v>
      </c>
      <c r="E2605" s="477"/>
    </row>
    <row r="2606" spans="1:8" ht="12.75" customHeight="1" x14ac:dyDescent="0.2">
      <c r="B2606" s="309" t="s">
        <v>1369</v>
      </c>
      <c r="C2606" s="176">
        <v>35000</v>
      </c>
      <c r="E2606" s="477"/>
    </row>
    <row r="2607" spans="1:8" x14ac:dyDescent="0.2">
      <c r="B2607" s="307" t="s">
        <v>1235</v>
      </c>
      <c r="C2607" s="176">
        <v>30000</v>
      </c>
      <c r="E2607" s="477"/>
    </row>
    <row r="2608" spans="1:8" x14ac:dyDescent="0.2">
      <c r="B2608" s="307" t="s">
        <v>1429</v>
      </c>
      <c r="C2608" s="176">
        <v>20000</v>
      </c>
      <c r="E2608" s="477"/>
    </row>
    <row r="2609" spans="2:5" x14ac:dyDescent="0.2">
      <c r="B2609" s="307" t="s">
        <v>1365</v>
      </c>
      <c r="C2609" s="176">
        <v>45000</v>
      </c>
      <c r="E2609" s="477"/>
    </row>
    <row r="2610" spans="2:5" x14ac:dyDescent="0.2">
      <c r="B2610" s="307" t="s">
        <v>1365</v>
      </c>
      <c r="C2610" s="176">
        <v>20000</v>
      </c>
      <c r="E2610" s="477"/>
    </row>
    <row r="2611" spans="2:5" x14ac:dyDescent="0.2">
      <c r="B2611" s="307" t="s">
        <v>1559</v>
      </c>
      <c r="C2611" s="176">
        <v>40000</v>
      </c>
      <c r="E2611" s="477"/>
    </row>
    <row r="2612" spans="2:5" x14ac:dyDescent="0.2">
      <c r="B2612" s="307" t="s">
        <v>1560</v>
      </c>
      <c r="C2612" s="176">
        <v>80000</v>
      </c>
      <c r="E2612" s="477"/>
    </row>
    <row r="2613" spans="2:5" x14ac:dyDescent="0.2">
      <c r="B2613" s="307" t="s">
        <v>1561</v>
      </c>
      <c r="C2613" s="176">
        <v>20000</v>
      </c>
      <c r="E2613" s="477"/>
    </row>
    <row r="2614" spans="2:5" x14ac:dyDescent="0.2">
      <c r="B2614" s="307" t="s">
        <v>1562</v>
      </c>
      <c r="C2614" s="176">
        <v>20000</v>
      </c>
      <c r="E2614" s="477"/>
    </row>
    <row r="2615" spans="2:5" x14ac:dyDescent="0.2">
      <c r="B2615" s="307" t="s">
        <v>1563</v>
      </c>
      <c r="C2615" s="176">
        <v>50000</v>
      </c>
      <c r="E2615" s="478"/>
    </row>
    <row r="2616" spans="2:5" x14ac:dyDescent="0.2">
      <c r="B2616" s="307" t="s">
        <v>1242</v>
      </c>
      <c r="C2616" s="176">
        <v>30000</v>
      </c>
      <c r="E2616" s="476"/>
    </row>
    <row r="2617" spans="2:5" x14ac:dyDescent="0.2">
      <c r="B2617" s="307" t="s">
        <v>1564</v>
      </c>
      <c r="C2617" s="176">
        <v>20000</v>
      </c>
      <c r="E2617" s="477"/>
    </row>
    <row r="2618" spans="2:5" x14ac:dyDescent="0.2">
      <c r="B2618" s="307" t="s">
        <v>1328</v>
      </c>
      <c r="C2618" s="176">
        <v>20000</v>
      </c>
      <c r="E2618" s="477"/>
    </row>
    <row r="2619" spans="2:5" ht="25.5" x14ac:dyDescent="0.2">
      <c r="B2619" s="309" t="s">
        <v>1335</v>
      </c>
      <c r="C2619" s="176">
        <v>40000</v>
      </c>
      <c r="E2619" s="477"/>
    </row>
    <row r="2620" spans="2:5" x14ac:dyDescent="0.2">
      <c r="B2620" s="307" t="s">
        <v>1565</v>
      </c>
      <c r="C2620" s="176">
        <v>80000</v>
      </c>
      <c r="E2620" s="477"/>
    </row>
    <row r="2621" spans="2:5" x14ac:dyDescent="0.2">
      <c r="B2621" s="307" t="s">
        <v>1230</v>
      </c>
      <c r="C2621" s="176">
        <v>70000</v>
      </c>
      <c r="E2621" s="477"/>
    </row>
    <row r="2622" spans="2:5" x14ac:dyDescent="0.2">
      <c r="B2622" s="307" t="s">
        <v>1566</v>
      </c>
      <c r="C2622" s="176">
        <v>80000</v>
      </c>
      <c r="E2622" s="477"/>
    </row>
    <row r="2623" spans="2:5" x14ac:dyDescent="0.2">
      <c r="B2623" s="307" t="s">
        <v>1567</v>
      </c>
      <c r="C2623" s="176">
        <v>30000</v>
      </c>
      <c r="E2623" s="477"/>
    </row>
    <row r="2624" spans="2:5" x14ac:dyDescent="0.2">
      <c r="B2624" s="307" t="s">
        <v>1568</v>
      </c>
      <c r="C2624" s="176">
        <v>20000</v>
      </c>
      <c r="E2624" s="477"/>
    </row>
    <row r="2625" spans="2:5" x14ac:dyDescent="0.2">
      <c r="B2625" s="307" t="s">
        <v>1310</v>
      </c>
      <c r="C2625" s="176">
        <v>20000</v>
      </c>
      <c r="E2625" s="477"/>
    </row>
    <row r="2626" spans="2:5" x14ac:dyDescent="0.2">
      <c r="B2626" s="310" t="s">
        <v>1686</v>
      </c>
      <c r="C2626" s="176">
        <v>30000</v>
      </c>
      <c r="E2626" s="477"/>
    </row>
    <row r="2627" spans="2:5" x14ac:dyDescent="0.2">
      <c r="B2627" s="307" t="s">
        <v>1569</v>
      </c>
      <c r="C2627" s="176">
        <v>50000</v>
      </c>
      <c r="E2627" s="477"/>
    </row>
    <row r="2628" spans="2:5" x14ac:dyDescent="0.2">
      <c r="B2628" s="307" t="s">
        <v>1570</v>
      </c>
      <c r="C2628" s="176">
        <v>60000</v>
      </c>
      <c r="E2628" s="477"/>
    </row>
    <row r="2629" spans="2:5" x14ac:dyDescent="0.2">
      <c r="B2629" s="307" t="s">
        <v>1571</v>
      </c>
      <c r="C2629" s="176">
        <v>150000</v>
      </c>
      <c r="E2629" s="477"/>
    </row>
    <row r="2630" spans="2:5" ht="25.5" x14ac:dyDescent="0.2">
      <c r="B2630" s="309" t="s">
        <v>1572</v>
      </c>
      <c r="C2630" s="176">
        <v>50000</v>
      </c>
      <c r="E2630" s="477"/>
    </row>
    <row r="2631" spans="2:5" x14ac:dyDescent="0.2">
      <c r="B2631" s="307" t="s">
        <v>1573</v>
      </c>
      <c r="C2631" s="176">
        <v>25000</v>
      </c>
      <c r="E2631" s="477"/>
    </row>
    <row r="2632" spans="2:5" x14ac:dyDescent="0.2">
      <c r="B2632" s="310" t="s">
        <v>1687</v>
      </c>
      <c r="C2632" s="176">
        <v>50000</v>
      </c>
      <c r="E2632" s="512"/>
    </row>
    <row r="2633" spans="2:5" x14ac:dyDescent="0.2">
      <c r="B2633" s="307" t="s">
        <v>1574</v>
      </c>
      <c r="C2633" s="176">
        <v>20000</v>
      </c>
      <c r="E2633" s="477"/>
    </row>
    <row r="2634" spans="2:5" x14ac:dyDescent="0.2">
      <c r="B2634" s="307" t="s">
        <v>1575</v>
      </c>
      <c r="C2634" s="176">
        <v>150000</v>
      </c>
      <c r="E2634" s="477"/>
    </row>
    <row r="2635" spans="2:5" x14ac:dyDescent="0.2">
      <c r="B2635" s="307" t="s">
        <v>1242</v>
      </c>
      <c r="C2635" s="176">
        <v>50000</v>
      </c>
      <c r="E2635" s="477"/>
    </row>
    <row r="2636" spans="2:5" x14ac:dyDescent="0.2">
      <c r="B2636" s="307" t="s">
        <v>1564</v>
      </c>
      <c r="C2636" s="176">
        <v>80000</v>
      </c>
      <c r="E2636" s="477"/>
    </row>
    <row r="2637" spans="2:5" ht="13.5" thickBot="1" x14ac:dyDescent="0.25">
      <c r="B2637" s="308" t="s">
        <v>1576</v>
      </c>
      <c r="C2637" s="380">
        <v>200000</v>
      </c>
      <c r="E2637" s="482"/>
    </row>
    <row r="2638" spans="2:5" ht="13.5" thickTop="1" x14ac:dyDescent="0.2">
      <c r="B2638" s="447"/>
      <c r="C2638" s="448"/>
      <c r="D2638" s="1"/>
      <c r="E2638" s="469"/>
    </row>
    <row r="2639" spans="2:5" x14ac:dyDescent="0.2">
      <c r="B2639" s="447"/>
      <c r="C2639" s="448"/>
      <c r="D2639" s="1"/>
      <c r="E2639" s="469"/>
    </row>
    <row r="2640" spans="2:5" x14ac:dyDescent="0.2">
      <c r="B2640" s="447"/>
      <c r="C2640" s="448"/>
      <c r="D2640" s="1"/>
      <c r="E2640" s="469"/>
    </row>
    <row r="2641" spans="1:5" x14ac:dyDescent="0.2">
      <c r="B2641" s="447"/>
      <c r="C2641" s="448"/>
      <c r="D2641" s="1"/>
      <c r="E2641" s="469"/>
    </row>
    <row r="2642" spans="1:5" x14ac:dyDescent="0.2">
      <c r="B2642" s="447"/>
      <c r="C2642" s="448"/>
      <c r="D2642" s="1"/>
      <c r="E2642" s="469"/>
    </row>
    <row r="2643" spans="1:5" ht="13.5" thickBot="1" x14ac:dyDescent="0.25">
      <c r="B2643" s="27"/>
      <c r="C2643" s="36"/>
      <c r="D2643" s="1"/>
      <c r="E2643" s="468" t="s">
        <v>45</v>
      </c>
    </row>
    <row r="2644" spans="1:5" ht="14.25" thickTop="1" thickBot="1" x14ac:dyDescent="0.25">
      <c r="B2644" s="71" t="s">
        <v>47</v>
      </c>
      <c r="C2644" s="72" t="s">
        <v>48</v>
      </c>
      <c r="D2644" s="17"/>
      <c r="E2644" s="492" t="s">
        <v>159</v>
      </c>
    </row>
    <row r="2645" spans="1:5" ht="26.25" thickTop="1" x14ac:dyDescent="0.2">
      <c r="B2645" s="415" t="s">
        <v>1577</v>
      </c>
      <c r="C2645" s="416">
        <v>100000</v>
      </c>
      <c r="E2645" s="504"/>
    </row>
    <row r="2646" spans="1:5" ht="25.5" x14ac:dyDescent="0.2">
      <c r="B2646" s="417" t="s">
        <v>1577</v>
      </c>
      <c r="C2646" s="414">
        <v>50000</v>
      </c>
      <c r="E2646" s="479"/>
    </row>
    <row r="2647" spans="1:5" x14ac:dyDescent="0.2">
      <c r="B2647" s="307" t="s">
        <v>1578</v>
      </c>
      <c r="C2647" s="176">
        <v>25000</v>
      </c>
      <c r="E2647" s="478"/>
    </row>
    <row r="2648" spans="1:5" x14ac:dyDescent="0.2">
      <c r="B2648" s="307" t="s">
        <v>1579</v>
      </c>
      <c r="C2648" s="176">
        <v>40000</v>
      </c>
      <c r="E2648" s="476"/>
    </row>
    <row r="2649" spans="1:5" x14ac:dyDescent="0.2">
      <c r="B2649" s="307" t="s">
        <v>1580</v>
      </c>
      <c r="C2649" s="176">
        <v>60000</v>
      </c>
      <c r="E2649" s="477"/>
    </row>
    <row r="2650" spans="1:5" x14ac:dyDescent="0.2">
      <c r="B2650" s="309" t="s">
        <v>1581</v>
      </c>
      <c r="C2650" s="176">
        <v>20000</v>
      </c>
      <c r="E2650" s="477"/>
    </row>
    <row r="2651" spans="1:5" x14ac:dyDescent="0.2">
      <c r="B2651" s="309" t="s">
        <v>1233</v>
      </c>
      <c r="C2651" s="176">
        <v>20000</v>
      </c>
      <c r="E2651" s="477"/>
    </row>
    <row r="2652" spans="1:5" x14ac:dyDescent="0.2">
      <c r="A2652" s="39">
        <v>13</v>
      </c>
      <c r="B2652" s="307" t="s">
        <v>1333</v>
      </c>
      <c r="C2652" s="176">
        <v>70000</v>
      </c>
      <c r="E2652" s="477"/>
    </row>
    <row r="2653" spans="1:5" x14ac:dyDescent="0.2">
      <c r="A2653" s="39">
        <v>13</v>
      </c>
      <c r="B2653" s="309" t="s">
        <v>1582</v>
      </c>
      <c r="C2653" s="176">
        <v>30000</v>
      </c>
      <c r="E2653" s="477"/>
    </row>
    <row r="2654" spans="1:5" ht="25.5" x14ac:dyDescent="0.2">
      <c r="A2654" s="39">
        <v>13</v>
      </c>
      <c r="B2654" s="309" t="s">
        <v>1266</v>
      </c>
      <c r="C2654" s="176">
        <v>24951</v>
      </c>
      <c r="E2654" s="477"/>
    </row>
    <row r="2655" spans="1:5" x14ac:dyDescent="0.2">
      <c r="A2655" s="39">
        <v>13</v>
      </c>
      <c r="B2655" s="307" t="s">
        <v>1583</v>
      </c>
      <c r="C2655" s="176">
        <v>80000</v>
      </c>
      <c r="E2655" s="477"/>
    </row>
    <row r="2656" spans="1:5" x14ac:dyDescent="0.2">
      <c r="A2656" s="39">
        <v>13</v>
      </c>
      <c r="B2656" s="307" t="s">
        <v>1584</v>
      </c>
      <c r="C2656" s="176">
        <v>20000</v>
      </c>
      <c r="E2656" s="477"/>
    </row>
    <row r="2657" spans="1:5" x14ac:dyDescent="0.2">
      <c r="A2657" s="39">
        <v>13</v>
      </c>
      <c r="B2657" s="307" t="s">
        <v>1584</v>
      </c>
      <c r="C2657" s="176">
        <v>30000</v>
      </c>
      <c r="E2657" s="477"/>
    </row>
    <row r="2658" spans="1:5" x14ac:dyDescent="0.2">
      <c r="A2658" s="39">
        <v>13</v>
      </c>
      <c r="B2658" s="307" t="s">
        <v>1238</v>
      </c>
      <c r="C2658" s="176">
        <v>50000</v>
      </c>
      <c r="E2658" s="477"/>
    </row>
    <row r="2659" spans="1:5" x14ac:dyDescent="0.2">
      <c r="A2659" s="39">
        <v>13</v>
      </c>
      <c r="B2659" s="307" t="s">
        <v>1297</v>
      </c>
      <c r="C2659" s="176">
        <v>450000</v>
      </c>
      <c r="E2659" s="477"/>
    </row>
    <row r="2660" spans="1:5" x14ac:dyDescent="0.2">
      <c r="A2660" s="39">
        <v>13</v>
      </c>
      <c r="B2660" s="307" t="s">
        <v>1244</v>
      </c>
      <c r="C2660" s="176">
        <v>40000</v>
      </c>
      <c r="E2660" s="485"/>
    </row>
    <row r="2661" spans="1:5" x14ac:dyDescent="0.2">
      <c r="A2661" s="39">
        <v>13</v>
      </c>
      <c r="B2661" s="307" t="s">
        <v>1244</v>
      </c>
      <c r="C2661" s="176">
        <v>20000</v>
      </c>
      <c r="E2661" s="478"/>
    </row>
    <row r="2662" spans="1:5" x14ac:dyDescent="0.2">
      <c r="A2662" s="39">
        <v>13</v>
      </c>
      <c r="B2662" s="307" t="s">
        <v>1585</v>
      </c>
      <c r="C2662" s="176">
        <v>20000</v>
      </c>
      <c r="E2662" s="477"/>
    </row>
    <row r="2663" spans="1:5" x14ac:dyDescent="0.2">
      <c r="A2663" s="39">
        <v>13</v>
      </c>
      <c r="B2663" s="307" t="s">
        <v>1586</v>
      </c>
      <c r="C2663" s="176">
        <v>200000</v>
      </c>
      <c r="E2663" s="477"/>
    </row>
    <row r="2664" spans="1:5" x14ac:dyDescent="0.2">
      <c r="A2664" s="39">
        <v>13</v>
      </c>
      <c r="B2664" s="307" t="s">
        <v>1237</v>
      </c>
      <c r="C2664" s="176">
        <v>80000</v>
      </c>
      <c r="E2664" s="477"/>
    </row>
    <row r="2665" spans="1:5" x14ac:dyDescent="0.2">
      <c r="A2665" s="39">
        <v>13</v>
      </c>
      <c r="B2665" s="307" t="s">
        <v>1587</v>
      </c>
      <c r="C2665" s="176">
        <v>15000</v>
      </c>
      <c r="E2665" s="477"/>
    </row>
    <row r="2666" spans="1:5" ht="25.5" x14ac:dyDescent="0.2">
      <c r="A2666" s="39">
        <v>13</v>
      </c>
      <c r="B2666" s="309" t="s">
        <v>1588</v>
      </c>
      <c r="C2666" s="176">
        <v>20000</v>
      </c>
      <c r="E2666" s="477"/>
    </row>
    <row r="2667" spans="1:5" ht="25.5" x14ac:dyDescent="0.2">
      <c r="A2667" s="39">
        <v>13</v>
      </c>
      <c r="B2667" s="309" t="s">
        <v>1589</v>
      </c>
      <c r="C2667" s="176">
        <v>50000</v>
      </c>
      <c r="E2667" s="477"/>
    </row>
    <row r="2668" spans="1:5" x14ac:dyDescent="0.2">
      <c r="A2668" s="39">
        <v>13</v>
      </c>
      <c r="B2668" s="307" t="s">
        <v>1444</v>
      </c>
      <c r="C2668" s="176">
        <v>50000</v>
      </c>
      <c r="E2668" s="477"/>
    </row>
    <row r="2669" spans="1:5" x14ac:dyDescent="0.2">
      <c r="A2669" s="39">
        <v>13</v>
      </c>
      <c r="B2669" s="307" t="s">
        <v>1590</v>
      </c>
      <c r="C2669" s="176">
        <v>15000</v>
      </c>
      <c r="E2669" s="477"/>
    </row>
    <row r="2670" spans="1:5" x14ac:dyDescent="0.2">
      <c r="A2670" s="39">
        <v>13</v>
      </c>
      <c r="B2670" s="307" t="s">
        <v>1591</v>
      </c>
      <c r="C2670" s="176">
        <v>60000</v>
      </c>
      <c r="E2670" s="477"/>
    </row>
    <row r="2671" spans="1:5" x14ac:dyDescent="0.2">
      <c r="A2671" s="39">
        <v>13</v>
      </c>
      <c r="B2671" s="307" t="s">
        <v>1592</v>
      </c>
      <c r="C2671" s="176">
        <v>30000</v>
      </c>
      <c r="E2671" s="477"/>
    </row>
    <row r="2672" spans="1:5" x14ac:dyDescent="0.2">
      <c r="A2672" s="39">
        <v>13</v>
      </c>
      <c r="B2672" s="307" t="s">
        <v>1592</v>
      </c>
      <c r="C2672" s="176">
        <v>40000</v>
      </c>
      <c r="E2672" s="477"/>
    </row>
    <row r="2673" spans="1:5" x14ac:dyDescent="0.2">
      <c r="A2673" s="39">
        <v>13</v>
      </c>
      <c r="B2673" s="307" t="s">
        <v>1387</v>
      </c>
      <c r="C2673" s="176">
        <v>80000</v>
      </c>
      <c r="E2673" s="477"/>
    </row>
    <row r="2674" spans="1:5" x14ac:dyDescent="0.2">
      <c r="A2674" s="39">
        <v>13</v>
      </c>
      <c r="B2674" s="307" t="s">
        <v>1386</v>
      </c>
      <c r="C2674" s="176">
        <v>30000</v>
      </c>
      <c r="E2674" s="477"/>
    </row>
    <row r="2675" spans="1:5" x14ac:dyDescent="0.2">
      <c r="A2675" s="39">
        <v>13</v>
      </c>
      <c r="B2675" s="307" t="s">
        <v>1593</v>
      </c>
      <c r="C2675" s="176">
        <v>20000</v>
      </c>
      <c r="E2675" s="477"/>
    </row>
    <row r="2676" spans="1:5" x14ac:dyDescent="0.2">
      <c r="A2676" s="39">
        <v>13</v>
      </c>
      <c r="B2676" s="307" t="s">
        <v>1594</v>
      </c>
      <c r="C2676" s="176">
        <v>20000</v>
      </c>
      <c r="E2676" s="477"/>
    </row>
    <row r="2677" spans="1:5" x14ac:dyDescent="0.2">
      <c r="A2677" s="39">
        <v>13</v>
      </c>
      <c r="B2677" s="310" t="s">
        <v>1688</v>
      </c>
      <c r="C2677" s="176">
        <v>20000</v>
      </c>
      <c r="E2677" s="477"/>
    </row>
    <row r="2678" spans="1:5" x14ac:dyDescent="0.2">
      <c r="A2678" s="39">
        <v>13</v>
      </c>
      <c r="B2678" s="307" t="s">
        <v>1304</v>
      </c>
      <c r="C2678" s="176">
        <v>20000</v>
      </c>
      <c r="E2678" s="477"/>
    </row>
    <row r="2679" spans="1:5" x14ac:dyDescent="0.2">
      <c r="A2679" s="39">
        <v>13</v>
      </c>
      <c r="B2679" s="309" t="s">
        <v>1595</v>
      </c>
      <c r="C2679" s="176">
        <v>20000</v>
      </c>
      <c r="E2679" s="477"/>
    </row>
    <row r="2680" spans="1:5" x14ac:dyDescent="0.2">
      <c r="A2680" s="39">
        <v>13</v>
      </c>
      <c r="B2680" s="309" t="s">
        <v>1596</v>
      </c>
      <c r="C2680" s="176">
        <v>20000</v>
      </c>
      <c r="E2680" s="477"/>
    </row>
    <row r="2681" spans="1:5" x14ac:dyDescent="0.2">
      <c r="A2681" s="39">
        <v>13</v>
      </c>
      <c r="B2681" s="307" t="s">
        <v>1597</v>
      </c>
      <c r="C2681" s="176">
        <v>20000</v>
      </c>
      <c r="E2681" s="477"/>
    </row>
    <row r="2682" spans="1:5" x14ac:dyDescent="0.2">
      <c r="A2682" s="39">
        <v>13</v>
      </c>
      <c r="B2682" s="307" t="s">
        <v>1598</v>
      </c>
      <c r="C2682" s="176">
        <v>100000</v>
      </c>
      <c r="E2682" s="477"/>
    </row>
    <row r="2683" spans="1:5" x14ac:dyDescent="0.2">
      <c r="A2683" s="39">
        <v>13</v>
      </c>
      <c r="B2683" s="307" t="s">
        <v>1598</v>
      </c>
      <c r="C2683" s="176">
        <v>20000</v>
      </c>
      <c r="E2683" s="477"/>
    </row>
    <row r="2684" spans="1:5" x14ac:dyDescent="0.2">
      <c r="A2684" s="39">
        <v>13</v>
      </c>
      <c r="B2684" s="309" t="s">
        <v>1233</v>
      </c>
      <c r="C2684" s="176">
        <v>20000</v>
      </c>
      <c r="E2684" s="478"/>
    </row>
    <row r="2685" spans="1:5" x14ac:dyDescent="0.2">
      <c r="B2685" s="307" t="s">
        <v>1292</v>
      </c>
      <c r="C2685" s="176">
        <v>20000</v>
      </c>
      <c r="E2685" s="476"/>
    </row>
    <row r="2686" spans="1:5" x14ac:dyDescent="0.2">
      <c r="B2686" s="307" t="s">
        <v>1599</v>
      </c>
      <c r="C2686" s="176">
        <v>80000</v>
      </c>
      <c r="E2686" s="477"/>
    </row>
    <row r="2687" spans="1:5" x14ac:dyDescent="0.2">
      <c r="B2687" s="307" t="s">
        <v>1600</v>
      </c>
      <c r="C2687" s="176">
        <v>40000</v>
      </c>
      <c r="E2687" s="477"/>
    </row>
    <row r="2688" spans="1:5" x14ac:dyDescent="0.2">
      <c r="B2688" s="307" t="s">
        <v>1510</v>
      </c>
      <c r="C2688" s="176">
        <v>30000</v>
      </c>
      <c r="E2688" s="477"/>
    </row>
    <row r="2689" spans="2:5" x14ac:dyDescent="0.2">
      <c r="B2689" s="307" t="s">
        <v>1241</v>
      </c>
      <c r="C2689" s="176">
        <v>50000</v>
      </c>
      <c r="E2689" s="477"/>
    </row>
    <row r="2690" spans="2:5" x14ac:dyDescent="0.2">
      <c r="B2690" s="307" t="s">
        <v>1601</v>
      </c>
      <c r="C2690" s="176">
        <v>20000</v>
      </c>
      <c r="E2690" s="477"/>
    </row>
    <row r="2691" spans="2:5" x14ac:dyDescent="0.2">
      <c r="B2691" s="307" t="s">
        <v>1602</v>
      </c>
      <c r="C2691" s="176">
        <v>100000</v>
      </c>
      <c r="E2691" s="477"/>
    </row>
    <row r="2692" spans="2:5" x14ac:dyDescent="0.2">
      <c r="B2692" s="307" t="s">
        <v>1603</v>
      </c>
      <c r="C2692" s="176">
        <v>40000</v>
      </c>
      <c r="E2692" s="477"/>
    </row>
    <row r="2693" spans="2:5" ht="25.5" x14ac:dyDescent="0.2">
      <c r="B2693" s="309" t="s">
        <v>1604</v>
      </c>
      <c r="C2693" s="176">
        <v>50000</v>
      </c>
      <c r="E2693" s="477"/>
    </row>
    <row r="2694" spans="2:5" x14ac:dyDescent="0.2">
      <c r="B2694" s="307" t="s">
        <v>1605</v>
      </c>
      <c r="C2694" s="176">
        <v>15000</v>
      </c>
      <c r="E2694" s="477"/>
    </row>
    <row r="2695" spans="2:5" x14ac:dyDescent="0.2">
      <c r="B2695" s="307" t="s">
        <v>1605</v>
      </c>
      <c r="C2695" s="176">
        <v>15000</v>
      </c>
      <c r="E2695" s="477"/>
    </row>
    <row r="2696" spans="2:5" x14ac:dyDescent="0.2">
      <c r="B2696" s="307" t="s">
        <v>1606</v>
      </c>
      <c r="C2696" s="176">
        <v>60000</v>
      </c>
      <c r="E2696" s="477"/>
    </row>
    <row r="2697" spans="2:5" x14ac:dyDescent="0.2">
      <c r="B2697" s="307" t="s">
        <v>1607</v>
      </c>
      <c r="C2697" s="176">
        <v>30000</v>
      </c>
      <c r="E2697" s="477"/>
    </row>
    <row r="2698" spans="2:5" ht="12.75" customHeight="1" x14ac:dyDescent="0.2">
      <c r="B2698" s="309" t="s">
        <v>1608</v>
      </c>
      <c r="C2698" s="176">
        <v>70000</v>
      </c>
      <c r="E2698" s="477"/>
    </row>
    <row r="2699" spans="2:5" x14ac:dyDescent="0.2">
      <c r="B2699" s="307" t="s">
        <v>1609</v>
      </c>
      <c r="C2699" s="176">
        <v>40000</v>
      </c>
      <c r="E2699" s="477"/>
    </row>
    <row r="2700" spans="2:5" x14ac:dyDescent="0.2">
      <c r="B2700" s="309" t="s">
        <v>1227</v>
      </c>
      <c r="C2700" s="176">
        <v>30000</v>
      </c>
      <c r="E2700" s="477"/>
    </row>
    <row r="2701" spans="2:5" ht="13.5" thickBot="1" x14ac:dyDescent="0.25">
      <c r="B2701" s="309" t="s">
        <v>1227</v>
      </c>
      <c r="C2701" s="418">
        <v>200000</v>
      </c>
      <c r="E2701" s="478"/>
    </row>
    <row r="2702" spans="2:5" ht="13.5" thickTop="1" x14ac:dyDescent="0.2">
      <c r="B2702" s="415" t="s">
        <v>1227</v>
      </c>
      <c r="C2702" s="416">
        <v>150000</v>
      </c>
      <c r="E2702" s="504"/>
    </row>
    <row r="2703" spans="2:5" x14ac:dyDescent="0.2">
      <c r="B2703" s="417" t="s">
        <v>1227</v>
      </c>
      <c r="C2703" s="414">
        <v>80000</v>
      </c>
      <c r="E2703" s="479"/>
    </row>
    <row r="2704" spans="2:5" x14ac:dyDescent="0.2">
      <c r="B2704" s="307" t="s">
        <v>1610</v>
      </c>
      <c r="C2704" s="176">
        <v>30000</v>
      </c>
      <c r="E2704" s="476"/>
    </row>
    <row r="2705" spans="2:5" x14ac:dyDescent="0.2">
      <c r="B2705" s="307" t="s">
        <v>1611</v>
      </c>
      <c r="C2705" s="176">
        <v>15000</v>
      </c>
      <c r="E2705" s="477"/>
    </row>
    <row r="2706" spans="2:5" x14ac:dyDescent="0.2">
      <c r="B2706" s="307" t="s">
        <v>1530</v>
      </c>
      <c r="C2706" s="176">
        <v>50000</v>
      </c>
      <c r="E2706" s="477"/>
    </row>
    <row r="2707" spans="2:5" ht="12.75" customHeight="1" x14ac:dyDescent="0.2">
      <c r="B2707" s="309" t="s">
        <v>1612</v>
      </c>
      <c r="C2707" s="176">
        <v>15000</v>
      </c>
      <c r="E2707" s="477"/>
    </row>
    <row r="2708" spans="2:5" x14ac:dyDescent="0.2">
      <c r="B2708" s="309" t="s">
        <v>1613</v>
      </c>
      <c r="C2708" s="176">
        <v>60000</v>
      </c>
      <c r="E2708" s="477"/>
    </row>
    <row r="2709" spans="2:5" x14ac:dyDescent="0.2">
      <c r="B2709" s="307" t="s">
        <v>1614</v>
      </c>
      <c r="C2709" s="176">
        <v>20000</v>
      </c>
      <c r="E2709" s="477"/>
    </row>
    <row r="2710" spans="2:5" ht="13.5" thickBot="1" x14ac:dyDescent="0.25">
      <c r="B2710" s="308" t="s">
        <v>1366</v>
      </c>
      <c r="C2710" s="380">
        <v>40000</v>
      </c>
      <c r="E2710" s="482"/>
    </row>
    <row r="2711" spans="2:5" ht="13.5" thickTop="1" x14ac:dyDescent="0.2">
      <c r="B2711" s="450"/>
      <c r="C2711" s="448"/>
      <c r="D2711" s="1"/>
      <c r="E2711" s="469"/>
    </row>
    <row r="2712" spans="2:5" x14ac:dyDescent="0.2">
      <c r="B2712" s="450"/>
      <c r="C2712" s="448"/>
      <c r="D2712" s="1"/>
      <c r="E2712" s="469"/>
    </row>
    <row r="2713" spans="2:5" ht="13.5" thickBot="1" x14ac:dyDescent="0.25">
      <c r="B2713" s="27"/>
      <c r="C2713" s="36"/>
      <c r="D2713" s="1"/>
      <c r="E2713" s="468" t="s">
        <v>45</v>
      </c>
    </row>
    <row r="2714" spans="2:5" ht="14.25" thickTop="1" thickBot="1" x14ac:dyDescent="0.25">
      <c r="B2714" s="71" t="s">
        <v>47</v>
      </c>
      <c r="C2714" s="72" t="s">
        <v>48</v>
      </c>
      <c r="D2714" s="17"/>
      <c r="E2714" s="492" t="s">
        <v>159</v>
      </c>
    </row>
    <row r="2715" spans="2:5" ht="13.5" thickTop="1" x14ac:dyDescent="0.2">
      <c r="B2715" s="307" t="s">
        <v>1615</v>
      </c>
      <c r="C2715" s="176">
        <v>40000</v>
      </c>
      <c r="E2715" s="478"/>
    </row>
    <row r="2716" spans="2:5" x14ac:dyDescent="0.2">
      <c r="B2716" s="307" t="s">
        <v>1415</v>
      </c>
      <c r="C2716" s="176">
        <v>250000</v>
      </c>
      <c r="E2716" s="476"/>
    </row>
    <row r="2717" spans="2:5" x14ac:dyDescent="0.2">
      <c r="B2717" s="307" t="s">
        <v>1616</v>
      </c>
      <c r="C2717" s="176">
        <v>500000</v>
      </c>
      <c r="E2717" s="477"/>
    </row>
    <row r="2718" spans="2:5" x14ac:dyDescent="0.2">
      <c r="B2718" s="307" t="s">
        <v>1617</v>
      </c>
      <c r="C2718" s="176">
        <v>500000</v>
      </c>
      <c r="E2718" s="477"/>
    </row>
    <row r="2719" spans="2:5" x14ac:dyDescent="0.2">
      <c r="B2719" s="310" t="s">
        <v>1689</v>
      </c>
      <c r="C2719" s="176">
        <v>200000</v>
      </c>
      <c r="E2719" s="477"/>
    </row>
    <row r="2720" spans="2:5" ht="12.75" customHeight="1" x14ac:dyDescent="0.2">
      <c r="B2720" s="309" t="s">
        <v>1618</v>
      </c>
      <c r="C2720" s="176">
        <v>100000</v>
      </c>
      <c r="E2720" s="477"/>
    </row>
    <row r="2721" spans="2:5" ht="12.75" customHeight="1" x14ac:dyDescent="0.2">
      <c r="B2721" s="307" t="s">
        <v>1619</v>
      </c>
      <c r="C2721" s="176">
        <v>50000</v>
      </c>
      <c r="E2721" s="477"/>
    </row>
    <row r="2722" spans="2:5" ht="12.75" customHeight="1" x14ac:dyDescent="0.2">
      <c r="B2722" s="307" t="s">
        <v>1620</v>
      </c>
      <c r="C2722" s="176">
        <v>30000</v>
      </c>
      <c r="E2722" s="477"/>
    </row>
    <row r="2723" spans="2:5" ht="12.75" customHeight="1" x14ac:dyDescent="0.2">
      <c r="B2723" s="309" t="s">
        <v>1621</v>
      </c>
      <c r="C2723" s="176">
        <v>30000</v>
      </c>
      <c r="E2723" s="477"/>
    </row>
    <row r="2724" spans="2:5" ht="12.75" customHeight="1" x14ac:dyDescent="0.2">
      <c r="B2724" s="307" t="s">
        <v>1622</v>
      </c>
      <c r="C2724" s="176">
        <v>25000</v>
      </c>
      <c r="E2724" s="477"/>
    </row>
    <row r="2725" spans="2:5" ht="12.75" customHeight="1" x14ac:dyDescent="0.2">
      <c r="B2725" s="307" t="s">
        <v>1623</v>
      </c>
      <c r="C2725" s="176">
        <v>100000</v>
      </c>
      <c r="E2725" s="477"/>
    </row>
    <row r="2726" spans="2:5" ht="12.75" customHeight="1" x14ac:dyDescent="0.2">
      <c r="B2726" s="307" t="s">
        <v>1624</v>
      </c>
      <c r="C2726" s="176">
        <v>100000</v>
      </c>
      <c r="E2726" s="477"/>
    </row>
    <row r="2727" spans="2:5" ht="12.75" customHeight="1" x14ac:dyDescent="0.2">
      <c r="B2727" s="309" t="s">
        <v>1625</v>
      </c>
      <c r="C2727" s="176">
        <v>25000</v>
      </c>
      <c r="E2727" s="477"/>
    </row>
    <row r="2728" spans="2:5" x14ac:dyDescent="0.2">
      <c r="B2728" s="307" t="s">
        <v>1626</v>
      </c>
      <c r="C2728" s="176">
        <v>30000</v>
      </c>
      <c r="E2728" s="477"/>
    </row>
    <row r="2729" spans="2:5" x14ac:dyDescent="0.2">
      <c r="B2729" s="307" t="s">
        <v>1627</v>
      </c>
      <c r="C2729" s="176">
        <v>15000</v>
      </c>
      <c r="E2729" s="477"/>
    </row>
    <row r="2730" spans="2:5" x14ac:dyDescent="0.2">
      <c r="B2730" s="310" t="s">
        <v>1690</v>
      </c>
      <c r="C2730" s="176">
        <v>30000</v>
      </c>
      <c r="E2730" s="477"/>
    </row>
    <row r="2731" spans="2:5" x14ac:dyDescent="0.2">
      <c r="B2731" s="307" t="s">
        <v>1628</v>
      </c>
      <c r="C2731" s="176">
        <v>60000</v>
      </c>
      <c r="E2731" s="477"/>
    </row>
    <row r="2732" spans="2:5" x14ac:dyDescent="0.2">
      <c r="B2732" s="307" t="s">
        <v>1278</v>
      </c>
      <c r="C2732" s="176">
        <v>30000</v>
      </c>
      <c r="E2732" s="477"/>
    </row>
    <row r="2733" spans="2:5" x14ac:dyDescent="0.2">
      <c r="B2733" s="307" t="s">
        <v>1506</v>
      </c>
      <c r="C2733" s="176">
        <v>20000</v>
      </c>
      <c r="E2733" s="478"/>
    </row>
    <row r="2734" spans="2:5" x14ac:dyDescent="0.2">
      <c r="B2734" s="307" t="s">
        <v>1629</v>
      </c>
      <c r="C2734" s="176">
        <v>20000</v>
      </c>
      <c r="E2734" s="472"/>
    </row>
    <row r="2735" spans="2:5" x14ac:dyDescent="0.2">
      <c r="B2735" s="307" t="s">
        <v>1550</v>
      </c>
      <c r="C2735" s="176">
        <v>50000</v>
      </c>
      <c r="E2735" s="477"/>
    </row>
    <row r="2736" spans="2:5" x14ac:dyDescent="0.2">
      <c r="B2736" s="307" t="s">
        <v>1630</v>
      </c>
      <c r="C2736" s="176">
        <v>20000</v>
      </c>
      <c r="E2736" s="477"/>
    </row>
    <row r="2737" spans="2:5" x14ac:dyDescent="0.2">
      <c r="B2737" s="307" t="s">
        <v>1631</v>
      </c>
      <c r="C2737" s="176">
        <v>20000</v>
      </c>
      <c r="E2737" s="477"/>
    </row>
    <row r="2738" spans="2:5" x14ac:dyDescent="0.2">
      <c r="B2738" s="309" t="s">
        <v>1632</v>
      </c>
      <c r="C2738" s="176">
        <v>20000</v>
      </c>
      <c r="E2738" s="477"/>
    </row>
    <row r="2739" spans="2:5" x14ac:dyDescent="0.2">
      <c r="B2739" s="307" t="s">
        <v>1633</v>
      </c>
      <c r="C2739" s="176">
        <v>20000</v>
      </c>
      <c r="E2739" s="477"/>
    </row>
    <row r="2740" spans="2:5" x14ac:dyDescent="0.2">
      <c r="B2740" s="307" t="s">
        <v>1634</v>
      </c>
      <c r="C2740" s="176">
        <v>20000</v>
      </c>
      <c r="E2740" s="477"/>
    </row>
    <row r="2741" spans="2:5" x14ac:dyDescent="0.2">
      <c r="B2741" s="307" t="s">
        <v>1635</v>
      </c>
      <c r="C2741" s="176">
        <v>80000</v>
      </c>
      <c r="E2741" s="477"/>
    </row>
    <row r="2742" spans="2:5" x14ac:dyDescent="0.2">
      <c r="B2742" s="307" t="s">
        <v>1636</v>
      </c>
      <c r="C2742" s="176">
        <v>20000</v>
      </c>
      <c r="E2742" s="477"/>
    </row>
    <row r="2743" spans="2:5" x14ac:dyDescent="0.2">
      <c r="B2743" s="307" t="s">
        <v>1637</v>
      </c>
      <c r="C2743" s="176">
        <v>50000</v>
      </c>
      <c r="E2743" s="477"/>
    </row>
    <row r="2744" spans="2:5" x14ac:dyDescent="0.2">
      <c r="B2744" s="310" t="s">
        <v>1691</v>
      </c>
      <c r="C2744" s="176">
        <v>60000</v>
      </c>
      <c r="E2744" s="464"/>
    </row>
    <row r="2745" spans="2:5" x14ac:dyDescent="0.2">
      <c r="B2745" s="307" t="s">
        <v>1638</v>
      </c>
      <c r="C2745" s="176">
        <v>25000</v>
      </c>
      <c r="E2745" s="477"/>
    </row>
    <row r="2746" spans="2:5" x14ac:dyDescent="0.2">
      <c r="B2746" s="307" t="s">
        <v>1639</v>
      </c>
      <c r="C2746" s="176">
        <v>30000</v>
      </c>
      <c r="E2746" s="477"/>
    </row>
    <row r="2747" spans="2:5" x14ac:dyDescent="0.2">
      <c r="B2747" s="307" t="s">
        <v>1640</v>
      </c>
      <c r="C2747" s="176">
        <v>20000</v>
      </c>
      <c r="E2747" s="477"/>
    </row>
    <row r="2748" spans="2:5" x14ac:dyDescent="0.2">
      <c r="B2748" s="307" t="s">
        <v>1641</v>
      </c>
      <c r="C2748" s="176">
        <v>20000</v>
      </c>
      <c r="E2748" s="477"/>
    </row>
    <row r="2749" spans="2:5" x14ac:dyDescent="0.2">
      <c r="B2749" s="307" t="s">
        <v>1642</v>
      </c>
      <c r="C2749" s="176">
        <v>30000</v>
      </c>
      <c r="E2749" s="477"/>
    </row>
    <row r="2750" spans="2:5" x14ac:dyDescent="0.2">
      <c r="B2750" s="307" t="s">
        <v>1643</v>
      </c>
      <c r="C2750" s="176">
        <v>20000</v>
      </c>
      <c r="E2750" s="477"/>
    </row>
    <row r="2751" spans="2:5" x14ac:dyDescent="0.2">
      <c r="B2751" s="307" t="s">
        <v>1644</v>
      </c>
      <c r="C2751" s="176">
        <v>20000</v>
      </c>
      <c r="E2751" s="477"/>
    </row>
    <row r="2752" spans="2:5" x14ac:dyDescent="0.2">
      <c r="B2752" s="309" t="s">
        <v>1645</v>
      </c>
      <c r="C2752" s="176">
        <v>30000</v>
      </c>
      <c r="E2752" s="477"/>
    </row>
    <row r="2753" spans="2:5" x14ac:dyDescent="0.2">
      <c r="B2753" s="307" t="s">
        <v>1646</v>
      </c>
      <c r="C2753" s="176">
        <v>80000</v>
      </c>
      <c r="E2753" s="477"/>
    </row>
    <row r="2754" spans="2:5" x14ac:dyDescent="0.2">
      <c r="B2754" s="307" t="s">
        <v>1450</v>
      </c>
      <c r="C2754" s="176">
        <v>30000</v>
      </c>
      <c r="E2754" s="477"/>
    </row>
    <row r="2755" spans="2:5" x14ac:dyDescent="0.2">
      <c r="B2755" s="307" t="s">
        <v>1647</v>
      </c>
      <c r="C2755" s="176">
        <v>20000</v>
      </c>
      <c r="E2755" s="477"/>
    </row>
    <row r="2756" spans="2:5" x14ac:dyDescent="0.2">
      <c r="B2756" s="309" t="s">
        <v>1342</v>
      </c>
      <c r="C2756" s="176">
        <v>7000</v>
      </c>
      <c r="E2756" s="477"/>
    </row>
    <row r="2757" spans="2:5" x14ac:dyDescent="0.2">
      <c r="B2757" s="309" t="s">
        <v>1223</v>
      </c>
      <c r="C2757" s="176">
        <v>80000</v>
      </c>
      <c r="E2757" s="477"/>
    </row>
    <row r="2758" spans="2:5" ht="25.5" x14ac:dyDescent="0.2">
      <c r="B2758" s="309" t="s">
        <v>1648</v>
      </c>
      <c r="C2758" s="176">
        <v>20000</v>
      </c>
      <c r="E2758" s="478"/>
    </row>
    <row r="2759" spans="2:5" x14ac:dyDescent="0.2">
      <c r="B2759" s="307" t="s">
        <v>1649</v>
      </c>
      <c r="C2759" s="176">
        <v>25000</v>
      </c>
      <c r="E2759" s="476"/>
    </row>
    <row r="2760" spans="2:5" x14ac:dyDescent="0.2">
      <c r="B2760" s="307" t="s">
        <v>1650</v>
      </c>
      <c r="C2760" s="176">
        <v>15000</v>
      </c>
      <c r="E2760" s="477"/>
    </row>
    <row r="2761" spans="2:5" x14ac:dyDescent="0.2">
      <c r="B2761" s="307" t="s">
        <v>1651</v>
      </c>
      <c r="C2761" s="176">
        <v>15000</v>
      </c>
      <c r="E2761" s="477"/>
    </row>
    <row r="2762" spans="2:5" x14ac:dyDescent="0.2">
      <c r="B2762" s="307" t="s">
        <v>1652</v>
      </c>
      <c r="C2762" s="176">
        <v>20000</v>
      </c>
      <c r="E2762" s="477"/>
    </row>
    <row r="2763" spans="2:5" x14ac:dyDescent="0.2">
      <c r="B2763" s="307" t="s">
        <v>1653</v>
      </c>
      <c r="C2763" s="176">
        <v>15000</v>
      </c>
      <c r="E2763" s="477"/>
    </row>
    <row r="2764" spans="2:5" x14ac:dyDescent="0.2">
      <c r="B2764" s="307" t="s">
        <v>1653</v>
      </c>
      <c r="C2764" s="176">
        <v>20000</v>
      </c>
      <c r="E2764" s="477"/>
    </row>
    <row r="2765" spans="2:5" x14ac:dyDescent="0.2">
      <c r="B2765" s="307" t="s">
        <v>1264</v>
      </c>
      <c r="C2765" s="418">
        <v>80000</v>
      </c>
      <c r="E2765" s="478"/>
    </row>
    <row r="2766" spans="2:5" x14ac:dyDescent="0.2">
      <c r="B2766" s="307" t="s">
        <v>1654</v>
      </c>
      <c r="C2766" s="176">
        <v>20000</v>
      </c>
      <c r="E2766" s="477"/>
    </row>
    <row r="2767" spans="2:5" x14ac:dyDescent="0.2">
      <c r="B2767" s="307" t="s">
        <v>1399</v>
      </c>
      <c r="C2767" s="418">
        <v>20000</v>
      </c>
      <c r="E2767" s="478"/>
    </row>
    <row r="2768" spans="2:5" x14ac:dyDescent="0.2">
      <c r="B2768" s="413" t="s">
        <v>1655</v>
      </c>
      <c r="C2768" s="414">
        <v>50000</v>
      </c>
      <c r="E2768" s="476"/>
    </row>
    <row r="2769" spans="2:5" x14ac:dyDescent="0.2">
      <c r="B2769" s="307" t="s">
        <v>1656</v>
      </c>
      <c r="C2769" s="176">
        <v>25000</v>
      </c>
      <c r="E2769" s="477"/>
    </row>
    <row r="2770" spans="2:5" x14ac:dyDescent="0.2">
      <c r="B2770" s="307" t="s">
        <v>1657</v>
      </c>
      <c r="C2770" s="176">
        <v>15000</v>
      </c>
      <c r="E2770" s="477"/>
    </row>
    <row r="2771" spans="2:5" x14ac:dyDescent="0.2">
      <c r="B2771" s="307" t="s">
        <v>1658</v>
      </c>
      <c r="C2771" s="176">
        <v>30000</v>
      </c>
      <c r="E2771" s="477"/>
    </row>
    <row r="2772" spans="2:5" ht="25.5" x14ac:dyDescent="0.2">
      <c r="B2772" s="309" t="s">
        <v>1659</v>
      </c>
      <c r="C2772" s="176">
        <v>25000</v>
      </c>
      <c r="E2772" s="477"/>
    </row>
    <row r="2773" spans="2:5" x14ac:dyDescent="0.2">
      <c r="B2773" s="309" t="s">
        <v>1660</v>
      </c>
      <c r="C2773" s="176">
        <v>20000</v>
      </c>
      <c r="E2773" s="477"/>
    </row>
    <row r="2774" spans="2:5" x14ac:dyDescent="0.2">
      <c r="B2774" s="309" t="s">
        <v>1660</v>
      </c>
      <c r="C2774" s="176">
        <v>20000</v>
      </c>
      <c r="E2774" s="477"/>
    </row>
    <row r="2775" spans="2:5" x14ac:dyDescent="0.2">
      <c r="B2775" s="307" t="s">
        <v>1661</v>
      </c>
      <c r="C2775" s="176">
        <v>15000</v>
      </c>
      <c r="E2775" s="477"/>
    </row>
    <row r="2776" spans="2:5" x14ac:dyDescent="0.2">
      <c r="B2776" s="309" t="s">
        <v>1222</v>
      </c>
      <c r="C2776" s="176">
        <v>150000</v>
      </c>
      <c r="E2776" s="477"/>
    </row>
    <row r="2777" spans="2:5" x14ac:dyDescent="0.2">
      <c r="B2777" s="307" t="s">
        <v>1662</v>
      </c>
      <c r="C2777" s="176">
        <v>14000</v>
      </c>
      <c r="E2777" s="477"/>
    </row>
    <row r="2778" spans="2:5" x14ac:dyDescent="0.2">
      <c r="B2778" s="307" t="s">
        <v>1663</v>
      </c>
      <c r="C2778" s="176">
        <v>30000</v>
      </c>
      <c r="E2778" s="477"/>
    </row>
    <row r="2779" spans="2:5" x14ac:dyDescent="0.2">
      <c r="B2779" s="307" t="s">
        <v>1664</v>
      </c>
      <c r="C2779" s="176">
        <v>80000</v>
      </c>
      <c r="E2779" s="477"/>
    </row>
    <row r="2780" spans="2:5" x14ac:dyDescent="0.2">
      <c r="B2780" s="309" t="s">
        <v>1665</v>
      </c>
      <c r="C2780" s="176">
        <v>30000</v>
      </c>
      <c r="E2780" s="477"/>
    </row>
    <row r="2781" spans="2:5" x14ac:dyDescent="0.2">
      <c r="B2781" s="307" t="s">
        <v>1666</v>
      </c>
      <c r="C2781" s="176">
        <v>15000</v>
      </c>
      <c r="E2781" s="477"/>
    </row>
    <row r="2782" spans="2:5" x14ac:dyDescent="0.2">
      <c r="B2782" s="307" t="s">
        <v>1370</v>
      </c>
      <c r="C2782" s="176">
        <v>30000</v>
      </c>
      <c r="E2782" s="478"/>
    </row>
    <row r="2783" spans="2:5" ht="13.5" thickBot="1" x14ac:dyDescent="0.25">
      <c r="B2783" s="308" t="s">
        <v>1667</v>
      </c>
      <c r="C2783" s="380">
        <v>20000</v>
      </c>
      <c r="E2783" s="482"/>
    </row>
    <row r="2784" spans="2:5" ht="13.5" thickTop="1" x14ac:dyDescent="0.2">
      <c r="B2784" s="447"/>
      <c r="C2784" s="448"/>
      <c r="D2784" s="1"/>
      <c r="E2784" s="469"/>
    </row>
    <row r="2785" spans="2:5" ht="13.5" thickBot="1" x14ac:dyDescent="0.25">
      <c r="B2785" s="27"/>
      <c r="C2785" s="36"/>
      <c r="D2785" s="1"/>
      <c r="E2785" s="468" t="s">
        <v>45</v>
      </c>
    </row>
    <row r="2786" spans="2:5" ht="14.25" thickTop="1" thickBot="1" x14ac:dyDescent="0.25">
      <c r="B2786" s="71" t="s">
        <v>47</v>
      </c>
      <c r="C2786" s="72" t="s">
        <v>48</v>
      </c>
      <c r="D2786" s="17"/>
      <c r="E2786" s="492" t="s">
        <v>159</v>
      </c>
    </row>
    <row r="2787" spans="2:5" ht="13.5" thickTop="1" x14ac:dyDescent="0.2">
      <c r="B2787" s="307" t="s">
        <v>1667</v>
      </c>
      <c r="C2787" s="176">
        <v>25000</v>
      </c>
      <c r="E2787" s="478"/>
    </row>
    <row r="2788" spans="2:5" x14ac:dyDescent="0.2">
      <c r="B2788" s="307" t="s">
        <v>1668</v>
      </c>
      <c r="C2788" s="176">
        <v>60000</v>
      </c>
      <c r="E2788" s="476"/>
    </row>
    <row r="2789" spans="2:5" x14ac:dyDescent="0.2">
      <c r="B2789" s="307" t="s">
        <v>1669</v>
      </c>
      <c r="C2789" s="176">
        <v>130000</v>
      </c>
      <c r="E2789" s="477"/>
    </row>
    <row r="2790" spans="2:5" x14ac:dyDescent="0.2">
      <c r="B2790" s="307" t="s">
        <v>1670</v>
      </c>
      <c r="C2790" s="176">
        <v>70000</v>
      </c>
      <c r="E2790" s="477"/>
    </row>
    <row r="2791" spans="2:5" x14ac:dyDescent="0.2">
      <c r="B2791" s="309" t="s">
        <v>1671</v>
      </c>
      <c r="C2791" s="176">
        <v>40000</v>
      </c>
      <c r="E2791" s="477"/>
    </row>
    <row r="2792" spans="2:5" x14ac:dyDescent="0.2">
      <c r="B2792" s="307" t="s">
        <v>1672</v>
      </c>
      <c r="C2792" s="176">
        <v>20000</v>
      </c>
      <c r="E2792" s="477"/>
    </row>
    <row r="2793" spans="2:5" x14ac:dyDescent="0.2">
      <c r="B2793" s="307" t="s">
        <v>1673</v>
      </c>
      <c r="C2793" s="176">
        <v>30000</v>
      </c>
      <c r="E2793" s="477"/>
    </row>
    <row r="2794" spans="2:5" x14ac:dyDescent="0.2">
      <c r="B2794" s="309" t="s">
        <v>1233</v>
      </c>
      <c r="C2794" s="176">
        <v>100000</v>
      </c>
      <c r="E2794" s="477"/>
    </row>
    <row r="2795" spans="2:5" x14ac:dyDescent="0.2">
      <c r="B2795" s="307" t="s">
        <v>1674</v>
      </c>
      <c r="C2795" s="176">
        <v>60000</v>
      </c>
      <c r="E2795" s="477"/>
    </row>
    <row r="2796" spans="2:5" x14ac:dyDescent="0.2">
      <c r="B2796" s="307" t="s">
        <v>1675</v>
      </c>
      <c r="C2796" s="176">
        <v>20000</v>
      </c>
      <c r="E2796" s="477"/>
    </row>
    <row r="2797" spans="2:5" ht="25.5" x14ac:dyDescent="0.2">
      <c r="B2797" s="309" t="s">
        <v>1676</v>
      </c>
      <c r="C2797" s="176">
        <v>20000</v>
      </c>
      <c r="E2797" s="477"/>
    </row>
    <row r="2798" spans="2:5" x14ac:dyDescent="0.2">
      <c r="B2798" s="307" t="s">
        <v>1677</v>
      </c>
      <c r="C2798" s="176">
        <v>20000</v>
      </c>
      <c r="E2798" s="477"/>
    </row>
    <row r="2799" spans="2:5" x14ac:dyDescent="0.2">
      <c r="B2799" s="307" t="s">
        <v>1678</v>
      </c>
      <c r="C2799" s="176">
        <v>80000</v>
      </c>
      <c r="E2799" s="477"/>
    </row>
    <row r="2800" spans="2:5" x14ac:dyDescent="0.2">
      <c r="B2800" s="309" t="s">
        <v>1679</v>
      </c>
      <c r="C2800" s="176">
        <v>50000</v>
      </c>
      <c r="E2800" s="477"/>
    </row>
    <row r="2801" spans="1:8" x14ac:dyDescent="0.2">
      <c r="B2801" s="307" t="s">
        <v>1680</v>
      </c>
      <c r="C2801" s="176">
        <v>20000</v>
      </c>
      <c r="E2801" s="477"/>
    </row>
    <row r="2802" spans="1:8" x14ac:dyDescent="0.2">
      <c r="B2802" s="307" t="s">
        <v>1680</v>
      </c>
      <c r="C2802" s="176">
        <v>30000</v>
      </c>
      <c r="E2802" s="477"/>
    </row>
    <row r="2803" spans="1:8" x14ac:dyDescent="0.2">
      <c r="B2803" s="307" t="s">
        <v>1681</v>
      </c>
      <c r="C2803" s="176">
        <v>20000</v>
      </c>
      <c r="E2803" s="477"/>
    </row>
    <row r="2804" spans="1:8" x14ac:dyDescent="0.2">
      <c r="B2804" s="307" t="s">
        <v>1682</v>
      </c>
      <c r="C2804" s="176">
        <v>60000</v>
      </c>
      <c r="E2804" s="477"/>
    </row>
    <row r="2805" spans="1:8" ht="25.5" x14ac:dyDescent="0.2">
      <c r="B2805" s="309" t="s">
        <v>1683</v>
      </c>
      <c r="C2805" s="176">
        <v>20000</v>
      </c>
      <c r="E2805" s="477"/>
    </row>
    <row r="2806" spans="1:8" x14ac:dyDescent="0.2">
      <c r="B2806" s="307" t="s">
        <v>1684</v>
      </c>
      <c r="C2806" s="176">
        <v>80000</v>
      </c>
      <c r="E2806" s="477"/>
    </row>
    <row r="2807" spans="1:8" x14ac:dyDescent="0.2">
      <c r="B2807" s="307" t="s">
        <v>1685</v>
      </c>
      <c r="C2807" s="176">
        <v>50000</v>
      </c>
      <c r="E2807" s="478"/>
    </row>
    <row r="2808" spans="1:8" ht="13.5" thickBot="1" x14ac:dyDescent="0.25">
      <c r="B2808" s="308" t="s">
        <v>1685</v>
      </c>
      <c r="C2808" s="176">
        <v>49719</v>
      </c>
      <c r="E2808" s="476"/>
      <c r="F2808" s="95" t="s">
        <v>1249</v>
      </c>
      <c r="H2808" s="159">
        <f>C2809</f>
        <v>10335670</v>
      </c>
    </row>
    <row r="2809" spans="1:8" ht="21.75" customHeight="1" thickTop="1" thickBot="1" x14ac:dyDescent="0.25">
      <c r="B2809" s="133" t="s">
        <v>52</v>
      </c>
      <c r="C2809" s="88">
        <f>SUM(C2601:C2808)</f>
        <v>10335670</v>
      </c>
      <c r="D2809" s="136"/>
      <c r="E2809" s="474">
        <f>SUM(E2601:E2808)</f>
        <v>0</v>
      </c>
      <c r="G2809" s="83"/>
      <c r="H2809" s="311"/>
    </row>
    <row r="2810" spans="1:8" ht="13.5" thickTop="1" x14ac:dyDescent="0.2">
      <c r="A2810" s="65"/>
      <c r="B2810" s="1"/>
      <c r="C2810" s="90"/>
      <c r="D2810" s="10"/>
      <c r="E2810" s="469"/>
      <c r="G2810" s="10"/>
      <c r="H2810" s="10"/>
    </row>
    <row r="2811" spans="1:8" x14ac:dyDescent="0.2">
      <c r="A2811" s="65"/>
      <c r="B2811" s="1"/>
      <c r="C2811" s="90"/>
      <c r="D2811" s="10"/>
      <c r="E2811" s="469"/>
      <c r="G2811" s="10"/>
      <c r="H2811" s="10"/>
    </row>
    <row r="2812" spans="1:8" x14ac:dyDescent="0.2">
      <c r="A2812" s="65"/>
      <c r="B2812" s="1"/>
      <c r="C2812" s="90"/>
      <c r="D2812" s="10"/>
      <c r="E2812" s="469"/>
      <c r="G2812" s="10"/>
      <c r="H2812" s="10"/>
    </row>
    <row r="2813" spans="1:8" ht="15.75" x14ac:dyDescent="0.25">
      <c r="A2813" s="65"/>
      <c r="B2813" s="30" t="s">
        <v>2748</v>
      </c>
      <c r="C2813" s="90"/>
      <c r="D2813" s="10"/>
      <c r="E2813" s="469"/>
    </row>
    <row r="2814" spans="1:8" ht="13.5" thickBot="1" x14ac:dyDescent="0.25">
      <c r="A2814" s="65"/>
      <c r="B2814" s="1"/>
      <c r="C2814" s="68"/>
      <c r="D2814" s="69"/>
      <c r="E2814" s="468" t="s">
        <v>45</v>
      </c>
    </row>
    <row r="2815" spans="1:8" ht="14.25" thickTop="1" thickBot="1" x14ac:dyDescent="0.25">
      <c r="B2815" s="71" t="s">
        <v>47</v>
      </c>
      <c r="C2815" s="72" t="s">
        <v>48</v>
      </c>
      <c r="D2815" s="17"/>
      <c r="E2815" s="502" t="s">
        <v>159</v>
      </c>
    </row>
    <row r="2816" spans="1:8" ht="13.5" thickTop="1" x14ac:dyDescent="0.2">
      <c r="A2816" s="39">
        <v>14</v>
      </c>
      <c r="B2816" s="306" t="s">
        <v>1692</v>
      </c>
      <c r="C2816" s="176">
        <v>700000</v>
      </c>
      <c r="E2816" s="504"/>
    </row>
    <row r="2817" spans="2:8" x14ac:dyDescent="0.2">
      <c r="B2817" s="307" t="s">
        <v>1693</v>
      </c>
      <c r="C2817" s="176">
        <v>800000</v>
      </c>
      <c r="E2817" s="479"/>
    </row>
    <row r="2818" spans="2:8" x14ac:dyDescent="0.2">
      <c r="B2818" s="307" t="s">
        <v>1694</v>
      </c>
      <c r="C2818" s="176">
        <v>250000</v>
      </c>
      <c r="E2818" s="479"/>
    </row>
    <row r="2819" spans="2:8" x14ac:dyDescent="0.2">
      <c r="B2819" s="307" t="s">
        <v>1695</v>
      </c>
      <c r="C2819" s="176">
        <v>150000</v>
      </c>
      <c r="E2819" s="479"/>
    </row>
    <row r="2820" spans="2:8" x14ac:dyDescent="0.2">
      <c r="B2820" s="307" t="s">
        <v>1405</v>
      </c>
      <c r="C2820" s="176">
        <v>1000000</v>
      </c>
      <c r="E2820" s="479"/>
    </row>
    <row r="2821" spans="2:8" x14ac:dyDescent="0.2">
      <c r="B2821" s="307" t="s">
        <v>1570</v>
      </c>
      <c r="C2821" s="176">
        <v>600000</v>
      </c>
      <c r="E2821" s="479"/>
    </row>
    <row r="2822" spans="2:8" x14ac:dyDescent="0.2">
      <c r="B2822" s="307" t="s">
        <v>1570</v>
      </c>
      <c r="C2822" s="176">
        <v>150000</v>
      </c>
      <c r="E2822" s="479"/>
    </row>
    <row r="2823" spans="2:8" ht="25.5" x14ac:dyDescent="0.2">
      <c r="B2823" s="309" t="s">
        <v>1696</v>
      </c>
      <c r="C2823" s="176">
        <v>500000</v>
      </c>
      <c r="E2823" s="479"/>
    </row>
    <row r="2824" spans="2:8" x14ac:dyDescent="0.2">
      <c r="B2824" s="307" t="s">
        <v>1697</v>
      </c>
      <c r="C2824" s="176">
        <v>100000</v>
      </c>
      <c r="E2824" s="479"/>
    </row>
    <row r="2825" spans="2:8" x14ac:dyDescent="0.2">
      <c r="B2825" s="307" t="s">
        <v>1393</v>
      </c>
      <c r="C2825" s="176">
        <v>1000000</v>
      </c>
      <c r="E2825" s="479"/>
    </row>
    <row r="2826" spans="2:8" x14ac:dyDescent="0.2">
      <c r="B2826" s="307" t="s">
        <v>1570</v>
      </c>
      <c r="C2826" s="176">
        <v>300000</v>
      </c>
      <c r="E2826" s="479"/>
    </row>
    <row r="2827" spans="2:8" x14ac:dyDescent="0.2">
      <c r="B2827" s="307" t="s">
        <v>1557</v>
      </c>
      <c r="C2827" s="418">
        <v>200000</v>
      </c>
      <c r="E2827" s="478"/>
    </row>
    <row r="2828" spans="2:8" x14ac:dyDescent="0.2">
      <c r="B2828" s="413" t="s">
        <v>1245</v>
      </c>
      <c r="C2828" s="414">
        <v>200000</v>
      </c>
      <c r="E2828" s="479"/>
    </row>
    <row r="2829" spans="2:8" x14ac:dyDescent="0.2">
      <c r="B2829" s="307" t="s">
        <v>1698</v>
      </c>
      <c r="C2829" s="418">
        <v>200000</v>
      </c>
      <c r="E2829" s="478"/>
    </row>
    <row r="2830" spans="2:8" x14ac:dyDescent="0.2">
      <c r="B2830" s="413" t="s">
        <v>1506</v>
      </c>
      <c r="C2830" s="414">
        <v>200000</v>
      </c>
      <c r="E2830" s="479"/>
    </row>
    <row r="2831" spans="2:8" x14ac:dyDescent="0.2">
      <c r="B2831" s="309" t="s">
        <v>1699</v>
      </c>
      <c r="C2831" s="176">
        <v>270000</v>
      </c>
      <c r="E2831" s="479"/>
    </row>
    <row r="2832" spans="2:8" ht="26.25" thickBot="1" x14ac:dyDescent="0.25">
      <c r="B2832" s="312" t="s">
        <v>1700</v>
      </c>
      <c r="C2832" s="176">
        <v>130000</v>
      </c>
      <c r="E2832" s="479"/>
      <c r="F2832" s="95" t="s">
        <v>1249</v>
      </c>
      <c r="H2832" s="159">
        <f>C2833</f>
        <v>6750000</v>
      </c>
    </row>
    <row r="2833" spans="1:10" ht="21" customHeight="1" thickTop="1" thickBot="1" x14ac:dyDescent="0.25">
      <c r="B2833" s="133" t="s">
        <v>52</v>
      </c>
      <c r="C2833" s="88">
        <f>SUM(C2816:C2832)</f>
        <v>6750000</v>
      </c>
      <c r="E2833" s="474">
        <f>SUM(E2816:E2832)</f>
        <v>0</v>
      </c>
      <c r="G2833" s="83"/>
      <c r="I2833" s="103"/>
      <c r="J2833" s="104"/>
    </row>
    <row r="2834" spans="1:10" ht="13.5" thickTop="1" x14ac:dyDescent="0.2">
      <c r="A2834" s="65"/>
      <c r="B2834" s="1"/>
      <c r="C2834" s="90"/>
      <c r="D2834" s="10"/>
      <c r="E2834" s="469"/>
      <c r="G2834" s="10"/>
      <c r="H2834" s="10"/>
    </row>
    <row r="2835" spans="1:10" x14ac:dyDescent="0.2">
      <c r="A2835" s="65"/>
      <c r="B2835" s="1"/>
      <c r="C2835" s="90"/>
      <c r="D2835" s="10"/>
      <c r="E2835" s="469"/>
      <c r="G2835" s="10"/>
      <c r="H2835" s="10"/>
    </row>
    <row r="2836" spans="1:10" ht="13.5" customHeight="1" x14ac:dyDescent="0.2">
      <c r="A2836" s="65"/>
      <c r="B2836" s="1"/>
      <c r="C2836" s="90"/>
      <c r="D2836" s="10"/>
      <c r="E2836" s="469"/>
    </row>
    <row r="2837" spans="1:10" ht="15.75" x14ac:dyDescent="0.25">
      <c r="A2837" s="65"/>
      <c r="B2837" s="30" t="s">
        <v>2749</v>
      </c>
      <c r="C2837" s="90"/>
      <c r="D2837" s="10"/>
      <c r="E2837" s="469"/>
    </row>
    <row r="2838" spans="1:10" ht="13.5" thickBot="1" x14ac:dyDescent="0.25">
      <c r="A2838" s="65"/>
      <c r="B2838" s="1"/>
      <c r="C2838" s="68"/>
      <c r="D2838" s="69"/>
      <c r="E2838" s="468" t="s">
        <v>45</v>
      </c>
    </row>
    <row r="2839" spans="1:10" ht="14.25" thickTop="1" thickBot="1" x14ac:dyDescent="0.25">
      <c r="B2839" s="71" t="s">
        <v>47</v>
      </c>
      <c r="C2839" s="72" t="s">
        <v>48</v>
      </c>
      <c r="D2839" s="17"/>
      <c r="E2839" s="502" t="s">
        <v>159</v>
      </c>
    </row>
    <row r="2840" spans="1:10" ht="13.5" thickTop="1" x14ac:dyDescent="0.2">
      <c r="A2840" s="39">
        <v>14</v>
      </c>
      <c r="B2840" s="313" t="s">
        <v>1726</v>
      </c>
      <c r="C2840" s="177">
        <v>250000</v>
      </c>
      <c r="E2840" s="504"/>
    </row>
    <row r="2841" spans="1:10" x14ac:dyDescent="0.2">
      <c r="A2841" s="39">
        <v>14</v>
      </c>
      <c r="B2841" s="242" t="s">
        <v>1727</v>
      </c>
      <c r="C2841" s="178">
        <v>970000</v>
      </c>
      <c r="E2841" s="478"/>
    </row>
    <row r="2842" spans="1:10" x14ac:dyDescent="0.2">
      <c r="B2842" s="242" t="s">
        <v>1728</v>
      </c>
      <c r="C2842" s="178">
        <v>455000</v>
      </c>
      <c r="E2842" s="478"/>
    </row>
    <row r="2843" spans="1:10" x14ac:dyDescent="0.2">
      <c r="B2843" s="242" t="s">
        <v>1729</v>
      </c>
      <c r="C2843" s="178">
        <v>355000</v>
      </c>
      <c r="E2843" s="478"/>
    </row>
    <row r="2844" spans="1:10" x14ac:dyDescent="0.2">
      <c r="B2844" s="242" t="s">
        <v>1730</v>
      </c>
      <c r="C2844" s="178">
        <v>380000</v>
      </c>
      <c r="E2844" s="478"/>
    </row>
    <row r="2845" spans="1:10" ht="13.5" thickBot="1" x14ac:dyDescent="0.25">
      <c r="B2845" s="244" t="s">
        <v>1731</v>
      </c>
      <c r="C2845" s="179">
        <v>90000</v>
      </c>
      <c r="E2845" s="478"/>
      <c r="F2845" s="95" t="s">
        <v>1716</v>
      </c>
      <c r="H2845" s="159">
        <f>C2846</f>
        <v>2500000</v>
      </c>
    </row>
    <row r="2846" spans="1:10" ht="21" customHeight="1" thickTop="1" thickBot="1" x14ac:dyDescent="0.25">
      <c r="B2846" s="133" t="s">
        <v>52</v>
      </c>
      <c r="C2846" s="88">
        <f>SUM(C2840:C2845)</f>
        <v>2500000</v>
      </c>
      <c r="E2846" s="474">
        <f>SUM(E2840:E2845)</f>
        <v>0</v>
      </c>
      <c r="G2846" s="83"/>
      <c r="I2846" s="103"/>
      <c r="J2846" s="104"/>
    </row>
    <row r="2847" spans="1:10" ht="13.5" thickTop="1" x14ac:dyDescent="0.2">
      <c r="A2847" s="65"/>
      <c r="B2847" s="1"/>
      <c r="C2847" s="90"/>
      <c r="D2847" s="1"/>
      <c r="E2847" s="469"/>
    </row>
    <row r="2848" spans="1:10" x14ac:dyDescent="0.2">
      <c r="A2848" s="65"/>
      <c r="B2848" s="1"/>
      <c r="C2848" s="90"/>
      <c r="D2848" s="1"/>
      <c r="E2848" s="469"/>
    </row>
    <row r="2849" spans="1:8" x14ac:dyDescent="0.2">
      <c r="A2849" s="65"/>
      <c r="B2849" s="1"/>
      <c r="C2849" s="90"/>
      <c r="D2849" s="1"/>
      <c r="E2849" s="469"/>
    </row>
    <row r="2850" spans="1:8" x14ac:dyDescent="0.2">
      <c r="A2850" s="65"/>
      <c r="B2850" s="1"/>
      <c r="C2850" s="90"/>
      <c r="D2850" s="1"/>
      <c r="E2850" s="469"/>
    </row>
    <row r="2851" spans="1:8" ht="15.75" customHeight="1" x14ac:dyDescent="0.2">
      <c r="A2851" s="65"/>
      <c r="B2851" s="1"/>
      <c r="C2851" s="90"/>
      <c r="D2851" s="1"/>
      <c r="E2851" s="469"/>
    </row>
    <row r="2852" spans="1:8" ht="15.75" x14ac:dyDescent="0.25">
      <c r="A2852" s="65"/>
      <c r="B2852" s="30" t="s">
        <v>1712</v>
      </c>
      <c r="C2852" s="90"/>
      <c r="D2852" s="1"/>
      <c r="E2852" s="469"/>
    </row>
    <row r="2853" spans="1:8" ht="13.5" thickBot="1" x14ac:dyDescent="0.25">
      <c r="A2853" s="65"/>
      <c r="B2853" s="1"/>
      <c r="C2853" s="68"/>
      <c r="D2853" s="69"/>
      <c r="E2853" s="468" t="s">
        <v>45</v>
      </c>
    </row>
    <row r="2854" spans="1:8" ht="14.25" thickTop="1" thickBot="1" x14ac:dyDescent="0.25">
      <c r="B2854" s="71" t="s">
        <v>47</v>
      </c>
      <c r="C2854" s="72" t="s">
        <v>48</v>
      </c>
      <c r="D2854" s="17"/>
      <c r="E2854" s="475" t="s">
        <v>159</v>
      </c>
    </row>
    <row r="2855" spans="1:8" ht="13.5" thickTop="1" x14ac:dyDescent="0.2">
      <c r="B2855" s="382" t="s">
        <v>2761</v>
      </c>
      <c r="C2855" s="383">
        <v>360</v>
      </c>
      <c r="D2855" s="381"/>
      <c r="E2855" s="513"/>
      <c r="F2855" s="95"/>
      <c r="H2855" s="159"/>
    </row>
    <row r="2856" spans="1:8" x14ac:dyDescent="0.2">
      <c r="B2856" s="384" t="s">
        <v>2762</v>
      </c>
      <c r="C2856" s="385">
        <v>600</v>
      </c>
      <c r="D2856" s="381"/>
      <c r="E2856" s="514"/>
      <c r="F2856" s="95"/>
      <c r="H2856" s="159"/>
    </row>
    <row r="2857" spans="1:8" x14ac:dyDescent="0.2">
      <c r="B2857" s="384" t="s">
        <v>2763</v>
      </c>
      <c r="C2857" s="385">
        <v>720</v>
      </c>
      <c r="D2857" s="381"/>
      <c r="E2857" s="514"/>
      <c r="F2857" s="95"/>
      <c r="H2857" s="159"/>
    </row>
    <row r="2858" spans="1:8" x14ac:dyDescent="0.2">
      <c r="B2858" s="384" t="s">
        <v>2764</v>
      </c>
      <c r="C2858" s="385">
        <v>1320</v>
      </c>
      <c r="D2858" s="381"/>
      <c r="E2858" s="514"/>
      <c r="F2858" s="95"/>
      <c r="H2858" s="159"/>
    </row>
    <row r="2859" spans="1:8" x14ac:dyDescent="0.2">
      <c r="B2859" s="384" t="s">
        <v>2765</v>
      </c>
      <c r="C2859" s="385">
        <v>240</v>
      </c>
      <c r="D2859" s="381"/>
      <c r="E2859" s="514"/>
      <c r="F2859" s="95"/>
      <c r="H2859" s="159"/>
    </row>
    <row r="2860" spans="1:8" x14ac:dyDescent="0.2">
      <c r="B2860" s="384" t="s">
        <v>2766</v>
      </c>
      <c r="C2860" s="385">
        <v>4260</v>
      </c>
      <c r="D2860" s="381"/>
      <c r="E2860" s="514"/>
      <c r="F2860" s="95"/>
      <c r="H2860" s="159"/>
    </row>
    <row r="2861" spans="1:8" x14ac:dyDescent="0.2">
      <c r="B2861" s="384" t="s">
        <v>2767</v>
      </c>
      <c r="C2861" s="385">
        <v>120</v>
      </c>
      <c r="D2861" s="381"/>
      <c r="E2861" s="514"/>
      <c r="F2861" s="95"/>
      <c r="H2861" s="159"/>
    </row>
    <row r="2862" spans="1:8" x14ac:dyDescent="0.2">
      <c r="B2862" s="384" t="s">
        <v>2768</v>
      </c>
      <c r="C2862" s="385">
        <v>360</v>
      </c>
      <c r="D2862" s="381"/>
      <c r="E2862" s="514"/>
      <c r="F2862" s="95"/>
      <c r="H2862" s="159"/>
    </row>
    <row r="2863" spans="1:8" x14ac:dyDescent="0.2">
      <c r="B2863" s="384" t="s">
        <v>2769</v>
      </c>
      <c r="C2863" s="385">
        <v>2760</v>
      </c>
      <c r="D2863" s="381"/>
      <c r="E2863" s="514"/>
      <c r="F2863" s="95"/>
      <c r="H2863" s="159"/>
    </row>
    <row r="2864" spans="1:8" x14ac:dyDescent="0.2">
      <c r="B2864" s="384" t="s">
        <v>2770</v>
      </c>
      <c r="C2864" s="385">
        <v>180</v>
      </c>
      <c r="D2864" s="381"/>
      <c r="E2864" s="514"/>
      <c r="F2864" s="95"/>
      <c r="H2864" s="159"/>
    </row>
    <row r="2865" spans="1:8" x14ac:dyDescent="0.2">
      <c r="B2865" s="384" t="s">
        <v>2771</v>
      </c>
      <c r="C2865" s="385">
        <v>840</v>
      </c>
      <c r="D2865" s="381"/>
      <c r="E2865" s="514"/>
      <c r="F2865" s="95"/>
      <c r="H2865" s="159"/>
    </row>
    <row r="2866" spans="1:8" x14ac:dyDescent="0.2">
      <c r="B2866" s="384" t="s">
        <v>2772</v>
      </c>
      <c r="C2866" s="385">
        <v>60</v>
      </c>
      <c r="D2866" s="381"/>
      <c r="E2866" s="514"/>
      <c r="F2866" s="95"/>
      <c r="H2866" s="159"/>
    </row>
    <row r="2867" spans="1:8" x14ac:dyDescent="0.2">
      <c r="B2867" s="384" t="s">
        <v>2773</v>
      </c>
      <c r="C2867" s="385">
        <v>2640</v>
      </c>
      <c r="D2867" s="381"/>
      <c r="E2867" s="514"/>
      <c r="F2867" s="95"/>
      <c r="H2867" s="159"/>
    </row>
    <row r="2868" spans="1:8" x14ac:dyDescent="0.2">
      <c r="B2868" s="384" t="s">
        <v>2774</v>
      </c>
      <c r="C2868" s="385">
        <v>4320</v>
      </c>
      <c r="D2868" s="381"/>
      <c r="E2868" s="514"/>
      <c r="F2868" s="95"/>
      <c r="H2868" s="159"/>
    </row>
    <row r="2869" spans="1:8" ht="13.5" thickBot="1" x14ac:dyDescent="0.25">
      <c r="B2869" s="386" t="s">
        <v>2775</v>
      </c>
      <c r="C2869" s="387">
        <v>480</v>
      </c>
      <c r="D2869" s="381"/>
      <c r="E2869" s="515"/>
      <c r="F2869" s="95" t="s">
        <v>1716</v>
      </c>
      <c r="H2869" s="159">
        <f>C2870</f>
        <v>19260</v>
      </c>
    </row>
    <row r="2870" spans="1:8" ht="18.75" customHeight="1" thickTop="1" thickBot="1" x14ac:dyDescent="0.25">
      <c r="B2870" s="133" t="s">
        <v>52</v>
      </c>
      <c r="C2870" s="142">
        <f>SUM(C2855:C2869)</f>
        <v>19260</v>
      </c>
      <c r="D2870" s="90"/>
      <c r="E2870" s="474">
        <f>SUM(E2855:E2869)</f>
        <v>0</v>
      </c>
      <c r="G2870" s="134"/>
      <c r="H2870" s="138"/>
    </row>
    <row r="2871" spans="1:8" ht="13.5" thickTop="1" x14ac:dyDescent="0.2">
      <c r="A2871" s="65"/>
      <c r="B2871" s="1"/>
      <c r="C2871" s="90"/>
      <c r="D2871" s="1"/>
      <c r="E2871" s="469"/>
    </row>
    <row r="2872" spans="1:8" x14ac:dyDescent="0.2">
      <c r="A2872" s="65"/>
      <c r="B2872" s="1"/>
      <c r="C2872" s="90"/>
      <c r="D2872" s="1"/>
      <c r="E2872" s="469"/>
    </row>
    <row r="2873" spans="1:8" ht="15.75" x14ac:dyDescent="0.25">
      <c r="A2873" s="65"/>
      <c r="B2873" s="30" t="s">
        <v>2750</v>
      </c>
      <c r="C2873" s="90"/>
      <c r="D2873" s="1"/>
      <c r="E2873" s="469"/>
    </row>
    <row r="2874" spans="1:8" ht="13.5" thickBot="1" x14ac:dyDescent="0.25">
      <c r="A2874" s="65"/>
      <c r="B2874" s="1"/>
      <c r="C2874" s="68"/>
      <c r="D2874" s="69"/>
      <c r="E2874" s="468" t="s">
        <v>45</v>
      </c>
    </row>
    <row r="2875" spans="1:8" ht="14.25" thickTop="1" thickBot="1" x14ac:dyDescent="0.25">
      <c r="B2875" s="71" t="s">
        <v>47</v>
      </c>
      <c r="C2875" s="72" t="s">
        <v>48</v>
      </c>
      <c r="D2875" s="17"/>
      <c r="E2875" s="475" t="s">
        <v>159</v>
      </c>
    </row>
    <row r="2876" spans="1:8" ht="13.5" thickTop="1" x14ac:dyDescent="0.2">
      <c r="B2876" s="313" t="s">
        <v>1732</v>
      </c>
      <c r="C2876" s="180">
        <v>99000</v>
      </c>
      <c r="E2876" s="504"/>
    </row>
    <row r="2877" spans="1:8" x14ac:dyDescent="0.2">
      <c r="A2877" s="39">
        <v>14</v>
      </c>
      <c r="B2877" s="242" t="s">
        <v>1733</v>
      </c>
      <c r="C2877" s="178">
        <v>539000</v>
      </c>
      <c r="E2877" s="478"/>
    </row>
    <row r="2878" spans="1:8" x14ac:dyDescent="0.2">
      <c r="B2878" s="242" t="s">
        <v>1734</v>
      </c>
      <c r="C2878" s="178">
        <v>300000</v>
      </c>
      <c r="E2878" s="478"/>
    </row>
    <row r="2879" spans="1:8" x14ac:dyDescent="0.2">
      <c r="B2879" s="242" t="s">
        <v>1735</v>
      </c>
      <c r="C2879" s="178">
        <v>280000</v>
      </c>
      <c r="E2879" s="478"/>
    </row>
    <row r="2880" spans="1:8" x14ac:dyDescent="0.2">
      <c r="B2880" s="242" t="s">
        <v>1736</v>
      </c>
      <c r="C2880" s="178">
        <v>315000</v>
      </c>
      <c r="E2880" s="465">
        <v>19794</v>
      </c>
    </row>
    <row r="2881" spans="1:8" ht="13.5" thickBot="1" x14ac:dyDescent="0.25">
      <c r="B2881" s="244" t="s">
        <v>1737</v>
      </c>
      <c r="C2881" s="179">
        <v>235000</v>
      </c>
      <c r="E2881" s="478"/>
      <c r="F2881" s="95" t="s">
        <v>1716</v>
      </c>
      <c r="H2881" s="159">
        <f>C2882</f>
        <v>1768000</v>
      </c>
    </row>
    <row r="2882" spans="1:8" ht="18.75" customHeight="1" thickTop="1" thickBot="1" x14ac:dyDescent="0.25">
      <c r="B2882" s="133" t="s">
        <v>52</v>
      </c>
      <c r="C2882" s="88">
        <f>SUM(C2876:C2881)</f>
        <v>1768000</v>
      </c>
      <c r="E2882" s="474">
        <f>SUM(E2877:E2881)</f>
        <v>19794</v>
      </c>
      <c r="G2882" s="134"/>
      <c r="H2882" s="138"/>
    </row>
    <row r="2883" spans="1:8" ht="13.5" thickTop="1" x14ac:dyDescent="0.2">
      <c r="A2883" s="65"/>
      <c r="B2883" s="1"/>
      <c r="C2883" s="90"/>
      <c r="D2883" s="1"/>
      <c r="E2883" s="469"/>
    </row>
    <row r="2884" spans="1:8" x14ac:dyDescent="0.2">
      <c r="A2884" s="65"/>
      <c r="B2884" s="1"/>
      <c r="C2884" s="90"/>
      <c r="D2884" s="1"/>
      <c r="E2884" s="469"/>
    </row>
    <row r="2885" spans="1:8" ht="15.75" x14ac:dyDescent="0.25">
      <c r="A2885" s="65"/>
      <c r="B2885" s="30" t="s">
        <v>1713</v>
      </c>
      <c r="C2885" s="90"/>
      <c r="D2885" s="1"/>
      <c r="E2885" s="469"/>
    </row>
    <row r="2886" spans="1:8" ht="13.5" thickBot="1" x14ac:dyDescent="0.25">
      <c r="A2886" s="65"/>
      <c r="B2886" s="1"/>
      <c r="C2886" s="68"/>
      <c r="D2886" s="69"/>
      <c r="E2886" s="468" t="s">
        <v>45</v>
      </c>
    </row>
    <row r="2887" spans="1:8" ht="14.25" thickTop="1" thickBot="1" x14ac:dyDescent="0.25">
      <c r="A2887" s="65"/>
      <c r="B2887" s="71" t="s">
        <v>47</v>
      </c>
      <c r="C2887" s="72" t="s">
        <v>48</v>
      </c>
      <c r="D2887" s="17"/>
      <c r="E2887" s="475" t="s">
        <v>159</v>
      </c>
    </row>
    <row r="2888" spans="1:8" ht="13.5" thickTop="1" x14ac:dyDescent="0.2">
      <c r="A2888" s="65"/>
      <c r="B2888" s="314" t="s">
        <v>1183</v>
      </c>
      <c r="C2888" s="173">
        <v>30000</v>
      </c>
      <c r="E2888" s="504"/>
    </row>
    <row r="2889" spans="1:8" x14ac:dyDescent="0.2">
      <c r="A2889" s="65"/>
      <c r="B2889" s="315" t="s">
        <v>1184</v>
      </c>
      <c r="C2889" s="343">
        <v>35000</v>
      </c>
      <c r="D2889" s="77"/>
      <c r="E2889" s="479"/>
    </row>
    <row r="2890" spans="1:8" x14ac:dyDescent="0.2">
      <c r="A2890" s="65"/>
      <c r="B2890" s="315" t="s">
        <v>1185</v>
      </c>
      <c r="C2890" s="343">
        <v>38000</v>
      </c>
      <c r="D2890" s="77"/>
      <c r="E2890" s="478"/>
    </row>
    <row r="2891" spans="1:8" x14ac:dyDescent="0.2">
      <c r="A2891" s="65"/>
      <c r="B2891" s="315" t="s">
        <v>1186</v>
      </c>
      <c r="C2891" s="343">
        <v>44000</v>
      </c>
      <c r="D2891" s="77"/>
      <c r="E2891" s="479"/>
    </row>
    <row r="2892" spans="1:8" x14ac:dyDescent="0.2">
      <c r="A2892" s="65"/>
      <c r="B2892" s="315" t="s">
        <v>1187</v>
      </c>
      <c r="C2892" s="343">
        <v>80000</v>
      </c>
      <c r="D2892" s="77"/>
      <c r="E2892" s="479"/>
    </row>
    <row r="2893" spans="1:8" x14ac:dyDescent="0.2">
      <c r="A2893" s="65"/>
      <c r="B2893" s="315" t="s">
        <v>1188</v>
      </c>
      <c r="C2893" s="343">
        <v>80000</v>
      </c>
      <c r="D2893" s="77"/>
      <c r="E2893" s="479"/>
    </row>
    <row r="2894" spans="1:8" x14ac:dyDescent="0.2">
      <c r="A2894" s="65"/>
      <c r="B2894" s="315" t="s">
        <v>1189</v>
      </c>
      <c r="C2894" s="343">
        <v>90000</v>
      </c>
      <c r="D2894" s="77"/>
      <c r="E2894" s="479"/>
    </row>
    <row r="2895" spans="1:8" x14ac:dyDescent="0.2">
      <c r="A2895" s="65"/>
      <c r="B2895" s="315" t="s">
        <v>1190</v>
      </c>
      <c r="C2895" s="343">
        <v>91000</v>
      </c>
      <c r="D2895" s="77"/>
      <c r="E2895" s="479"/>
    </row>
    <row r="2896" spans="1:8" x14ac:dyDescent="0.2">
      <c r="A2896" s="65"/>
      <c r="B2896" s="315" t="s">
        <v>1191</v>
      </c>
      <c r="C2896" s="343">
        <v>102000</v>
      </c>
      <c r="D2896" s="77"/>
      <c r="E2896" s="479">
        <v>20060</v>
      </c>
    </row>
    <row r="2897" spans="1:8" x14ac:dyDescent="0.2">
      <c r="A2897" s="65"/>
      <c r="B2897" s="315" t="s">
        <v>1192</v>
      </c>
      <c r="C2897" s="343">
        <v>120000</v>
      </c>
      <c r="D2897" s="77"/>
      <c r="E2897" s="479">
        <v>3992.18</v>
      </c>
    </row>
    <row r="2898" spans="1:8" x14ac:dyDescent="0.2">
      <c r="A2898" s="65"/>
      <c r="B2898" s="315" t="s">
        <v>1193</v>
      </c>
      <c r="C2898" s="343">
        <v>140000</v>
      </c>
      <c r="D2898" s="77"/>
      <c r="E2898" s="479"/>
    </row>
    <row r="2899" spans="1:8" ht="13.5" thickBot="1" x14ac:dyDescent="0.25">
      <c r="A2899" s="65"/>
      <c r="B2899" s="316" t="s">
        <v>1189</v>
      </c>
      <c r="C2899" s="175">
        <v>150000</v>
      </c>
      <c r="E2899" s="479"/>
      <c r="F2899" s="95" t="s">
        <v>1110</v>
      </c>
      <c r="H2899" s="159">
        <f>C2900</f>
        <v>1000000</v>
      </c>
    </row>
    <row r="2900" spans="1:8" ht="14.25" thickTop="1" thickBot="1" x14ac:dyDescent="0.25">
      <c r="A2900" s="65"/>
      <c r="B2900" s="133" t="s">
        <v>52</v>
      </c>
      <c r="C2900" s="88">
        <f>SUM(C2888:C2899)</f>
        <v>1000000</v>
      </c>
      <c r="E2900" s="474">
        <f>SUM(E2888:E2899)</f>
        <v>24052.18</v>
      </c>
    </row>
    <row r="2901" spans="1:8" ht="22.5" customHeight="1" thickTop="1" x14ac:dyDescent="0.2">
      <c r="A2901" s="65"/>
      <c r="B2901" s="1"/>
      <c r="C2901" s="90"/>
      <c r="D2901" s="1"/>
      <c r="E2901" s="469"/>
    </row>
    <row r="2902" spans="1:8" ht="15.75" x14ac:dyDescent="0.25">
      <c r="A2902" s="65"/>
      <c r="B2902" s="30" t="s">
        <v>2751</v>
      </c>
      <c r="C2902" s="90"/>
      <c r="D2902" s="1"/>
      <c r="E2902" s="469"/>
    </row>
    <row r="2903" spans="1:8" ht="13.5" thickBot="1" x14ac:dyDescent="0.25">
      <c r="A2903" s="65"/>
      <c r="B2903" s="1"/>
      <c r="C2903" s="68"/>
      <c r="D2903" s="69"/>
      <c r="E2903" s="468" t="s">
        <v>45</v>
      </c>
    </row>
    <row r="2904" spans="1:8" ht="14.25" thickTop="1" thickBot="1" x14ac:dyDescent="0.25">
      <c r="A2904" s="65"/>
      <c r="B2904" s="71" t="s">
        <v>47</v>
      </c>
      <c r="C2904" s="72" t="s">
        <v>48</v>
      </c>
      <c r="D2904" s="17"/>
      <c r="E2904" s="475" t="s">
        <v>159</v>
      </c>
    </row>
    <row r="2905" spans="1:8" ht="13.5" thickTop="1" x14ac:dyDescent="0.2">
      <c r="A2905" s="65"/>
      <c r="B2905" s="314" t="s">
        <v>1194</v>
      </c>
      <c r="C2905" s="173">
        <v>30000</v>
      </c>
      <c r="E2905" s="504"/>
    </row>
    <row r="2906" spans="1:8" x14ac:dyDescent="0.2">
      <c r="A2906" s="65"/>
      <c r="B2906" s="315" t="s">
        <v>1195</v>
      </c>
      <c r="C2906" s="174">
        <v>27540</v>
      </c>
      <c r="E2906" s="479"/>
    </row>
    <row r="2907" spans="1:8" x14ac:dyDescent="0.2">
      <c r="A2907" s="65"/>
      <c r="B2907" s="315" t="s">
        <v>1196</v>
      </c>
      <c r="C2907" s="343">
        <v>40000</v>
      </c>
      <c r="D2907" s="77"/>
      <c r="E2907" s="478"/>
    </row>
    <row r="2908" spans="1:8" x14ac:dyDescent="0.2">
      <c r="A2908" s="65"/>
      <c r="B2908" s="315" t="s">
        <v>1197</v>
      </c>
      <c r="C2908" s="174">
        <v>40000</v>
      </c>
      <c r="E2908" s="479"/>
    </row>
    <row r="2909" spans="1:8" x14ac:dyDescent="0.2">
      <c r="A2909" s="65"/>
      <c r="B2909" s="315" t="s">
        <v>1188</v>
      </c>
      <c r="C2909" s="174">
        <v>40000</v>
      </c>
      <c r="E2909" s="479"/>
    </row>
    <row r="2910" spans="1:8" x14ac:dyDescent="0.2">
      <c r="A2910" s="65"/>
      <c r="B2910" s="315" t="s">
        <v>1185</v>
      </c>
      <c r="C2910" s="174">
        <v>43000</v>
      </c>
      <c r="E2910" s="479"/>
    </row>
    <row r="2911" spans="1:8" x14ac:dyDescent="0.2">
      <c r="A2911" s="65"/>
      <c r="B2911" s="315" t="s">
        <v>1193</v>
      </c>
      <c r="C2911" s="174">
        <v>60000</v>
      </c>
      <c r="E2911" s="479"/>
    </row>
    <row r="2912" spans="1:8" x14ac:dyDescent="0.2">
      <c r="A2912" s="65"/>
      <c r="B2912" s="315" t="s">
        <v>1198</v>
      </c>
      <c r="C2912" s="174">
        <v>60000</v>
      </c>
      <c r="E2912" s="479"/>
    </row>
    <row r="2913" spans="1:8" x14ac:dyDescent="0.2">
      <c r="A2913" s="65"/>
      <c r="B2913" s="315" t="s">
        <v>1183</v>
      </c>
      <c r="C2913" s="174">
        <v>65000</v>
      </c>
      <c r="E2913" s="479"/>
    </row>
    <row r="2914" spans="1:8" x14ac:dyDescent="0.2">
      <c r="A2914" s="65"/>
      <c r="B2914" s="315" t="s">
        <v>1199</v>
      </c>
      <c r="C2914" s="174">
        <v>70000</v>
      </c>
      <c r="E2914" s="479"/>
    </row>
    <row r="2915" spans="1:8" x14ac:dyDescent="0.2">
      <c r="A2915" s="65"/>
      <c r="B2915" s="315" t="s">
        <v>1185</v>
      </c>
      <c r="C2915" s="174">
        <v>70000</v>
      </c>
      <c r="E2915" s="479"/>
    </row>
    <row r="2916" spans="1:8" x14ac:dyDescent="0.2">
      <c r="A2916" s="65"/>
      <c r="B2916" s="315" t="s">
        <v>1200</v>
      </c>
      <c r="C2916" s="174">
        <v>70000</v>
      </c>
      <c r="E2916" s="479"/>
    </row>
    <row r="2917" spans="1:8" x14ac:dyDescent="0.2">
      <c r="A2917" s="65"/>
      <c r="B2917" s="315" t="s">
        <v>1189</v>
      </c>
      <c r="C2917" s="174">
        <v>70000</v>
      </c>
      <c r="E2917" s="479"/>
    </row>
    <row r="2918" spans="1:8" x14ac:dyDescent="0.2">
      <c r="A2918" s="65"/>
      <c r="B2918" s="315" t="s">
        <v>1201</v>
      </c>
      <c r="C2918" s="174">
        <v>70000</v>
      </c>
      <c r="E2918" s="516">
        <v>20204</v>
      </c>
    </row>
    <row r="2919" spans="1:8" x14ac:dyDescent="0.2">
      <c r="A2919" s="65"/>
      <c r="B2919" s="315" t="s">
        <v>977</v>
      </c>
      <c r="C2919" s="174">
        <v>120000</v>
      </c>
      <c r="E2919" s="479"/>
    </row>
    <row r="2920" spans="1:8" ht="13.5" thickBot="1" x14ac:dyDescent="0.25">
      <c r="A2920" s="65"/>
      <c r="B2920" s="316" t="s">
        <v>1202</v>
      </c>
      <c r="C2920" s="175">
        <v>120000</v>
      </c>
      <c r="E2920" s="479"/>
      <c r="F2920" s="95" t="s">
        <v>1110</v>
      </c>
      <c r="H2920" s="159">
        <f>C2921</f>
        <v>995540</v>
      </c>
    </row>
    <row r="2921" spans="1:8" ht="14.25" thickTop="1" thickBot="1" x14ac:dyDescent="0.25">
      <c r="A2921" s="65"/>
      <c r="B2921" s="133" t="s">
        <v>52</v>
      </c>
      <c r="C2921" s="88">
        <f>SUM(C2905:C2920)</f>
        <v>995540</v>
      </c>
      <c r="E2921" s="474">
        <f>SUM(E2905:E2920)</f>
        <v>20204</v>
      </c>
    </row>
    <row r="2922" spans="1:8" ht="13.5" thickTop="1" x14ac:dyDescent="0.2">
      <c r="A2922" s="65"/>
      <c r="B2922" s="1"/>
      <c r="C2922" s="90"/>
      <c r="D2922" s="1"/>
      <c r="E2922" s="469"/>
    </row>
    <row r="2923" spans="1:8" ht="15.75" x14ac:dyDescent="0.25">
      <c r="A2923" s="65"/>
      <c r="B2923" s="30" t="s">
        <v>2752</v>
      </c>
      <c r="C2923" s="90"/>
      <c r="D2923" s="1"/>
      <c r="E2923" s="469"/>
    </row>
    <row r="2924" spans="1:8" ht="13.5" thickBot="1" x14ac:dyDescent="0.25">
      <c r="A2924" s="65"/>
      <c r="B2924" s="1"/>
      <c r="C2924" s="68"/>
      <c r="D2924" s="69"/>
      <c r="E2924" s="468" t="s">
        <v>45</v>
      </c>
    </row>
    <row r="2925" spans="1:8" ht="14.25" thickTop="1" thickBot="1" x14ac:dyDescent="0.25">
      <c r="A2925" s="65"/>
      <c r="B2925" s="71" t="s">
        <v>47</v>
      </c>
      <c r="C2925" s="72" t="s">
        <v>48</v>
      </c>
      <c r="D2925" s="17"/>
      <c r="E2925" s="475" t="s">
        <v>159</v>
      </c>
    </row>
    <row r="2926" spans="1:8" ht="13.5" thickTop="1" x14ac:dyDescent="0.2">
      <c r="A2926" s="65"/>
      <c r="B2926" s="314" t="s">
        <v>1193</v>
      </c>
      <c r="C2926" s="173">
        <v>30000</v>
      </c>
      <c r="E2926" s="504"/>
    </row>
    <row r="2927" spans="1:8" x14ac:dyDescent="0.2">
      <c r="A2927" s="65"/>
      <c r="B2927" s="315" t="s">
        <v>1198</v>
      </c>
      <c r="C2927" s="174">
        <v>30000</v>
      </c>
      <c r="E2927" s="479"/>
    </row>
    <row r="2928" spans="1:8" x14ac:dyDescent="0.2">
      <c r="A2928" s="65"/>
      <c r="B2928" s="315" t="s">
        <v>1203</v>
      </c>
      <c r="C2928" s="343">
        <v>30000</v>
      </c>
      <c r="D2928" s="77"/>
      <c r="E2928" s="479"/>
    </row>
    <row r="2929" spans="1:5" x14ac:dyDescent="0.2">
      <c r="A2929" s="65"/>
      <c r="B2929" s="315" t="s">
        <v>1204</v>
      </c>
      <c r="C2929" s="343">
        <v>30000</v>
      </c>
      <c r="D2929" s="77"/>
      <c r="E2929" s="479"/>
    </row>
    <row r="2930" spans="1:5" x14ac:dyDescent="0.2">
      <c r="A2930" s="65"/>
      <c r="B2930" s="315" t="s">
        <v>1204</v>
      </c>
      <c r="C2930" s="343">
        <v>30000</v>
      </c>
      <c r="D2930" s="77"/>
      <c r="E2930" s="479"/>
    </row>
    <row r="2931" spans="1:5" x14ac:dyDescent="0.2">
      <c r="A2931" s="65"/>
      <c r="B2931" s="315" t="s">
        <v>1205</v>
      </c>
      <c r="C2931" s="343">
        <v>30000</v>
      </c>
      <c r="D2931" s="77"/>
      <c r="E2931" s="479"/>
    </row>
    <row r="2932" spans="1:5" x14ac:dyDescent="0.2">
      <c r="A2932" s="65"/>
      <c r="B2932" s="315" t="s">
        <v>1181</v>
      </c>
      <c r="C2932" s="343">
        <v>30000</v>
      </c>
      <c r="D2932" s="77"/>
      <c r="E2932" s="479"/>
    </row>
    <row r="2933" spans="1:5" x14ac:dyDescent="0.2">
      <c r="A2933" s="65"/>
      <c r="B2933" s="315" t="s">
        <v>1206</v>
      </c>
      <c r="C2933" s="343">
        <v>30000</v>
      </c>
      <c r="D2933" s="77"/>
      <c r="E2933" s="479"/>
    </row>
    <row r="2934" spans="1:5" x14ac:dyDescent="0.2">
      <c r="A2934" s="65"/>
      <c r="B2934" s="315" t="s">
        <v>1207</v>
      </c>
      <c r="C2934" s="343">
        <v>30000</v>
      </c>
      <c r="D2934" s="77"/>
      <c r="E2934" s="479"/>
    </row>
    <row r="2935" spans="1:5" x14ac:dyDescent="0.2">
      <c r="A2935" s="65"/>
      <c r="B2935" s="315" t="s">
        <v>1208</v>
      </c>
      <c r="C2935" s="343">
        <v>30000</v>
      </c>
      <c r="D2935" s="77"/>
      <c r="E2935" s="479"/>
    </row>
    <row r="2936" spans="1:5" x14ac:dyDescent="0.2">
      <c r="A2936" s="65"/>
      <c r="B2936" s="315" t="s">
        <v>1209</v>
      </c>
      <c r="C2936" s="343">
        <v>30000</v>
      </c>
      <c r="D2936" s="77"/>
      <c r="E2936" s="479"/>
    </row>
    <row r="2937" spans="1:5" x14ac:dyDescent="0.2">
      <c r="A2937" s="65"/>
      <c r="B2937" s="315" t="s">
        <v>1210</v>
      </c>
      <c r="C2937" s="343">
        <v>30000</v>
      </c>
      <c r="D2937" s="77"/>
      <c r="E2937" s="479"/>
    </row>
    <row r="2938" spans="1:5" x14ac:dyDescent="0.2">
      <c r="A2938" s="65"/>
      <c r="B2938" s="315" t="s">
        <v>1204</v>
      </c>
      <c r="C2938" s="343">
        <v>35000</v>
      </c>
      <c r="D2938" s="77"/>
      <c r="E2938" s="479"/>
    </row>
    <row r="2939" spans="1:5" x14ac:dyDescent="0.2">
      <c r="A2939" s="65"/>
      <c r="B2939" s="315" t="s">
        <v>1190</v>
      </c>
      <c r="C2939" s="343">
        <v>35000</v>
      </c>
      <c r="D2939" s="77"/>
      <c r="E2939" s="479"/>
    </row>
    <row r="2940" spans="1:5" x14ac:dyDescent="0.2">
      <c r="A2940" s="65"/>
      <c r="B2940" s="315" t="s">
        <v>1196</v>
      </c>
      <c r="C2940" s="343">
        <v>40000</v>
      </c>
      <c r="D2940" s="77"/>
      <c r="E2940" s="479"/>
    </row>
    <row r="2941" spans="1:5" x14ac:dyDescent="0.2">
      <c r="A2941" s="65"/>
      <c r="B2941" s="315" t="s">
        <v>1193</v>
      </c>
      <c r="C2941" s="174">
        <v>40000</v>
      </c>
      <c r="E2941" s="479"/>
    </row>
    <row r="2942" spans="1:5" x14ac:dyDescent="0.2">
      <c r="A2942" s="65"/>
      <c r="B2942" s="315" t="s">
        <v>1183</v>
      </c>
      <c r="C2942" s="174">
        <v>40000</v>
      </c>
      <c r="E2942" s="479"/>
    </row>
    <row r="2943" spans="1:5" x14ac:dyDescent="0.2">
      <c r="A2943" s="65"/>
      <c r="B2943" s="315" t="s">
        <v>1211</v>
      </c>
      <c r="C2943" s="174">
        <v>40000</v>
      </c>
      <c r="E2943" s="478"/>
    </row>
    <row r="2944" spans="1:5" x14ac:dyDescent="0.2">
      <c r="A2944" s="65"/>
      <c r="B2944" s="315" t="s">
        <v>1212</v>
      </c>
      <c r="C2944" s="174">
        <v>40000</v>
      </c>
      <c r="E2944" s="479"/>
    </row>
    <row r="2945" spans="1:8" x14ac:dyDescent="0.2">
      <c r="A2945" s="65"/>
      <c r="B2945" s="315" t="s">
        <v>1213</v>
      </c>
      <c r="C2945" s="174">
        <v>40000</v>
      </c>
      <c r="E2945" s="479"/>
    </row>
    <row r="2946" spans="1:8" x14ac:dyDescent="0.2">
      <c r="A2946" s="65"/>
      <c r="B2946" s="315" t="s">
        <v>1214</v>
      </c>
      <c r="C2946" s="174">
        <v>45000</v>
      </c>
      <c r="E2946" s="479"/>
    </row>
    <row r="2947" spans="1:8" x14ac:dyDescent="0.2">
      <c r="A2947" s="65"/>
      <c r="B2947" s="315" t="s">
        <v>1183</v>
      </c>
      <c r="C2947" s="174">
        <v>50000</v>
      </c>
      <c r="E2947" s="479"/>
    </row>
    <row r="2948" spans="1:8" x14ac:dyDescent="0.2">
      <c r="A2948" s="65"/>
      <c r="B2948" s="315" t="s">
        <v>1215</v>
      </c>
      <c r="C2948" s="174">
        <v>50000</v>
      </c>
      <c r="E2948" s="479"/>
    </row>
    <row r="2949" spans="1:8" x14ac:dyDescent="0.2">
      <c r="A2949" s="65"/>
      <c r="B2949" s="315" t="s">
        <v>1216</v>
      </c>
      <c r="C2949" s="174">
        <v>50000</v>
      </c>
      <c r="E2949" s="479"/>
    </row>
    <row r="2950" spans="1:8" x14ac:dyDescent="0.2">
      <c r="A2950" s="65"/>
      <c r="B2950" s="315" t="s">
        <v>1217</v>
      </c>
      <c r="C2950" s="174">
        <v>55000</v>
      </c>
      <c r="E2950" s="479"/>
    </row>
    <row r="2951" spans="1:8" x14ac:dyDescent="0.2">
      <c r="A2951" s="65"/>
      <c r="B2951" s="315" t="s">
        <v>1186</v>
      </c>
      <c r="C2951" s="343">
        <v>60000</v>
      </c>
      <c r="E2951" s="478"/>
    </row>
    <row r="2952" spans="1:8" x14ac:dyDescent="0.2">
      <c r="A2952" s="65"/>
      <c r="B2952" s="451" t="s">
        <v>1218</v>
      </c>
      <c r="C2952" s="452">
        <v>60000</v>
      </c>
      <c r="E2952" s="479"/>
    </row>
    <row r="2953" spans="1:8" x14ac:dyDescent="0.2">
      <c r="A2953" s="65"/>
      <c r="B2953" s="315" t="s">
        <v>1219</v>
      </c>
      <c r="C2953" s="174">
        <v>70000</v>
      </c>
      <c r="E2953" s="479"/>
    </row>
    <row r="2954" spans="1:8" x14ac:dyDescent="0.2">
      <c r="A2954" s="65"/>
      <c r="B2954" s="315" t="s">
        <v>1220</v>
      </c>
      <c r="C2954" s="174">
        <v>70000</v>
      </c>
      <c r="E2954" s="478"/>
    </row>
    <row r="2955" spans="1:8" ht="13.5" thickBot="1" x14ac:dyDescent="0.25">
      <c r="A2955" s="65"/>
      <c r="B2955" s="316" t="s">
        <v>1221</v>
      </c>
      <c r="C2955" s="175">
        <v>70000</v>
      </c>
      <c r="E2955" s="478"/>
      <c r="F2955" s="95" t="s">
        <v>1110</v>
      </c>
      <c r="H2955" s="159">
        <f>C2956</f>
        <v>1250000</v>
      </c>
    </row>
    <row r="2956" spans="1:8" ht="14.25" thickTop="1" thickBot="1" x14ac:dyDescent="0.25">
      <c r="A2956" s="65"/>
      <c r="B2956" s="133" t="s">
        <v>52</v>
      </c>
      <c r="C2956" s="88">
        <f>SUM(C2926:C2955)</f>
        <v>1250000</v>
      </c>
      <c r="E2956" s="474">
        <f>SUM(E2926:E2955)</f>
        <v>0</v>
      </c>
    </row>
    <row r="2957" spans="1:8" ht="13.5" thickTop="1" x14ac:dyDescent="0.2">
      <c r="A2957" s="65"/>
      <c r="B2957" s="1"/>
      <c r="C2957" s="90"/>
      <c r="D2957" s="1"/>
      <c r="E2957" s="469"/>
    </row>
    <row r="2958" spans="1:8" x14ac:dyDescent="0.2">
      <c r="A2958" s="65"/>
      <c r="B2958" s="1"/>
      <c r="C2958" s="90"/>
      <c r="D2958" s="1"/>
      <c r="E2958" s="469"/>
    </row>
    <row r="2959" spans="1:8" ht="15" customHeight="1" x14ac:dyDescent="0.2">
      <c r="A2959" s="65"/>
      <c r="B2959" s="1"/>
      <c r="C2959" s="90"/>
      <c r="D2959" s="1"/>
      <c r="E2959" s="469"/>
    </row>
    <row r="2960" spans="1:8" ht="15.75" x14ac:dyDescent="0.25">
      <c r="A2960" s="65"/>
      <c r="B2960" s="30" t="s">
        <v>2753</v>
      </c>
      <c r="C2960" s="90"/>
      <c r="D2960" s="1"/>
      <c r="E2960" s="469"/>
    </row>
    <row r="2961" spans="1:7" ht="13.5" thickBot="1" x14ac:dyDescent="0.25">
      <c r="A2961" s="65"/>
      <c r="B2961" s="1"/>
      <c r="C2961" s="68"/>
      <c r="D2961" s="69"/>
      <c r="E2961" s="468" t="s">
        <v>45</v>
      </c>
    </row>
    <row r="2962" spans="1:7" ht="14.25" thickTop="1" thickBot="1" x14ac:dyDescent="0.25">
      <c r="A2962" s="65"/>
      <c r="B2962" s="71" t="s">
        <v>47</v>
      </c>
      <c r="C2962" s="72" t="s">
        <v>48</v>
      </c>
      <c r="D2962" s="17"/>
      <c r="E2962" s="475" t="s">
        <v>159</v>
      </c>
    </row>
    <row r="2963" spans="1:7" ht="13.5" thickTop="1" x14ac:dyDescent="0.2">
      <c r="A2963" s="65"/>
      <c r="B2963" s="320" t="s">
        <v>184</v>
      </c>
      <c r="C2963" s="317">
        <v>300000</v>
      </c>
      <c r="D2963" s="77"/>
      <c r="E2963" s="504">
        <v>35463.75</v>
      </c>
      <c r="F2963" s="99"/>
      <c r="G2963" s="92">
        <v>500</v>
      </c>
    </row>
    <row r="2964" spans="1:7" x14ac:dyDescent="0.2">
      <c r="A2964" s="65"/>
      <c r="B2964" s="321" t="s">
        <v>185</v>
      </c>
      <c r="C2964" s="322">
        <v>35000</v>
      </c>
      <c r="D2964" s="77"/>
      <c r="E2964" s="479"/>
    </row>
    <row r="2965" spans="1:7" x14ac:dyDescent="0.2">
      <c r="A2965" s="65"/>
      <c r="B2965" s="215" t="s">
        <v>147</v>
      </c>
      <c r="C2965" s="318">
        <v>30000</v>
      </c>
      <c r="D2965" s="77"/>
      <c r="E2965" s="479"/>
    </row>
    <row r="2966" spans="1:7" x14ac:dyDescent="0.2">
      <c r="A2966" s="65"/>
      <c r="B2966" s="258" t="s">
        <v>186</v>
      </c>
      <c r="C2966" s="329">
        <v>50000</v>
      </c>
      <c r="D2966" s="77"/>
      <c r="E2966" s="479"/>
    </row>
    <row r="2967" spans="1:7" x14ac:dyDescent="0.2">
      <c r="A2967" s="65"/>
      <c r="B2967" s="215" t="s">
        <v>187</v>
      </c>
      <c r="C2967" s="318">
        <v>30000</v>
      </c>
      <c r="D2967" s="77"/>
      <c r="E2967" s="479"/>
    </row>
    <row r="2968" spans="1:7" x14ac:dyDescent="0.2">
      <c r="A2968" s="65"/>
      <c r="B2968" s="215" t="s">
        <v>146</v>
      </c>
      <c r="C2968" s="318">
        <v>50000</v>
      </c>
      <c r="D2968" s="77"/>
      <c r="E2968" s="479"/>
    </row>
    <row r="2969" spans="1:7" x14ac:dyDescent="0.2">
      <c r="A2969" s="65"/>
      <c r="B2969" s="215" t="s">
        <v>188</v>
      </c>
      <c r="C2969" s="318">
        <v>47643</v>
      </c>
      <c r="D2969" s="77"/>
      <c r="E2969" s="478"/>
    </row>
    <row r="2970" spans="1:7" x14ac:dyDescent="0.2">
      <c r="A2970" s="65"/>
      <c r="B2970" s="215" t="s">
        <v>189</v>
      </c>
      <c r="C2970" s="318">
        <v>49700</v>
      </c>
      <c r="D2970" s="77"/>
      <c r="E2970" s="478"/>
    </row>
    <row r="2971" spans="1:7" x14ac:dyDescent="0.2">
      <c r="A2971" s="65"/>
      <c r="B2971" s="215" t="s">
        <v>190</v>
      </c>
      <c r="C2971" s="318">
        <v>30000</v>
      </c>
      <c r="D2971" s="77"/>
      <c r="E2971" s="478"/>
    </row>
    <row r="2972" spans="1:7" x14ac:dyDescent="0.2">
      <c r="A2972" s="65"/>
      <c r="B2972" s="215" t="s">
        <v>191</v>
      </c>
      <c r="C2972" s="318">
        <v>40000</v>
      </c>
      <c r="D2972" s="77"/>
      <c r="E2972" s="466"/>
    </row>
    <row r="2973" spans="1:7" x14ac:dyDescent="0.2">
      <c r="A2973" s="65"/>
      <c r="B2973" s="215" t="s">
        <v>192</v>
      </c>
      <c r="C2973" s="318">
        <v>50000</v>
      </c>
      <c r="D2973" s="77"/>
      <c r="E2973" s="478"/>
    </row>
    <row r="2974" spans="1:7" x14ac:dyDescent="0.2">
      <c r="A2974" s="65"/>
      <c r="B2974" s="215" t="s">
        <v>193</v>
      </c>
      <c r="C2974" s="318">
        <v>50000</v>
      </c>
      <c r="D2974" s="77"/>
      <c r="E2974" s="463"/>
    </row>
    <row r="2975" spans="1:7" x14ac:dyDescent="0.2">
      <c r="A2975" s="65"/>
      <c r="B2975" s="215" t="s">
        <v>194</v>
      </c>
      <c r="C2975" s="318">
        <v>30000</v>
      </c>
      <c r="D2975" s="77"/>
      <c r="E2975" s="463"/>
    </row>
    <row r="2976" spans="1:7" x14ac:dyDescent="0.2">
      <c r="A2976" s="65"/>
      <c r="B2976" s="215" t="s">
        <v>195</v>
      </c>
      <c r="C2976" s="318">
        <v>30000</v>
      </c>
      <c r="D2976" s="77"/>
      <c r="E2976" s="465">
        <v>6000</v>
      </c>
    </row>
    <row r="2977" spans="1:7" x14ac:dyDescent="0.2">
      <c r="A2977" s="65"/>
      <c r="B2977" s="215" t="s">
        <v>49</v>
      </c>
      <c r="C2977" s="318">
        <v>30000</v>
      </c>
      <c r="D2977" s="77"/>
      <c r="E2977" s="463"/>
    </row>
    <row r="2978" spans="1:7" x14ac:dyDescent="0.2">
      <c r="A2978" s="65"/>
      <c r="B2978" s="215" t="s">
        <v>196</v>
      </c>
      <c r="C2978" s="318">
        <v>40000</v>
      </c>
      <c r="D2978" s="77"/>
      <c r="E2978" s="463"/>
    </row>
    <row r="2979" spans="1:7" x14ac:dyDescent="0.2">
      <c r="A2979" s="65"/>
      <c r="B2979" s="215" t="s">
        <v>58</v>
      </c>
      <c r="C2979" s="318">
        <v>30000</v>
      </c>
      <c r="D2979" s="77"/>
      <c r="E2979" s="463"/>
    </row>
    <row r="2980" spans="1:7" x14ac:dyDescent="0.2">
      <c r="A2980" s="65"/>
      <c r="B2980" s="215" t="s">
        <v>178</v>
      </c>
      <c r="C2980" s="318">
        <v>30000</v>
      </c>
      <c r="D2980" s="77"/>
      <c r="E2980" s="463"/>
    </row>
    <row r="2981" spans="1:7" x14ac:dyDescent="0.2">
      <c r="A2981" s="65"/>
      <c r="B2981" s="215" t="s">
        <v>197</v>
      </c>
      <c r="C2981" s="318">
        <v>50000</v>
      </c>
      <c r="D2981" s="77"/>
      <c r="E2981" s="463"/>
    </row>
    <row r="2982" spans="1:7" x14ac:dyDescent="0.2">
      <c r="A2982" s="65"/>
      <c r="B2982" s="215" t="s">
        <v>198</v>
      </c>
      <c r="C2982" s="318">
        <v>50000</v>
      </c>
      <c r="D2982" s="77"/>
      <c r="E2982" s="463"/>
    </row>
    <row r="2983" spans="1:7" x14ac:dyDescent="0.2">
      <c r="A2983" s="65"/>
      <c r="B2983" s="215" t="s">
        <v>199</v>
      </c>
      <c r="C2983" s="318">
        <v>50000</v>
      </c>
      <c r="D2983" s="77"/>
      <c r="E2983" s="463"/>
    </row>
    <row r="2984" spans="1:7" x14ac:dyDescent="0.2">
      <c r="A2984" s="65"/>
      <c r="B2984" s="215" t="s">
        <v>200</v>
      </c>
      <c r="C2984" s="318">
        <v>49000</v>
      </c>
      <c r="D2984" s="77"/>
      <c r="E2984" s="463">
        <v>5180</v>
      </c>
      <c r="F2984" s="36"/>
      <c r="G2984" s="158">
        <v>500</v>
      </c>
    </row>
    <row r="2985" spans="1:7" x14ac:dyDescent="0.2">
      <c r="A2985" s="65"/>
      <c r="B2985" s="321" t="s">
        <v>201</v>
      </c>
      <c r="C2985" s="322">
        <v>100000</v>
      </c>
      <c r="D2985" s="77"/>
      <c r="E2985" s="463"/>
      <c r="F2985" s="99"/>
    </row>
    <row r="2986" spans="1:7" x14ac:dyDescent="0.2">
      <c r="A2986" s="65"/>
      <c r="B2986" s="215" t="s">
        <v>202</v>
      </c>
      <c r="C2986" s="318">
        <v>200000</v>
      </c>
      <c r="D2986" s="77"/>
      <c r="E2986" s="463"/>
      <c r="F2986" s="99"/>
    </row>
    <row r="2987" spans="1:7" x14ac:dyDescent="0.2">
      <c r="A2987" s="65"/>
      <c r="B2987" s="215" t="s">
        <v>203</v>
      </c>
      <c r="C2987" s="318">
        <v>100000</v>
      </c>
      <c r="D2987" s="77"/>
      <c r="E2987" s="463"/>
      <c r="F2987" s="99"/>
    </row>
    <row r="2988" spans="1:7" x14ac:dyDescent="0.2">
      <c r="A2988" s="65"/>
      <c r="B2988" s="215" t="s">
        <v>204</v>
      </c>
      <c r="C2988" s="318">
        <v>150000</v>
      </c>
      <c r="D2988" s="77"/>
      <c r="E2988" s="463"/>
      <c r="F2988" s="99"/>
    </row>
    <row r="2989" spans="1:7" x14ac:dyDescent="0.2">
      <c r="A2989" s="65"/>
      <c r="B2989" s="215" t="s">
        <v>205</v>
      </c>
      <c r="C2989" s="318">
        <v>100000</v>
      </c>
      <c r="D2989" s="77"/>
      <c r="E2989" s="463"/>
      <c r="F2989" s="99"/>
    </row>
    <row r="2990" spans="1:7" x14ac:dyDescent="0.2">
      <c r="A2990" s="65"/>
      <c r="B2990" s="215" t="s">
        <v>206</v>
      </c>
      <c r="C2990" s="318">
        <v>150000</v>
      </c>
      <c r="D2990" s="77"/>
      <c r="E2990" s="463"/>
      <c r="F2990" s="99"/>
    </row>
    <row r="2991" spans="1:7" x14ac:dyDescent="0.2">
      <c r="A2991" s="65"/>
      <c r="B2991" s="215" t="s">
        <v>207</v>
      </c>
      <c r="C2991" s="318">
        <v>50000</v>
      </c>
      <c r="D2991" s="77"/>
      <c r="E2991" s="463"/>
      <c r="F2991" s="99"/>
    </row>
    <row r="2992" spans="1:7" x14ac:dyDescent="0.2">
      <c r="A2992" s="65"/>
      <c r="B2992" s="215" t="s">
        <v>208</v>
      </c>
      <c r="C2992" s="318">
        <v>150000</v>
      </c>
      <c r="D2992" s="77"/>
      <c r="E2992" s="463"/>
      <c r="F2992" s="99"/>
    </row>
    <row r="2993" spans="1:9" x14ac:dyDescent="0.2">
      <c r="A2993" s="65"/>
      <c r="B2993" s="215" t="s">
        <v>209</v>
      </c>
      <c r="C2993" s="318">
        <v>150000</v>
      </c>
      <c r="D2993" s="77"/>
      <c r="E2993" s="463"/>
      <c r="F2993" s="99"/>
    </row>
    <row r="2994" spans="1:9" x14ac:dyDescent="0.2">
      <c r="A2994" s="65"/>
      <c r="B2994" s="215" t="s">
        <v>210</v>
      </c>
      <c r="C2994" s="318">
        <v>150000</v>
      </c>
      <c r="D2994" s="77"/>
      <c r="E2994" s="463"/>
      <c r="F2994" s="99"/>
    </row>
    <row r="2995" spans="1:9" x14ac:dyDescent="0.2">
      <c r="A2995" s="65"/>
      <c r="B2995" s="215" t="s">
        <v>178</v>
      </c>
      <c r="C2995" s="318">
        <v>80000</v>
      </c>
      <c r="D2995" s="77"/>
      <c r="E2995" s="466"/>
      <c r="F2995" s="158">
        <v>500</v>
      </c>
      <c r="G2995" s="36">
        <f>SUM(C2963:C2995)</f>
        <v>2531343</v>
      </c>
      <c r="H2995" s="99"/>
    </row>
    <row r="2996" spans="1:9" ht="13.5" thickBot="1" x14ac:dyDescent="0.25">
      <c r="A2996" s="65"/>
      <c r="B2996" s="16" t="s">
        <v>108</v>
      </c>
      <c r="C2996" s="270">
        <v>350000</v>
      </c>
      <c r="D2996" s="77"/>
      <c r="E2996" s="467">
        <v>45728</v>
      </c>
      <c r="F2996" s="99"/>
      <c r="G2996" s="92">
        <v>501</v>
      </c>
    </row>
    <row r="2997" spans="1:9" s="1" customFormat="1" ht="14.25" thickTop="1" thickBot="1" x14ac:dyDescent="0.25">
      <c r="A2997" s="65"/>
      <c r="C2997" s="68"/>
      <c r="D2997" s="69"/>
      <c r="E2997" s="468" t="s">
        <v>45</v>
      </c>
      <c r="F2997" s="99"/>
      <c r="G2997" s="92"/>
      <c r="I2997" s="11"/>
    </row>
    <row r="2998" spans="1:9" s="1" customFormat="1" ht="14.25" thickTop="1" thickBot="1" x14ac:dyDescent="0.25">
      <c r="A2998" s="65"/>
      <c r="B2998" s="71" t="s">
        <v>47</v>
      </c>
      <c r="C2998" s="72" t="s">
        <v>48</v>
      </c>
      <c r="D2998" s="17"/>
      <c r="E2998" s="492" t="s">
        <v>159</v>
      </c>
      <c r="F2998" s="99"/>
      <c r="G2998" s="92"/>
      <c r="I2998" s="11"/>
    </row>
    <row r="2999" spans="1:9" ht="13.5" thickTop="1" x14ac:dyDescent="0.2">
      <c r="A2999" s="65"/>
      <c r="B2999" s="453" t="s">
        <v>211</v>
      </c>
      <c r="C2999" s="322">
        <v>400000</v>
      </c>
      <c r="D2999" s="77"/>
      <c r="E2999" s="517"/>
      <c r="F2999" s="99"/>
      <c r="G2999" s="92">
        <v>503</v>
      </c>
    </row>
    <row r="3000" spans="1:9" x14ac:dyDescent="0.2">
      <c r="A3000" s="65"/>
      <c r="B3000" s="321" t="s">
        <v>144</v>
      </c>
      <c r="C3000" s="323">
        <v>1500000</v>
      </c>
      <c r="D3000" s="77"/>
      <c r="E3000" s="466"/>
      <c r="F3000" s="99"/>
    </row>
    <row r="3001" spans="1:9" x14ac:dyDescent="0.2">
      <c r="A3001" s="65"/>
      <c r="B3001" s="324" t="s">
        <v>212</v>
      </c>
      <c r="C3001" s="325">
        <v>948530</v>
      </c>
      <c r="D3001" s="77"/>
      <c r="E3001" s="466"/>
      <c r="F3001" s="99"/>
    </row>
    <row r="3002" spans="1:9" x14ac:dyDescent="0.2">
      <c r="A3002" s="65"/>
      <c r="B3002" s="215" t="s">
        <v>145</v>
      </c>
      <c r="C3002" s="326">
        <v>2000000</v>
      </c>
      <c r="D3002" s="77"/>
      <c r="E3002" s="466"/>
      <c r="F3002" s="99"/>
    </row>
    <row r="3003" spans="1:9" ht="12.75" customHeight="1" x14ac:dyDescent="0.2">
      <c r="A3003" s="65"/>
      <c r="B3003" s="15" t="s">
        <v>213</v>
      </c>
      <c r="C3003" s="319">
        <v>1438500</v>
      </c>
      <c r="D3003" s="77"/>
      <c r="E3003" s="466"/>
      <c r="F3003" s="36"/>
      <c r="G3003" s="158">
        <v>504</v>
      </c>
      <c r="H3003" s="11">
        <f>C3000+C3001+C3002+C3003</f>
        <v>5887030</v>
      </c>
    </row>
    <row r="3004" spans="1:9" ht="13.5" thickBot="1" x14ac:dyDescent="0.25">
      <c r="A3004" s="65"/>
      <c r="B3004" s="327" t="s">
        <v>214</v>
      </c>
      <c r="C3004" s="328">
        <v>310700</v>
      </c>
      <c r="D3004" s="77"/>
      <c r="E3004" s="463"/>
      <c r="F3004" s="95" t="s">
        <v>1062</v>
      </c>
      <c r="G3004" s="137">
        <v>505</v>
      </c>
      <c r="H3004" s="83">
        <f>SUM(C2963:C3004)</f>
        <v>9479073</v>
      </c>
    </row>
    <row r="3005" spans="1:9" ht="14.25" thickTop="1" thickBot="1" x14ac:dyDescent="0.25">
      <c r="A3005" s="65"/>
      <c r="B3005" s="133" t="s">
        <v>52</v>
      </c>
      <c r="C3005" s="88">
        <f>SUM(C2963:C3004)</f>
        <v>9479073</v>
      </c>
      <c r="E3005" s="474">
        <f>SUM(E2963:E3004)</f>
        <v>92371.75</v>
      </c>
    </row>
    <row r="3006" spans="1:9" ht="13.5" thickTop="1" x14ac:dyDescent="0.2">
      <c r="A3006" s="65"/>
      <c r="B3006" s="1"/>
      <c r="C3006" s="90"/>
      <c r="D3006" s="1"/>
      <c r="E3006" s="469"/>
    </row>
    <row r="3007" spans="1:9" x14ac:dyDescent="0.2">
      <c r="A3007" s="65"/>
      <c r="B3007" s="1"/>
      <c r="C3007" s="90"/>
      <c r="D3007" s="1"/>
      <c r="E3007" s="469"/>
    </row>
    <row r="3008" spans="1:9" ht="15.75" customHeight="1" x14ac:dyDescent="0.25">
      <c r="A3008" s="65"/>
      <c r="B3008" s="157" t="s">
        <v>2754</v>
      </c>
      <c r="C3008" s="90"/>
      <c r="D3008" s="1"/>
      <c r="E3008" s="469"/>
    </row>
    <row r="3009" spans="1:8" x14ac:dyDescent="0.2">
      <c r="A3009" s="65"/>
      <c r="B3009" s="1"/>
      <c r="C3009" s="90"/>
      <c r="D3009" s="1"/>
      <c r="E3009" s="469"/>
    </row>
    <row r="3010" spans="1:8" ht="13.5" thickBot="1" x14ac:dyDescent="0.25">
      <c r="A3010" s="94"/>
      <c r="B3010" s="1"/>
      <c r="C3010" s="68"/>
      <c r="D3010" s="69"/>
      <c r="E3010" s="468" t="s">
        <v>45</v>
      </c>
    </row>
    <row r="3011" spans="1:8" ht="14.25" thickTop="1" thickBot="1" x14ac:dyDescent="0.25">
      <c r="B3011" s="71" t="s">
        <v>47</v>
      </c>
      <c r="C3011" s="72" t="s">
        <v>48</v>
      </c>
      <c r="D3011" s="17"/>
      <c r="E3011" s="492" t="s">
        <v>159</v>
      </c>
    </row>
    <row r="3012" spans="1:8" ht="14.25" thickTop="1" thickBot="1" x14ac:dyDescent="0.25">
      <c r="A3012" s="39">
        <v>9</v>
      </c>
      <c r="B3012" s="388" t="s">
        <v>824</v>
      </c>
      <c r="C3012" s="330">
        <v>1290000</v>
      </c>
      <c r="D3012" s="77"/>
      <c r="E3012" s="476"/>
      <c r="F3012" s="95" t="s">
        <v>404</v>
      </c>
      <c r="H3012" s="159">
        <v>1290000</v>
      </c>
    </row>
    <row r="3013" spans="1:8" ht="14.25" thickTop="1" thickBot="1" x14ac:dyDescent="0.25">
      <c r="A3013" s="65"/>
      <c r="B3013" s="133" t="s">
        <v>52</v>
      </c>
      <c r="C3013" s="88">
        <f>SUM(C3012:C3012)</f>
        <v>1290000</v>
      </c>
      <c r="E3013" s="474">
        <f>SUM(E3012:E3012)</f>
        <v>0</v>
      </c>
    </row>
    <row r="3014" spans="1:8" ht="13.5" thickTop="1" x14ac:dyDescent="0.2">
      <c r="A3014" s="65"/>
      <c r="B3014" s="1"/>
      <c r="C3014" s="90"/>
      <c r="D3014" s="1"/>
      <c r="E3014" s="469"/>
    </row>
    <row r="3015" spans="1:8" x14ac:dyDescent="0.2">
      <c r="A3015" s="65"/>
      <c r="B3015" s="1"/>
      <c r="C3015" s="90"/>
      <c r="D3015" s="1"/>
      <c r="E3015" s="469"/>
    </row>
    <row r="3016" spans="1:8" ht="15.75" customHeight="1" x14ac:dyDescent="0.25">
      <c r="A3016" s="94"/>
      <c r="B3016" s="157" t="s">
        <v>2755</v>
      </c>
      <c r="C3016" s="114"/>
      <c r="D3016" s="1"/>
      <c r="E3016" s="469"/>
    </row>
    <row r="3017" spans="1:8" ht="13.5" thickBot="1" x14ac:dyDescent="0.25">
      <c r="A3017" s="94"/>
      <c r="B3017" s="1"/>
      <c r="C3017" s="68"/>
      <c r="D3017" s="69"/>
      <c r="E3017" s="468" t="s">
        <v>45</v>
      </c>
    </row>
    <row r="3018" spans="1:8" ht="14.25" thickTop="1" thickBot="1" x14ac:dyDescent="0.25">
      <c r="B3018" s="71" t="s">
        <v>47</v>
      </c>
      <c r="C3018" s="72" t="s">
        <v>48</v>
      </c>
      <c r="D3018" s="17"/>
      <c r="E3018" s="492" t="s">
        <v>159</v>
      </c>
    </row>
    <row r="3019" spans="1:8" ht="13.5" thickTop="1" x14ac:dyDescent="0.2">
      <c r="A3019" s="39">
        <v>9</v>
      </c>
      <c r="B3019" s="331" t="s">
        <v>825</v>
      </c>
      <c r="C3019" s="332">
        <v>127000</v>
      </c>
      <c r="D3019" s="77"/>
      <c r="E3019" s="476"/>
    </row>
    <row r="3020" spans="1:8" x14ac:dyDescent="0.2">
      <c r="A3020" s="39">
        <v>9</v>
      </c>
      <c r="B3020" s="29" t="s">
        <v>826</v>
      </c>
      <c r="C3020" s="333">
        <v>18240</v>
      </c>
      <c r="D3020" s="77"/>
      <c r="E3020" s="477"/>
    </row>
    <row r="3021" spans="1:8" x14ac:dyDescent="0.2">
      <c r="A3021" s="39">
        <v>9</v>
      </c>
      <c r="B3021" s="29" t="s">
        <v>825</v>
      </c>
      <c r="C3021" s="333">
        <v>25184</v>
      </c>
      <c r="D3021" s="77"/>
      <c r="E3021" s="477"/>
    </row>
    <row r="3022" spans="1:8" x14ac:dyDescent="0.2">
      <c r="A3022" s="39">
        <v>9</v>
      </c>
      <c r="B3022" s="29" t="s">
        <v>827</v>
      </c>
      <c r="C3022" s="333">
        <v>55120</v>
      </c>
      <c r="D3022" s="77"/>
      <c r="E3022" s="477"/>
    </row>
    <row r="3023" spans="1:8" x14ac:dyDescent="0.2">
      <c r="A3023" s="39">
        <v>9</v>
      </c>
      <c r="B3023" s="29" t="s">
        <v>827</v>
      </c>
      <c r="C3023" s="333">
        <v>23528</v>
      </c>
      <c r="D3023" s="77"/>
      <c r="E3023" s="477"/>
    </row>
    <row r="3024" spans="1:8" x14ac:dyDescent="0.2">
      <c r="A3024" s="39">
        <v>9</v>
      </c>
      <c r="B3024" s="29" t="s">
        <v>827</v>
      </c>
      <c r="C3024" s="333">
        <v>63680</v>
      </c>
      <c r="D3024" s="77"/>
      <c r="E3024" s="477"/>
    </row>
    <row r="3025" spans="1:5" x14ac:dyDescent="0.2">
      <c r="A3025" s="39">
        <v>9</v>
      </c>
      <c r="B3025" s="29" t="s">
        <v>828</v>
      </c>
      <c r="C3025" s="333">
        <v>37290</v>
      </c>
      <c r="D3025" s="77"/>
      <c r="E3025" s="477"/>
    </row>
    <row r="3026" spans="1:5" x14ac:dyDescent="0.2">
      <c r="A3026" s="39">
        <v>9</v>
      </c>
      <c r="B3026" s="29" t="s">
        <v>829</v>
      </c>
      <c r="C3026" s="333">
        <v>54460</v>
      </c>
      <c r="D3026" s="77"/>
      <c r="E3026" s="477"/>
    </row>
    <row r="3027" spans="1:5" x14ac:dyDescent="0.2">
      <c r="A3027" s="39">
        <v>9</v>
      </c>
      <c r="B3027" s="7" t="s">
        <v>830</v>
      </c>
      <c r="C3027" s="334">
        <v>41820</v>
      </c>
      <c r="D3027" s="77"/>
      <c r="E3027" s="477"/>
    </row>
    <row r="3028" spans="1:5" x14ac:dyDescent="0.2">
      <c r="A3028" s="39">
        <v>9</v>
      </c>
      <c r="B3028" s="29" t="s">
        <v>831</v>
      </c>
      <c r="C3028" s="333">
        <v>72184</v>
      </c>
      <c r="D3028" s="77"/>
      <c r="E3028" s="477"/>
    </row>
    <row r="3029" spans="1:5" x14ac:dyDescent="0.2">
      <c r="A3029" s="39">
        <v>9</v>
      </c>
      <c r="B3029" s="29" t="s">
        <v>832</v>
      </c>
      <c r="C3029" s="335">
        <v>72200</v>
      </c>
      <c r="D3029" s="77"/>
      <c r="E3029" s="477"/>
    </row>
    <row r="3030" spans="1:5" x14ac:dyDescent="0.2">
      <c r="A3030" s="39">
        <v>9</v>
      </c>
      <c r="B3030" s="29" t="s">
        <v>832</v>
      </c>
      <c r="C3030" s="333">
        <v>76720</v>
      </c>
      <c r="D3030" s="77"/>
      <c r="E3030" s="477"/>
    </row>
    <row r="3031" spans="1:5" x14ac:dyDescent="0.2">
      <c r="A3031" s="39">
        <v>9</v>
      </c>
      <c r="B3031" s="29" t="s">
        <v>833</v>
      </c>
      <c r="C3031" s="333">
        <v>24160</v>
      </c>
      <c r="D3031" s="77"/>
      <c r="E3031" s="477"/>
    </row>
    <row r="3032" spans="1:5" x14ac:dyDescent="0.2">
      <c r="B3032" s="209" t="s">
        <v>922</v>
      </c>
      <c r="C3032" s="336">
        <v>79430</v>
      </c>
      <c r="D3032" s="77"/>
      <c r="E3032" s="477"/>
    </row>
    <row r="3033" spans="1:5" x14ac:dyDescent="0.2">
      <c r="B3033" s="209" t="s">
        <v>833</v>
      </c>
      <c r="C3033" s="336">
        <v>3940</v>
      </c>
      <c r="D3033" s="77"/>
      <c r="E3033" s="477"/>
    </row>
    <row r="3034" spans="1:5" x14ac:dyDescent="0.2">
      <c r="A3034" s="39">
        <v>9</v>
      </c>
      <c r="B3034" s="29" t="s">
        <v>834</v>
      </c>
      <c r="C3034" s="333">
        <v>129264</v>
      </c>
      <c r="D3034" s="77"/>
      <c r="E3034" s="477"/>
    </row>
    <row r="3035" spans="1:5" x14ac:dyDescent="0.2">
      <c r="A3035" s="39">
        <v>9</v>
      </c>
      <c r="B3035" s="29" t="s">
        <v>833</v>
      </c>
      <c r="C3035" s="333">
        <v>62590</v>
      </c>
      <c r="D3035" s="77"/>
      <c r="E3035" s="477"/>
    </row>
    <row r="3036" spans="1:5" x14ac:dyDescent="0.2">
      <c r="A3036" s="39">
        <v>9</v>
      </c>
      <c r="B3036" s="29" t="s">
        <v>835</v>
      </c>
      <c r="C3036" s="333">
        <v>8100</v>
      </c>
      <c r="D3036" s="77"/>
      <c r="E3036" s="477"/>
    </row>
    <row r="3037" spans="1:5" x14ac:dyDescent="0.2">
      <c r="A3037" s="39">
        <v>9</v>
      </c>
      <c r="B3037" s="29" t="s">
        <v>836</v>
      </c>
      <c r="C3037" s="333">
        <v>44400</v>
      </c>
      <c r="D3037" s="77"/>
      <c r="E3037" s="477"/>
    </row>
    <row r="3038" spans="1:5" x14ac:dyDescent="0.2">
      <c r="A3038" s="39">
        <v>9</v>
      </c>
      <c r="B3038" s="29" t="s">
        <v>837</v>
      </c>
      <c r="C3038" s="333">
        <v>27800</v>
      </c>
      <c r="D3038" s="77"/>
      <c r="E3038" s="477"/>
    </row>
    <row r="3039" spans="1:5" x14ac:dyDescent="0.2">
      <c r="A3039" s="39">
        <v>9</v>
      </c>
      <c r="B3039" s="29" t="s">
        <v>838</v>
      </c>
      <c r="C3039" s="333">
        <v>14520</v>
      </c>
      <c r="D3039" s="77"/>
      <c r="E3039" s="477"/>
    </row>
    <row r="3040" spans="1:5" x14ac:dyDescent="0.2">
      <c r="A3040" s="39">
        <v>9</v>
      </c>
      <c r="B3040" s="29" t="s">
        <v>839</v>
      </c>
      <c r="C3040" s="333">
        <v>21700</v>
      </c>
      <c r="D3040" s="77"/>
      <c r="E3040" s="477"/>
    </row>
    <row r="3041" spans="1:5" x14ac:dyDescent="0.2">
      <c r="A3041" s="39">
        <v>9</v>
      </c>
      <c r="B3041" s="29" t="s">
        <v>840</v>
      </c>
      <c r="C3041" s="333">
        <v>4400</v>
      </c>
      <c r="D3041" s="77"/>
      <c r="E3041" s="477"/>
    </row>
    <row r="3042" spans="1:5" x14ac:dyDescent="0.2">
      <c r="A3042" s="39">
        <v>9</v>
      </c>
      <c r="B3042" s="29" t="s">
        <v>841</v>
      </c>
      <c r="C3042" s="333">
        <v>16500</v>
      </c>
      <c r="D3042" s="77"/>
      <c r="E3042" s="478"/>
    </row>
    <row r="3043" spans="1:5" x14ac:dyDescent="0.2">
      <c r="A3043" s="39">
        <v>9</v>
      </c>
      <c r="B3043" s="29" t="s">
        <v>842</v>
      </c>
      <c r="C3043" s="333">
        <v>3600</v>
      </c>
      <c r="D3043" s="77"/>
      <c r="E3043" s="476"/>
    </row>
    <row r="3044" spans="1:5" x14ac:dyDescent="0.2">
      <c r="A3044" s="39">
        <v>9</v>
      </c>
      <c r="B3044" s="29" t="s">
        <v>843</v>
      </c>
      <c r="C3044" s="333">
        <v>8100</v>
      </c>
      <c r="D3044" s="77"/>
      <c r="E3044" s="477"/>
    </row>
    <row r="3045" spans="1:5" x14ac:dyDescent="0.2">
      <c r="A3045" s="39">
        <v>9</v>
      </c>
      <c r="B3045" s="29" t="s">
        <v>844</v>
      </c>
      <c r="C3045" s="333">
        <v>8032</v>
      </c>
      <c r="D3045" s="77"/>
      <c r="E3045" s="477"/>
    </row>
    <row r="3046" spans="1:5" x14ac:dyDescent="0.2">
      <c r="A3046" s="39">
        <v>9</v>
      </c>
      <c r="B3046" s="29" t="s">
        <v>845</v>
      </c>
      <c r="C3046" s="333">
        <v>9760</v>
      </c>
      <c r="D3046" s="77"/>
      <c r="E3046" s="477"/>
    </row>
    <row r="3047" spans="1:5" x14ac:dyDescent="0.2">
      <c r="A3047" s="39">
        <v>9</v>
      </c>
      <c r="B3047" s="7" t="s">
        <v>846</v>
      </c>
      <c r="C3047" s="334">
        <v>39690</v>
      </c>
      <c r="D3047" s="77"/>
      <c r="E3047" s="477"/>
    </row>
    <row r="3048" spans="1:5" x14ac:dyDescent="0.2">
      <c r="A3048" s="39">
        <v>9</v>
      </c>
      <c r="B3048" s="29" t="s">
        <v>847</v>
      </c>
      <c r="C3048" s="333">
        <v>2040</v>
      </c>
      <c r="D3048" s="77"/>
      <c r="E3048" s="477"/>
    </row>
    <row r="3049" spans="1:5" x14ac:dyDescent="0.2">
      <c r="A3049" s="39">
        <v>9</v>
      </c>
      <c r="B3049" s="29" t="s">
        <v>839</v>
      </c>
      <c r="C3049" s="333">
        <v>2160</v>
      </c>
      <c r="D3049" s="77"/>
      <c r="E3049" s="477"/>
    </row>
    <row r="3050" spans="1:5" x14ac:dyDescent="0.2">
      <c r="A3050" s="39">
        <v>9</v>
      </c>
      <c r="B3050" s="29" t="s">
        <v>848</v>
      </c>
      <c r="C3050" s="333">
        <v>2120</v>
      </c>
      <c r="D3050" s="77"/>
      <c r="E3050" s="477"/>
    </row>
    <row r="3051" spans="1:5" x14ac:dyDescent="0.2">
      <c r="A3051" s="39">
        <v>9</v>
      </c>
      <c r="B3051" s="29" t="s">
        <v>849</v>
      </c>
      <c r="C3051" s="333">
        <v>5824</v>
      </c>
      <c r="D3051" s="77"/>
      <c r="E3051" s="477"/>
    </row>
    <row r="3052" spans="1:5" x14ac:dyDescent="0.2">
      <c r="A3052" s="39">
        <v>9</v>
      </c>
      <c r="B3052" s="29" t="s">
        <v>850</v>
      </c>
      <c r="C3052" s="333">
        <v>7040</v>
      </c>
      <c r="D3052" s="77"/>
      <c r="E3052" s="477"/>
    </row>
    <row r="3053" spans="1:5" x14ac:dyDescent="0.2">
      <c r="A3053" s="39">
        <v>9</v>
      </c>
      <c r="B3053" s="29" t="s">
        <v>834</v>
      </c>
      <c r="C3053" s="333">
        <v>58920</v>
      </c>
      <c r="D3053" s="77"/>
      <c r="E3053" s="477"/>
    </row>
    <row r="3054" spans="1:5" x14ac:dyDescent="0.2">
      <c r="A3054" s="39">
        <v>9</v>
      </c>
      <c r="B3054" s="29" t="s">
        <v>851</v>
      </c>
      <c r="C3054" s="333">
        <v>1620</v>
      </c>
      <c r="D3054" s="77"/>
      <c r="E3054" s="477"/>
    </row>
    <row r="3055" spans="1:5" x14ac:dyDescent="0.2">
      <c r="A3055" s="39">
        <v>9</v>
      </c>
      <c r="B3055" s="29" t="s">
        <v>852</v>
      </c>
      <c r="C3055" s="333">
        <v>6800</v>
      </c>
      <c r="D3055" s="77"/>
      <c r="E3055" s="477"/>
    </row>
    <row r="3056" spans="1:5" x14ac:dyDescent="0.2">
      <c r="A3056" s="39">
        <v>9</v>
      </c>
      <c r="B3056" s="196" t="s">
        <v>853</v>
      </c>
      <c r="C3056" s="333">
        <v>3720</v>
      </c>
      <c r="D3056" s="77"/>
      <c r="E3056" s="477"/>
    </row>
    <row r="3057" spans="1:9" x14ac:dyDescent="0.2">
      <c r="A3057" s="39">
        <v>9</v>
      </c>
      <c r="B3057" s="196" t="s">
        <v>854</v>
      </c>
      <c r="C3057" s="333">
        <v>19800</v>
      </c>
      <c r="D3057" s="77"/>
      <c r="E3057" s="477"/>
    </row>
    <row r="3058" spans="1:9" x14ac:dyDescent="0.2">
      <c r="A3058" s="39">
        <v>9</v>
      </c>
      <c r="B3058" s="196" t="s">
        <v>852</v>
      </c>
      <c r="C3058" s="333">
        <v>14440</v>
      </c>
      <c r="D3058" s="77"/>
      <c r="E3058" s="477"/>
    </row>
    <row r="3059" spans="1:9" x14ac:dyDescent="0.2">
      <c r="A3059" s="39">
        <v>9</v>
      </c>
      <c r="B3059" s="196" t="s">
        <v>855</v>
      </c>
      <c r="C3059" s="333">
        <v>4928</v>
      </c>
      <c r="D3059" s="77"/>
      <c r="E3059" s="477"/>
    </row>
    <row r="3060" spans="1:9" x14ac:dyDescent="0.2">
      <c r="A3060" s="39">
        <v>9</v>
      </c>
      <c r="B3060" s="196" t="s">
        <v>856</v>
      </c>
      <c r="C3060" s="333">
        <v>74752</v>
      </c>
      <c r="D3060" s="77"/>
      <c r="E3060" s="477"/>
    </row>
    <row r="3061" spans="1:9" x14ac:dyDescent="0.2">
      <c r="A3061" s="39">
        <v>9</v>
      </c>
      <c r="B3061" s="196" t="s">
        <v>857</v>
      </c>
      <c r="C3061" s="333">
        <v>198570</v>
      </c>
      <c r="D3061" s="77"/>
      <c r="E3061" s="477"/>
    </row>
    <row r="3062" spans="1:9" x14ac:dyDescent="0.2">
      <c r="A3062" s="39">
        <v>9</v>
      </c>
      <c r="B3062" s="29" t="s">
        <v>858</v>
      </c>
      <c r="C3062" s="335">
        <v>9024</v>
      </c>
      <c r="D3062" s="77"/>
      <c r="E3062" s="478"/>
    </row>
    <row r="3063" spans="1:9" x14ac:dyDescent="0.2">
      <c r="A3063" s="39">
        <v>9</v>
      </c>
      <c r="B3063" s="196" t="s">
        <v>859</v>
      </c>
      <c r="C3063" s="333">
        <v>81000</v>
      </c>
      <c r="D3063" s="77"/>
      <c r="E3063" s="476"/>
    </row>
    <row r="3064" spans="1:9" x14ac:dyDescent="0.2">
      <c r="A3064" s="39">
        <v>9</v>
      </c>
      <c r="B3064" s="196" t="s">
        <v>860</v>
      </c>
      <c r="C3064" s="333">
        <v>14240</v>
      </c>
      <c r="D3064" s="77"/>
      <c r="E3064" s="477"/>
    </row>
    <row r="3065" spans="1:9" x14ac:dyDescent="0.2">
      <c r="A3065" s="39">
        <v>9</v>
      </c>
      <c r="B3065" s="196" t="s">
        <v>861</v>
      </c>
      <c r="C3065" s="333">
        <v>1850</v>
      </c>
      <c r="D3065" s="77"/>
      <c r="E3065" s="477"/>
    </row>
    <row r="3066" spans="1:9" x14ac:dyDescent="0.2">
      <c r="A3066" s="39">
        <v>9</v>
      </c>
      <c r="B3066" s="196" t="s">
        <v>862</v>
      </c>
      <c r="C3066" s="333">
        <v>10160</v>
      </c>
      <c r="D3066" s="77"/>
      <c r="E3066" s="477"/>
    </row>
    <row r="3067" spans="1:9" x14ac:dyDescent="0.2">
      <c r="A3067" s="39">
        <v>9</v>
      </c>
      <c r="B3067" s="196" t="s">
        <v>863</v>
      </c>
      <c r="C3067" s="333">
        <v>163410</v>
      </c>
      <c r="D3067" s="77"/>
      <c r="E3067" s="477"/>
    </row>
    <row r="3068" spans="1:9" x14ac:dyDescent="0.2">
      <c r="A3068" s="39">
        <v>9</v>
      </c>
      <c r="B3068" s="196" t="s">
        <v>147</v>
      </c>
      <c r="C3068" s="333">
        <v>216000</v>
      </c>
      <c r="D3068" s="77"/>
      <c r="E3068" s="477"/>
    </row>
    <row r="3069" spans="1:9" ht="13.5" thickBot="1" x14ac:dyDescent="0.25">
      <c r="A3069" s="39">
        <v>9</v>
      </c>
      <c r="B3069" s="337" t="s">
        <v>860</v>
      </c>
      <c r="C3069" s="338">
        <v>14368</v>
      </c>
      <c r="D3069" s="77"/>
      <c r="E3069" s="482"/>
    </row>
    <row r="3070" spans="1:9" s="1" customFormat="1" ht="13.5" thickTop="1" x14ac:dyDescent="0.2">
      <c r="A3070" s="65"/>
      <c r="C3070" s="456"/>
      <c r="E3070" s="469"/>
      <c r="G3070" s="41"/>
      <c r="I3070" s="11"/>
    </row>
    <row r="3071" spans="1:9" s="1" customFormat="1" ht="13.5" thickBot="1" x14ac:dyDescent="0.25">
      <c r="A3071" s="65"/>
      <c r="C3071" s="68"/>
      <c r="D3071" s="69"/>
      <c r="E3071" s="468" t="s">
        <v>45</v>
      </c>
      <c r="G3071" s="41"/>
      <c r="I3071" s="11"/>
    </row>
    <row r="3072" spans="1:9" s="1" customFormat="1" ht="14.25" thickTop="1" thickBot="1" x14ac:dyDescent="0.25">
      <c r="A3072" s="65"/>
      <c r="B3072" s="71" t="s">
        <v>47</v>
      </c>
      <c r="C3072" s="72" t="s">
        <v>48</v>
      </c>
      <c r="D3072" s="17"/>
      <c r="E3072" s="492" t="s">
        <v>159</v>
      </c>
      <c r="G3072" s="41"/>
      <c r="I3072" s="11"/>
    </row>
    <row r="3073" spans="1:5" ht="13.5" thickTop="1" x14ac:dyDescent="0.2">
      <c r="A3073" s="39">
        <v>9</v>
      </c>
      <c r="B3073" s="454" t="s">
        <v>864</v>
      </c>
      <c r="C3073" s="455">
        <v>1120</v>
      </c>
      <c r="D3073" s="77"/>
      <c r="E3073" s="476"/>
    </row>
    <row r="3074" spans="1:5" x14ac:dyDescent="0.2">
      <c r="A3074" s="39">
        <v>9</v>
      </c>
      <c r="B3074" s="29" t="s">
        <v>865</v>
      </c>
      <c r="C3074" s="333">
        <v>11112</v>
      </c>
      <c r="D3074" s="77"/>
      <c r="E3074" s="477"/>
    </row>
    <row r="3075" spans="1:5" x14ac:dyDescent="0.2">
      <c r="A3075" s="39">
        <v>9</v>
      </c>
      <c r="B3075" s="29" t="s">
        <v>866</v>
      </c>
      <c r="C3075" s="333">
        <v>23880</v>
      </c>
      <c r="D3075" s="77"/>
      <c r="E3075" s="477"/>
    </row>
    <row r="3076" spans="1:5" x14ac:dyDescent="0.2">
      <c r="A3076" s="39">
        <v>9</v>
      </c>
      <c r="B3076" s="29" t="s">
        <v>831</v>
      </c>
      <c r="C3076" s="333">
        <v>32950</v>
      </c>
      <c r="D3076" s="77"/>
      <c r="E3076" s="477"/>
    </row>
    <row r="3077" spans="1:5" x14ac:dyDescent="0.2">
      <c r="A3077" s="39">
        <v>9</v>
      </c>
      <c r="B3077" s="29" t="s">
        <v>827</v>
      </c>
      <c r="C3077" s="333">
        <v>7380</v>
      </c>
      <c r="D3077" s="77"/>
      <c r="E3077" s="477"/>
    </row>
    <row r="3078" spans="1:5" x14ac:dyDescent="0.2">
      <c r="A3078" s="39">
        <v>9</v>
      </c>
      <c r="B3078" s="29" t="s">
        <v>867</v>
      </c>
      <c r="C3078" s="333">
        <v>99820</v>
      </c>
      <c r="D3078" s="77"/>
      <c r="E3078" s="477"/>
    </row>
    <row r="3079" spans="1:5" x14ac:dyDescent="0.2">
      <c r="A3079" s="39">
        <v>9</v>
      </c>
      <c r="B3079" s="29" t="s">
        <v>856</v>
      </c>
      <c r="C3079" s="333">
        <v>248211</v>
      </c>
      <c r="D3079" s="77"/>
      <c r="E3079" s="477"/>
    </row>
    <row r="3080" spans="1:5" x14ac:dyDescent="0.2">
      <c r="A3080" s="39">
        <v>9</v>
      </c>
      <c r="B3080" s="29" t="s">
        <v>841</v>
      </c>
      <c r="C3080" s="333">
        <v>13050</v>
      </c>
      <c r="D3080" s="77"/>
      <c r="E3080" s="478"/>
    </row>
    <row r="3081" spans="1:5" x14ac:dyDescent="0.2">
      <c r="A3081" s="39">
        <v>9</v>
      </c>
      <c r="B3081" s="29" t="s">
        <v>868</v>
      </c>
      <c r="C3081" s="333">
        <v>52280</v>
      </c>
      <c r="D3081" s="77"/>
      <c r="E3081" s="476"/>
    </row>
    <row r="3082" spans="1:5" x14ac:dyDescent="0.2">
      <c r="A3082" s="39">
        <v>9</v>
      </c>
      <c r="B3082" s="29" t="s">
        <v>869</v>
      </c>
      <c r="C3082" s="333">
        <v>60340</v>
      </c>
      <c r="D3082" s="77"/>
      <c r="E3082" s="477"/>
    </row>
    <row r="3083" spans="1:5" x14ac:dyDescent="0.2">
      <c r="A3083" s="39">
        <v>9</v>
      </c>
      <c r="B3083" s="29" t="s">
        <v>870</v>
      </c>
      <c r="C3083" s="333">
        <v>19100</v>
      </c>
      <c r="D3083" s="77"/>
      <c r="E3083" s="477"/>
    </row>
    <row r="3084" spans="1:5" x14ac:dyDescent="0.2">
      <c r="A3084" s="39">
        <v>9</v>
      </c>
      <c r="B3084" s="29" t="s">
        <v>871</v>
      </c>
      <c r="C3084" s="333">
        <v>7320</v>
      </c>
      <c r="D3084" s="77"/>
      <c r="E3084" s="477"/>
    </row>
    <row r="3085" spans="1:5" x14ac:dyDescent="0.2">
      <c r="A3085" s="39">
        <v>9</v>
      </c>
      <c r="B3085" s="29" t="s">
        <v>872</v>
      </c>
      <c r="C3085" s="333">
        <v>18050</v>
      </c>
      <c r="D3085" s="77"/>
      <c r="E3085" s="477"/>
    </row>
    <row r="3086" spans="1:5" x14ac:dyDescent="0.2">
      <c r="A3086" s="39">
        <v>9</v>
      </c>
      <c r="B3086" s="29" t="s">
        <v>873</v>
      </c>
      <c r="C3086" s="333">
        <v>6400</v>
      </c>
      <c r="D3086" s="77"/>
      <c r="E3086" s="477"/>
    </row>
    <row r="3087" spans="1:5" x14ac:dyDescent="0.2">
      <c r="A3087" s="39">
        <v>9</v>
      </c>
      <c r="B3087" s="29" t="s">
        <v>862</v>
      </c>
      <c r="C3087" s="333">
        <v>24900</v>
      </c>
      <c r="D3087" s="77"/>
      <c r="E3087" s="477"/>
    </row>
    <row r="3088" spans="1:5" x14ac:dyDescent="0.2">
      <c r="A3088" s="39">
        <v>9</v>
      </c>
      <c r="B3088" s="29" t="s">
        <v>874</v>
      </c>
      <c r="C3088" s="333">
        <v>4840</v>
      </c>
      <c r="D3088" s="77"/>
      <c r="E3088" s="477"/>
    </row>
    <row r="3089" spans="1:5" x14ac:dyDescent="0.2">
      <c r="A3089" s="39">
        <v>9</v>
      </c>
      <c r="B3089" s="29" t="s">
        <v>827</v>
      </c>
      <c r="C3089" s="333">
        <v>164730</v>
      </c>
      <c r="D3089" s="77"/>
      <c r="E3089" s="477"/>
    </row>
    <row r="3090" spans="1:5" x14ac:dyDescent="0.2">
      <c r="A3090" s="39">
        <v>9</v>
      </c>
      <c r="B3090" s="29" t="s">
        <v>875</v>
      </c>
      <c r="C3090" s="333">
        <v>9600</v>
      </c>
      <c r="D3090" s="77"/>
      <c r="E3090" s="477"/>
    </row>
    <row r="3091" spans="1:5" x14ac:dyDescent="0.2">
      <c r="A3091" s="39">
        <v>9</v>
      </c>
      <c r="B3091" s="29" t="s">
        <v>49</v>
      </c>
      <c r="C3091" s="333">
        <v>49414</v>
      </c>
      <c r="D3091" s="77"/>
      <c r="E3091" s="477"/>
    </row>
    <row r="3092" spans="1:5" x14ac:dyDescent="0.2">
      <c r="A3092" s="39">
        <v>9</v>
      </c>
      <c r="B3092" s="29" t="s">
        <v>876</v>
      </c>
      <c r="C3092" s="333">
        <v>203168</v>
      </c>
      <c r="D3092" s="77"/>
      <c r="E3092" s="478"/>
    </row>
    <row r="3093" spans="1:5" x14ac:dyDescent="0.2">
      <c r="A3093" s="39">
        <v>9</v>
      </c>
      <c r="B3093" s="29" t="s">
        <v>877</v>
      </c>
      <c r="C3093" s="333">
        <v>20880</v>
      </c>
      <c r="D3093" s="77"/>
      <c r="E3093" s="478"/>
    </row>
    <row r="3094" spans="1:5" x14ac:dyDescent="0.2">
      <c r="A3094" s="39">
        <v>9</v>
      </c>
      <c r="B3094" s="29" t="s">
        <v>878</v>
      </c>
      <c r="C3094" s="333">
        <v>4240</v>
      </c>
      <c r="D3094" s="1"/>
      <c r="E3094" s="479"/>
    </row>
    <row r="3095" spans="1:5" x14ac:dyDescent="0.2">
      <c r="A3095" s="39">
        <v>9</v>
      </c>
      <c r="B3095" s="7" t="s">
        <v>879</v>
      </c>
      <c r="C3095" s="334">
        <v>14840</v>
      </c>
      <c r="D3095" s="1"/>
      <c r="E3095" s="478"/>
    </row>
    <row r="3096" spans="1:5" x14ac:dyDescent="0.2">
      <c r="A3096" s="39">
        <v>9</v>
      </c>
      <c r="B3096" s="29" t="s">
        <v>880</v>
      </c>
      <c r="C3096" s="333">
        <v>26670</v>
      </c>
      <c r="D3096" s="1"/>
      <c r="E3096" s="478"/>
    </row>
    <row r="3097" spans="1:5" x14ac:dyDescent="0.2">
      <c r="A3097" s="39">
        <v>9</v>
      </c>
      <c r="B3097" s="29" t="s">
        <v>881</v>
      </c>
      <c r="C3097" s="333">
        <v>252346</v>
      </c>
      <c r="D3097" s="1"/>
      <c r="E3097" s="478"/>
    </row>
    <row r="3098" spans="1:5" x14ac:dyDescent="0.2">
      <c r="A3098" s="39">
        <v>9</v>
      </c>
      <c r="B3098" s="29" t="s">
        <v>867</v>
      </c>
      <c r="C3098" s="333">
        <v>185304</v>
      </c>
      <c r="D3098" s="1"/>
      <c r="E3098" s="478"/>
    </row>
    <row r="3099" spans="1:5" x14ac:dyDescent="0.2">
      <c r="A3099" s="39">
        <v>9</v>
      </c>
      <c r="B3099" s="29" t="s">
        <v>867</v>
      </c>
      <c r="C3099" s="333">
        <v>537230</v>
      </c>
      <c r="D3099" s="1"/>
      <c r="E3099" s="478"/>
    </row>
    <row r="3100" spans="1:5" x14ac:dyDescent="0.2">
      <c r="A3100" s="39">
        <v>9</v>
      </c>
      <c r="B3100" s="29" t="s">
        <v>882</v>
      </c>
      <c r="C3100" s="333">
        <v>11920</v>
      </c>
      <c r="D3100" s="1"/>
      <c r="E3100" s="478"/>
    </row>
    <row r="3101" spans="1:5" x14ac:dyDescent="0.2">
      <c r="A3101" s="39">
        <v>9</v>
      </c>
      <c r="B3101" s="29" t="s">
        <v>883</v>
      </c>
      <c r="C3101" s="333">
        <v>22740</v>
      </c>
      <c r="D3101" s="1"/>
      <c r="E3101" s="478"/>
    </row>
    <row r="3102" spans="1:5" x14ac:dyDescent="0.2">
      <c r="A3102" s="39">
        <v>9</v>
      </c>
      <c r="B3102" s="29" t="s">
        <v>884</v>
      </c>
      <c r="C3102" s="333">
        <v>27880</v>
      </c>
      <c r="D3102" s="1"/>
      <c r="E3102" s="478"/>
    </row>
    <row r="3103" spans="1:5" x14ac:dyDescent="0.2">
      <c r="A3103" s="39">
        <v>9</v>
      </c>
      <c r="B3103" s="29" t="s">
        <v>882</v>
      </c>
      <c r="C3103" s="333">
        <v>8020</v>
      </c>
      <c r="D3103" s="1"/>
      <c r="E3103" s="478"/>
    </row>
    <row r="3104" spans="1:5" x14ac:dyDescent="0.2">
      <c r="A3104" s="39">
        <v>9</v>
      </c>
      <c r="B3104" s="29" t="s">
        <v>885</v>
      </c>
      <c r="C3104" s="333">
        <v>19600</v>
      </c>
      <c r="D3104" s="1"/>
      <c r="E3104" s="478"/>
    </row>
    <row r="3105" spans="1:5" x14ac:dyDescent="0.2">
      <c r="A3105" s="39">
        <v>9</v>
      </c>
      <c r="B3105" s="29" t="s">
        <v>886</v>
      </c>
      <c r="C3105" s="333">
        <v>32476</v>
      </c>
      <c r="D3105" s="1"/>
      <c r="E3105" s="478"/>
    </row>
    <row r="3106" spans="1:5" x14ac:dyDescent="0.2">
      <c r="A3106" s="39">
        <v>9</v>
      </c>
      <c r="B3106" s="29" t="s">
        <v>887</v>
      </c>
      <c r="C3106" s="333">
        <v>48502</v>
      </c>
      <c r="D3106" s="1"/>
      <c r="E3106" s="478"/>
    </row>
    <row r="3107" spans="1:5" x14ac:dyDescent="0.2">
      <c r="A3107" s="39">
        <v>9</v>
      </c>
      <c r="B3107" s="29" t="s">
        <v>888</v>
      </c>
      <c r="C3107" s="333">
        <v>45000</v>
      </c>
      <c r="D3107" s="1"/>
      <c r="E3107" s="478"/>
    </row>
    <row r="3108" spans="1:5" x14ac:dyDescent="0.2">
      <c r="A3108" s="39">
        <v>9</v>
      </c>
      <c r="B3108" s="29" t="s">
        <v>889</v>
      </c>
      <c r="C3108" s="333">
        <v>4400</v>
      </c>
      <c r="D3108" s="1"/>
      <c r="E3108" s="478"/>
    </row>
    <row r="3109" spans="1:5" x14ac:dyDescent="0.2">
      <c r="A3109" s="39">
        <v>9</v>
      </c>
      <c r="B3109" s="29" t="s">
        <v>890</v>
      </c>
      <c r="C3109" s="333">
        <v>2208</v>
      </c>
      <c r="D3109" s="1"/>
      <c r="E3109" s="478"/>
    </row>
    <row r="3110" spans="1:5" x14ac:dyDescent="0.2">
      <c r="A3110" s="39">
        <v>9</v>
      </c>
      <c r="B3110" s="29" t="s">
        <v>891</v>
      </c>
      <c r="C3110" s="333">
        <v>28350</v>
      </c>
      <c r="D3110" s="1"/>
      <c r="E3110" s="478"/>
    </row>
    <row r="3111" spans="1:5" x14ac:dyDescent="0.2">
      <c r="A3111" s="39">
        <v>9</v>
      </c>
      <c r="B3111" s="29" t="s">
        <v>849</v>
      </c>
      <c r="C3111" s="333">
        <v>4440</v>
      </c>
      <c r="D3111" s="1"/>
      <c r="E3111" s="478"/>
    </row>
    <row r="3112" spans="1:5" x14ac:dyDescent="0.2">
      <c r="A3112" s="39">
        <v>9</v>
      </c>
      <c r="B3112" s="29" t="s">
        <v>892</v>
      </c>
      <c r="C3112" s="333">
        <v>4320</v>
      </c>
      <c r="D3112" s="1"/>
      <c r="E3112" s="478"/>
    </row>
    <row r="3113" spans="1:5" x14ac:dyDescent="0.2">
      <c r="A3113" s="39">
        <v>9</v>
      </c>
      <c r="B3113" s="29" t="s">
        <v>893</v>
      </c>
      <c r="C3113" s="333">
        <v>4480</v>
      </c>
      <c r="D3113" s="1"/>
      <c r="E3113" s="478"/>
    </row>
    <row r="3114" spans="1:5" x14ac:dyDescent="0.2">
      <c r="A3114" s="39">
        <v>9</v>
      </c>
      <c r="B3114" s="29" t="s">
        <v>849</v>
      </c>
      <c r="C3114" s="333">
        <v>9270</v>
      </c>
      <c r="D3114" s="1"/>
      <c r="E3114" s="478"/>
    </row>
    <row r="3115" spans="1:5" x14ac:dyDescent="0.2">
      <c r="A3115" s="39">
        <v>9</v>
      </c>
      <c r="B3115" s="29" t="s">
        <v>849</v>
      </c>
      <c r="C3115" s="333">
        <v>15390</v>
      </c>
      <c r="D3115" s="1"/>
      <c r="E3115" s="478"/>
    </row>
    <row r="3116" spans="1:5" x14ac:dyDescent="0.2">
      <c r="A3116" s="39">
        <v>9</v>
      </c>
      <c r="B3116" s="29" t="s">
        <v>894</v>
      </c>
      <c r="C3116" s="333">
        <v>25920</v>
      </c>
      <c r="D3116" s="1"/>
      <c r="E3116" s="478"/>
    </row>
    <row r="3117" spans="1:5" x14ac:dyDescent="0.2">
      <c r="A3117" s="39">
        <v>9</v>
      </c>
      <c r="B3117" s="29" t="s">
        <v>849</v>
      </c>
      <c r="C3117" s="333">
        <v>10800</v>
      </c>
      <c r="D3117" s="1"/>
      <c r="E3117" s="479"/>
    </row>
    <row r="3118" spans="1:5" x14ac:dyDescent="0.2">
      <c r="A3118" s="39">
        <v>9</v>
      </c>
      <c r="B3118" s="29" t="s">
        <v>837</v>
      </c>
      <c r="C3118" s="333">
        <v>62860</v>
      </c>
      <c r="D3118" s="1"/>
      <c r="E3118" s="478"/>
    </row>
    <row r="3119" spans="1:5" x14ac:dyDescent="0.2">
      <c r="A3119" s="39">
        <v>9</v>
      </c>
      <c r="B3119" s="29" t="s">
        <v>895</v>
      </c>
      <c r="C3119" s="333">
        <v>56790</v>
      </c>
      <c r="D3119" s="1"/>
      <c r="E3119" s="478"/>
    </row>
    <row r="3120" spans="1:5" x14ac:dyDescent="0.2">
      <c r="A3120" s="39">
        <v>9</v>
      </c>
      <c r="B3120" s="29" t="s">
        <v>896</v>
      </c>
      <c r="C3120" s="333">
        <v>11256</v>
      </c>
      <c r="D3120" s="1"/>
      <c r="E3120" s="478"/>
    </row>
    <row r="3121" spans="1:5" x14ac:dyDescent="0.2">
      <c r="A3121" s="39">
        <v>9</v>
      </c>
      <c r="B3121" s="29" t="s">
        <v>897</v>
      </c>
      <c r="C3121" s="335">
        <v>3600</v>
      </c>
      <c r="D3121" s="1"/>
      <c r="E3121" s="478"/>
    </row>
    <row r="3122" spans="1:5" x14ac:dyDescent="0.2">
      <c r="A3122" s="39">
        <v>9</v>
      </c>
      <c r="B3122" s="29" t="s">
        <v>898</v>
      </c>
      <c r="C3122" s="333">
        <v>19800</v>
      </c>
      <c r="D3122" s="1"/>
      <c r="E3122" s="478"/>
    </row>
    <row r="3123" spans="1:5" x14ac:dyDescent="0.2">
      <c r="A3123" s="39">
        <v>9</v>
      </c>
      <c r="B3123" s="29" t="s">
        <v>899</v>
      </c>
      <c r="C3123" s="333">
        <v>19740</v>
      </c>
      <c r="D3123" s="1"/>
      <c r="E3123" s="478"/>
    </row>
    <row r="3124" spans="1:5" x14ac:dyDescent="0.2">
      <c r="A3124" s="39">
        <v>9</v>
      </c>
      <c r="B3124" s="29" t="s">
        <v>900</v>
      </c>
      <c r="C3124" s="333">
        <v>2960</v>
      </c>
      <c r="D3124" s="1"/>
      <c r="E3124" s="478"/>
    </row>
    <row r="3125" spans="1:5" x14ac:dyDescent="0.2">
      <c r="A3125" s="39">
        <v>9</v>
      </c>
      <c r="B3125" s="29" t="s">
        <v>901</v>
      </c>
      <c r="C3125" s="333">
        <v>2700</v>
      </c>
      <c r="D3125" s="1"/>
      <c r="E3125" s="478"/>
    </row>
    <row r="3126" spans="1:5" x14ac:dyDescent="0.2">
      <c r="A3126" s="39">
        <v>9</v>
      </c>
      <c r="B3126" s="29" t="s">
        <v>902</v>
      </c>
      <c r="C3126" s="333">
        <v>11880</v>
      </c>
      <c r="D3126" s="1"/>
      <c r="E3126" s="478"/>
    </row>
    <row r="3127" spans="1:5" x14ac:dyDescent="0.2">
      <c r="A3127" s="39">
        <v>9</v>
      </c>
      <c r="B3127" s="29" t="s">
        <v>903</v>
      </c>
      <c r="C3127" s="333">
        <v>198000</v>
      </c>
      <c r="D3127" s="1"/>
      <c r="E3127" s="478"/>
    </row>
    <row r="3128" spans="1:5" x14ac:dyDescent="0.2">
      <c r="A3128" s="39">
        <v>9</v>
      </c>
      <c r="B3128" s="29" t="s">
        <v>904</v>
      </c>
      <c r="C3128" s="333">
        <v>90360</v>
      </c>
      <c r="D3128" s="1"/>
      <c r="E3128" s="478"/>
    </row>
    <row r="3129" spans="1:5" x14ac:dyDescent="0.2">
      <c r="A3129" s="39">
        <v>9</v>
      </c>
      <c r="B3129" s="29" t="s">
        <v>905</v>
      </c>
      <c r="C3129" s="333">
        <v>49140</v>
      </c>
      <c r="D3129" s="1"/>
      <c r="E3129" s="478"/>
    </row>
    <row r="3130" spans="1:5" x14ac:dyDescent="0.2">
      <c r="A3130" s="39">
        <v>9</v>
      </c>
      <c r="B3130" s="29" t="s">
        <v>838</v>
      </c>
      <c r="C3130" s="333">
        <v>32630</v>
      </c>
      <c r="D3130" s="1"/>
      <c r="E3130" s="478"/>
    </row>
    <row r="3131" spans="1:5" x14ac:dyDescent="0.2">
      <c r="A3131" s="39">
        <v>9</v>
      </c>
      <c r="B3131" s="29" t="s">
        <v>906</v>
      </c>
      <c r="C3131" s="333">
        <v>4040</v>
      </c>
      <c r="D3131" s="1"/>
      <c r="E3131" s="478"/>
    </row>
    <row r="3132" spans="1:5" x14ac:dyDescent="0.2">
      <c r="A3132" s="39">
        <v>9</v>
      </c>
      <c r="B3132" s="29" t="s">
        <v>837</v>
      </c>
      <c r="C3132" s="333">
        <v>41290</v>
      </c>
      <c r="D3132" s="1"/>
      <c r="E3132" s="478"/>
    </row>
    <row r="3133" spans="1:5" x14ac:dyDescent="0.2">
      <c r="A3133" s="39">
        <v>9</v>
      </c>
      <c r="B3133" s="29" t="s">
        <v>886</v>
      </c>
      <c r="C3133" s="333">
        <v>5600</v>
      </c>
      <c r="D3133" s="1"/>
      <c r="E3133" s="478"/>
    </row>
    <row r="3134" spans="1:5" x14ac:dyDescent="0.2">
      <c r="A3134" s="39">
        <v>9</v>
      </c>
      <c r="B3134" s="29" t="s">
        <v>907</v>
      </c>
      <c r="C3134" s="333">
        <v>281005</v>
      </c>
      <c r="D3134" s="1"/>
      <c r="E3134" s="478"/>
    </row>
    <row r="3135" spans="1:5" x14ac:dyDescent="0.2">
      <c r="A3135" s="39">
        <v>9</v>
      </c>
      <c r="B3135" s="29" t="s">
        <v>908</v>
      </c>
      <c r="C3135" s="333">
        <v>340716</v>
      </c>
      <c r="D3135" s="1"/>
      <c r="E3135" s="478"/>
    </row>
    <row r="3136" spans="1:5" x14ac:dyDescent="0.2">
      <c r="A3136" s="39">
        <v>9</v>
      </c>
      <c r="B3136" s="29" t="s">
        <v>905</v>
      </c>
      <c r="C3136" s="333">
        <v>12600</v>
      </c>
      <c r="D3136" s="1"/>
      <c r="E3136" s="478"/>
    </row>
    <row r="3137" spans="1:9" x14ac:dyDescent="0.2">
      <c r="A3137" s="39">
        <v>9</v>
      </c>
      <c r="B3137" s="29" t="s">
        <v>905</v>
      </c>
      <c r="C3137" s="333">
        <v>38250</v>
      </c>
      <c r="D3137" s="1"/>
      <c r="E3137" s="479"/>
    </row>
    <row r="3138" spans="1:9" x14ac:dyDescent="0.2">
      <c r="A3138" s="39">
        <v>9</v>
      </c>
      <c r="B3138" s="29" t="s">
        <v>828</v>
      </c>
      <c r="C3138" s="333">
        <v>145090</v>
      </c>
      <c r="D3138" s="1"/>
      <c r="E3138" s="479"/>
    </row>
    <row r="3139" spans="1:9" x14ac:dyDescent="0.2">
      <c r="A3139" s="39">
        <v>9</v>
      </c>
      <c r="B3139" s="29" t="s">
        <v>909</v>
      </c>
      <c r="C3139" s="333">
        <v>12960</v>
      </c>
      <c r="D3139" s="1"/>
      <c r="E3139" s="478"/>
    </row>
    <row r="3140" spans="1:9" x14ac:dyDescent="0.2">
      <c r="A3140" s="39">
        <v>9</v>
      </c>
      <c r="B3140" s="29" t="s">
        <v>910</v>
      </c>
      <c r="C3140" s="333">
        <v>5670</v>
      </c>
      <c r="D3140" s="1"/>
      <c r="E3140" s="478"/>
    </row>
    <row r="3141" spans="1:9" x14ac:dyDescent="0.2">
      <c r="A3141" s="39">
        <v>9</v>
      </c>
      <c r="B3141" s="29" t="s">
        <v>911</v>
      </c>
      <c r="C3141" s="333">
        <v>1890</v>
      </c>
      <c r="D3141" s="1"/>
      <c r="E3141" s="478"/>
    </row>
    <row r="3142" spans="1:9" x14ac:dyDescent="0.2">
      <c r="A3142" s="39">
        <v>9</v>
      </c>
      <c r="B3142" s="29" t="s">
        <v>912</v>
      </c>
      <c r="C3142" s="333">
        <v>1520</v>
      </c>
      <c r="D3142" s="1"/>
      <c r="E3142" s="479"/>
    </row>
    <row r="3143" spans="1:9" x14ac:dyDescent="0.2">
      <c r="A3143" s="39">
        <v>9</v>
      </c>
      <c r="B3143" s="29" t="s">
        <v>913</v>
      </c>
      <c r="C3143" s="335">
        <v>7920</v>
      </c>
      <c r="D3143" s="1"/>
      <c r="E3143" s="478"/>
    </row>
    <row r="3144" spans="1:9" ht="13.5" thickBot="1" x14ac:dyDescent="0.25">
      <c r="A3144" s="39">
        <v>9</v>
      </c>
      <c r="B3144" s="337" t="s">
        <v>914</v>
      </c>
      <c r="C3144" s="338">
        <v>10080</v>
      </c>
      <c r="D3144" s="1"/>
      <c r="E3144" s="482"/>
    </row>
    <row r="3145" spans="1:9" s="1" customFormat="1" ht="13.5" thickTop="1" x14ac:dyDescent="0.2">
      <c r="A3145" s="65"/>
      <c r="C3145" s="456"/>
      <c r="E3145" s="469"/>
      <c r="G3145" s="41"/>
      <c r="I3145" s="11"/>
    </row>
    <row r="3146" spans="1:9" s="1" customFormat="1" ht="13.5" thickBot="1" x14ac:dyDescent="0.25">
      <c r="A3146" s="65"/>
      <c r="C3146" s="68"/>
      <c r="D3146" s="69"/>
      <c r="E3146" s="468" t="s">
        <v>45</v>
      </c>
      <c r="G3146" s="41"/>
      <c r="I3146" s="11"/>
    </row>
    <row r="3147" spans="1:9" s="1" customFormat="1" ht="14.25" thickTop="1" thickBot="1" x14ac:dyDescent="0.25">
      <c r="A3147" s="65"/>
      <c r="B3147" s="71" t="s">
        <v>47</v>
      </c>
      <c r="C3147" s="72" t="s">
        <v>48</v>
      </c>
      <c r="D3147" s="17"/>
      <c r="E3147" s="492" t="s">
        <v>159</v>
      </c>
      <c r="G3147" s="41"/>
      <c r="I3147" s="11"/>
    </row>
    <row r="3148" spans="1:9" ht="13.5" thickTop="1" x14ac:dyDescent="0.2">
      <c r="A3148" s="39">
        <v>9</v>
      </c>
      <c r="B3148" s="454" t="s">
        <v>915</v>
      </c>
      <c r="C3148" s="455">
        <v>4950</v>
      </c>
      <c r="D3148" s="1"/>
      <c r="E3148" s="479"/>
    </row>
    <row r="3149" spans="1:9" x14ac:dyDescent="0.2">
      <c r="A3149" s="39">
        <v>9</v>
      </c>
      <c r="B3149" s="29" t="s">
        <v>916</v>
      </c>
      <c r="C3149" s="333">
        <v>9000</v>
      </c>
      <c r="D3149" s="1"/>
      <c r="E3149" s="478"/>
    </row>
    <row r="3150" spans="1:9" x14ac:dyDescent="0.2">
      <c r="A3150" s="39">
        <v>9</v>
      </c>
      <c r="B3150" s="29" t="s">
        <v>917</v>
      </c>
      <c r="C3150" s="333">
        <v>6570</v>
      </c>
      <c r="D3150" s="1"/>
      <c r="E3150" s="478"/>
    </row>
    <row r="3151" spans="1:9" x14ac:dyDescent="0.2">
      <c r="A3151" s="39">
        <v>9</v>
      </c>
      <c r="B3151" s="29" t="s">
        <v>918</v>
      </c>
      <c r="C3151" s="333">
        <v>21870</v>
      </c>
      <c r="D3151" s="1"/>
      <c r="E3151" s="478"/>
    </row>
    <row r="3152" spans="1:9" x14ac:dyDescent="0.2">
      <c r="A3152" s="39">
        <v>9</v>
      </c>
      <c r="B3152" s="29" t="s">
        <v>892</v>
      </c>
      <c r="C3152" s="333">
        <v>15300</v>
      </c>
      <c r="D3152" s="1"/>
      <c r="E3152" s="478"/>
    </row>
    <row r="3153" spans="2:5" x14ac:dyDescent="0.2">
      <c r="B3153" s="29" t="s">
        <v>919</v>
      </c>
      <c r="C3153" s="333">
        <v>14880</v>
      </c>
      <c r="D3153" s="1"/>
      <c r="E3153" s="478"/>
    </row>
    <row r="3154" spans="2:5" x14ac:dyDescent="0.2">
      <c r="B3154" s="29" t="s">
        <v>920</v>
      </c>
      <c r="C3154" s="333">
        <v>1200</v>
      </c>
      <c r="D3154" s="1"/>
      <c r="E3154" s="478"/>
    </row>
    <row r="3155" spans="2:5" x14ac:dyDescent="0.2">
      <c r="B3155" s="29" t="s">
        <v>921</v>
      </c>
      <c r="C3155" s="333">
        <v>36200</v>
      </c>
      <c r="D3155" s="1"/>
      <c r="E3155" s="478"/>
    </row>
    <row r="3156" spans="2:5" x14ac:dyDescent="0.2">
      <c r="B3156" s="29" t="s">
        <v>832</v>
      </c>
      <c r="C3156" s="333">
        <v>636116</v>
      </c>
      <c r="D3156" s="1"/>
      <c r="E3156" s="478"/>
    </row>
    <row r="3157" spans="2:5" x14ac:dyDescent="0.2">
      <c r="B3157" s="29" t="s">
        <v>922</v>
      </c>
      <c r="C3157" s="333">
        <v>445902</v>
      </c>
      <c r="D3157" s="1"/>
      <c r="E3157" s="478"/>
    </row>
    <row r="3158" spans="2:5" x14ac:dyDescent="0.2">
      <c r="B3158" s="29" t="s">
        <v>832</v>
      </c>
      <c r="C3158" s="333">
        <v>152520</v>
      </c>
      <c r="D3158" s="1"/>
      <c r="E3158" s="478"/>
    </row>
    <row r="3159" spans="2:5" x14ac:dyDescent="0.2">
      <c r="B3159" s="29" t="s">
        <v>907</v>
      </c>
      <c r="C3159" s="333">
        <v>1218995</v>
      </c>
      <c r="D3159" s="1"/>
      <c r="E3159" s="478"/>
    </row>
    <row r="3160" spans="2:5" x14ac:dyDescent="0.2">
      <c r="B3160" s="29" t="s">
        <v>923</v>
      </c>
      <c r="C3160" s="333">
        <v>21940</v>
      </c>
      <c r="D3160" s="1"/>
      <c r="E3160" s="478"/>
    </row>
    <row r="3161" spans="2:5" x14ac:dyDescent="0.2">
      <c r="B3161" s="29" t="s">
        <v>924</v>
      </c>
      <c r="C3161" s="333">
        <v>10800</v>
      </c>
      <c r="D3161" s="1"/>
      <c r="E3161" s="478"/>
    </row>
    <row r="3162" spans="2:5" x14ac:dyDescent="0.2">
      <c r="B3162" s="29" t="s">
        <v>146</v>
      </c>
      <c r="C3162" s="333">
        <v>221060</v>
      </c>
      <c r="D3162" s="1"/>
      <c r="E3162" s="478"/>
    </row>
    <row r="3163" spans="2:5" x14ac:dyDescent="0.2">
      <c r="B3163" s="29" t="s">
        <v>925</v>
      </c>
      <c r="C3163" s="333">
        <v>138000</v>
      </c>
      <c r="D3163" s="1"/>
      <c r="E3163" s="478"/>
    </row>
    <row r="3164" spans="2:5" x14ac:dyDescent="0.2">
      <c r="B3164" s="29" t="s">
        <v>926</v>
      </c>
      <c r="C3164" s="333">
        <v>30600</v>
      </c>
      <c r="D3164" s="1"/>
      <c r="E3164" s="478"/>
    </row>
    <row r="3165" spans="2:5" x14ac:dyDescent="0.2">
      <c r="B3165" s="29" t="s">
        <v>827</v>
      </c>
      <c r="C3165" s="333">
        <v>11060</v>
      </c>
      <c r="D3165" s="1"/>
      <c r="E3165" s="478"/>
    </row>
    <row r="3166" spans="2:5" x14ac:dyDescent="0.2">
      <c r="B3166" s="29" t="s">
        <v>867</v>
      </c>
      <c r="C3166" s="333">
        <v>56760</v>
      </c>
      <c r="D3166" s="1"/>
      <c r="E3166" s="478"/>
    </row>
    <row r="3167" spans="2:5" x14ac:dyDescent="0.2">
      <c r="B3167" s="29" t="s">
        <v>867</v>
      </c>
      <c r="C3167" s="333">
        <v>126520</v>
      </c>
      <c r="D3167" s="1"/>
      <c r="E3167" s="478"/>
    </row>
    <row r="3168" spans="2:5" x14ac:dyDescent="0.2">
      <c r="B3168" s="29" t="s">
        <v>881</v>
      </c>
      <c r="C3168" s="333">
        <v>49992</v>
      </c>
      <c r="D3168" s="1"/>
      <c r="E3168" s="478"/>
    </row>
    <row r="3169" spans="2:5" x14ac:dyDescent="0.2">
      <c r="B3169" s="29" t="s">
        <v>827</v>
      </c>
      <c r="C3169" s="333">
        <v>33290</v>
      </c>
      <c r="D3169" s="1"/>
      <c r="E3169" s="478"/>
    </row>
    <row r="3170" spans="2:5" x14ac:dyDescent="0.2">
      <c r="B3170" s="29" t="s">
        <v>867</v>
      </c>
      <c r="C3170" s="333">
        <v>494366</v>
      </c>
      <c r="D3170" s="1"/>
      <c r="E3170" s="478"/>
    </row>
    <row r="3171" spans="2:5" x14ac:dyDescent="0.2">
      <c r="B3171" s="29" t="s">
        <v>827</v>
      </c>
      <c r="C3171" s="333">
        <v>177845</v>
      </c>
      <c r="D3171" s="1"/>
      <c r="E3171" s="478"/>
    </row>
    <row r="3172" spans="2:5" x14ac:dyDescent="0.2">
      <c r="B3172" s="29" t="s">
        <v>927</v>
      </c>
      <c r="C3172" s="333">
        <v>10400</v>
      </c>
      <c r="D3172" s="1"/>
      <c r="E3172" s="478"/>
    </row>
    <row r="3173" spans="2:5" x14ac:dyDescent="0.2">
      <c r="B3173" s="29" t="s">
        <v>825</v>
      </c>
      <c r="C3173" s="333">
        <v>82020</v>
      </c>
      <c r="D3173" s="1"/>
      <c r="E3173" s="478"/>
    </row>
    <row r="3174" spans="2:5" x14ac:dyDescent="0.2">
      <c r="B3174" s="29" t="s">
        <v>908</v>
      </c>
      <c r="C3174" s="333">
        <v>108856</v>
      </c>
      <c r="D3174" s="1"/>
      <c r="E3174" s="478"/>
    </row>
    <row r="3175" spans="2:5" x14ac:dyDescent="0.2">
      <c r="B3175" s="29" t="s">
        <v>928</v>
      </c>
      <c r="C3175" s="333">
        <v>12720</v>
      </c>
      <c r="D3175" s="1"/>
      <c r="E3175" s="478"/>
    </row>
    <row r="3176" spans="2:5" x14ac:dyDescent="0.2">
      <c r="B3176" s="29" t="s">
        <v>929</v>
      </c>
      <c r="C3176" s="333">
        <v>52010</v>
      </c>
      <c r="D3176" s="1"/>
      <c r="E3176" s="478"/>
    </row>
    <row r="3177" spans="2:5" x14ac:dyDescent="0.2">
      <c r="B3177" s="29" t="s">
        <v>930</v>
      </c>
      <c r="C3177" s="333">
        <v>123000</v>
      </c>
      <c r="D3177" s="1"/>
      <c r="E3177" s="478"/>
    </row>
    <row r="3178" spans="2:5" x14ac:dyDescent="0.2">
      <c r="B3178" s="29" t="s">
        <v>931</v>
      </c>
      <c r="C3178" s="333">
        <v>21250</v>
      </c>
      <c r="D3178" s="1"/>
      <c r="E3178" s="478"/>
    </row>
    <row r="3179" spans="2:5" x14ac:dyDescent="0.2">
      <c r="B3179" s="29" t="s">
        <v>834</v>
      </c>
      <c r="C3179" s="333">
        <v>31020</v>
      </c>
      <c r="D3179" s="1"/>
      <c r="E3179" s="478"/>
    </row>
    <row r="3180" spans="2:5" x14ac:dyDescent="0.2">
      <c r="B3180" s="29" t="s">
        <v>932</v>
      </c>
      <c r="C3180" s="333">
        <v>3800</v>
      </c>
      <c r="D3180" s="1"/>
      <c r="E3180" s="478"/>
    </row>
    <row r="3181" spans="2:5" x14ac:dyDescent="0.2">
      <c r="B3181" s="29" t="s">
        <v>933</v>
      </c>
      <c r="C3181" s="333">
        <v>35550</v>
      </c>
      <c r="D3181" s="1"/>
      <c r="E3181" s="478"/>
    </row>
    <row r="3182" spans="2:5" x14ac:dyDescent="0.2">
      <c r="B3182" s="29" t="s">
        <v>856</v>
      </c>
      <c r="C3182" s="333">
        <v>580962</v>
      </c>
      <c r="D3182" s="1"/>
      <c r="E3182" s="478"/>
    </row>
    <row r="3183" spans="2:5" x14ac:dyDescent="0.2">
      <c r="B3183" s="29" t="s">
        <v>831</v>
      </c>
      <c r="C3183" s="333">
        <v>262680</v>
      </c>
      <c r="D3183" s="1"/>
      <c r="E3183" s="478"/>
    </row>
    <row r="3184" spans="2:5" x14ac:dyDescent="0.2">
      <c r="B3184" s="29" t="s">
        <v>934</v>
      </c>
      <c r="C3184" s="333">
        <v>85200</v>
      </c>
      <c r="D3184" s="1"/>
      <c r="E3184" s="478"/>
    </row>
    <row r="3185" spans="2:5" x14ac:dyDescent="0.2">
      <c r="B3185" s="29" t="s">
        <v>935</v>
      </c>
      <c r="C3185" s="333">
        <v>12960</v>
      </c>
      <c r="D3185" s="1"/>
      <c r="E3185" s="478"/>
    </row>
    <row r="3186" spans="2:5" x14ac:dyDescent="0.2">
      <c r="B3186" s="29" t="s">
        <v>928</v>
      </c>
      <c r="C3186" s="333">
        <v>27000</v>
      </c>
      <c r="D3186" s="1"/>
      <c r="E3186" s="478"/>
    </row>
    <row r="3187" spans="2:5" x14ac:dyDescent="0.2">
      <c r="B3187" s="29" t="s">
        <v>859</v>
      </c>
      <c r="C3187" s="333">
        <v>19360</v>
      </c>
      <c r="D3187" s="1"/>
      <c r="E3187" s="478"/>
    </row>
    <row r="3188" spans="2:5" x14ac:dyDescent="0.2">
      <c r="B3188" s="29" t="s">
        <v>936</v>
      </c>
      <c r="C3188" s="333">
        <v>9760</v>
      </c>
      <c r="D3188" s="1"/>
      <c r="E3188" s="478"/>
    </row>
    <row r="3189" spans="2:5" x14ac:dyDescent="0.2">
      <c r="B3189" s="29" t="s">
        <v>871</v>
      </c>
      <c r="C3189" s="333">
        <v>39412</v>
      </c>
      <c r="D3189" s="1"/>
      <c r="E3189" s="478"/>
    </row>
    <row r="3190" spans="2:5" x14ac:dyDescent="0.2">
      <c r="B3190" s="29" t="s">
        <v>868</v>
      </c>
      <c r="C3190" s="333">
        <v>43936</v>
      </c>
      <c r="D3190" s="1"/>
      <c r="E3190" s="478"/>
    </row>
    <row r="3191" spans="2:5" x14ac:dyDescent="0.2">
      <c r="B3191" s="29" t="s">
        <v>882</v>
      </c>
      <c r="C3191" s="333">
        <v>7860</v>
      </c>
      <c r="D3191" s="1"/>
      <c r="E3191" s="478"/>
    </row>
    <row r="3192" spans="2:5" x14ac:dyDescent="0.2">
      <c r="B3192" s="29" t="s">
        <v>937</v>
      </c>
      <c r="C3192" s="333">
        <v>25960</v>
      </c>
      <c r="D3192" s="1"/>
      <c r="E3192" s="478"/>
    </row>
    <row r="3193" spans="2:5" x14ac:dyDescent="0.2">
      <c r="B3193" s="29" t="s">
        <v>938</v>
      </c>
      <c r="C3193" s="333">
        <v>2740</v>
      </c>
      <c r="D3193" s="1"/>
      <c r="E3193" s="478"/>
    </row>
    <row r="3194" spans="2:5" x14ac:dyDescent="0.2">
      <c r="B3194" s="29" t="s">
        <v>869</v>
      </c>
      <c r="C3194" s="333">
        <v>19340</v>
      </c>
      <c r="D3194" s="1"/>
      <c r="E3194" s="478"/>
    </row>
    <row r="3195" spans="2:5" x14ac:dyDescent="0.2">
      <c r="B3195" s="29" t="s">
        <v>870</v>
      </c>
      <c r="C3195" s="333">
        <v>106850</v>
      </c>
      <c r="D3195" s="1"/>
      <c r="E3195" s="478"/>
    </row>
    <row r="3196" spans="2:5" x14ac:dyDescent="0.2">
      <c r="B3196" s="29" t="s">
        <v>868</v>
      </c>
      <c r="C3196" s="333">
        <v>20220</v>
      </c>
      <c r="D3196" s="1"/>
      <c r="E3196" s="478"/>
    </row>
    <row r="3197" spans="2:5" x14ac:dyDescent="0.2">
      <c r="B3197" s="29" t="s">
        <v>862</v>
      </c>
      <c r="C3197" s="333">
        <v>72000</v>
      </c>
      <c r="D3197" s="1"/>
      <c r="E3197" s="478"/>
    </row>
    <row r="3198" spans="2:5" x14ac:dyDescent="0.2">
      <c r="B3198" s="29" t="s">
        <v>877</v>
      </c>
      <c r="C3198" s="333">
        <v>17340</v>
      </c>
      <c r="D3198" s="1"/>
      <c r="E3198" s="478"/>
    </row>
    <row r="3199" spans="2:5" x14ac:dyDescent="0.2">
      <c r="B3199" s="29" t="s">
        <v>870</v>
      </c>
      <c r="C3199" s="333">
        <v>25980</v>
      </c>
      <c r="D3199" s="1"/>
      <c r="E3199" s="478"/>
    </row>
    <row r="3200" spans="2:5" x14ac:dyDescent="0.2">
      <c r="B3200" s="29" t="s">
        <v>939</v>
      </c>
      <c r="C3200" s="333">
        <v>40880</v>
      </c>
      <c r="D3200" s="1"/>
      <c r="E3200" s="478"/>
    </row>
    <row r="3201" spans="2:5" x14ac:dyDescent="0.2">
      <c r="B3201" s="29" t="s">
        <v>940</v>
      </c>
      <c r="C3201" s="333">
        <v>74880</v>
      </c>
      <c r="D3201" s="1"/>
      <c r="E3201" s="478"/>
    </row>
    <row r="3202" spans="2:5" x14ac:dyDescent="0.2">
      <c r="B3202" s="29" t="s">
        <v>941</v>
      </c>
      <c r="C3202" s="333">
        <v>8696</v>
      </c>
      <c r="D3202" s="1"/>
      <c r="E3202" s="478"/>
    </row>
    <row r="3203" spans="2:5" x14ac:dyDescent="0.2">
      <c r="B3203" s="29" t="s">
        <v>933</v>
      </c>
      <c r="C3203" s="333">
        <v>26430</v>
      </c>
      <c r="D3203" s="1"/>
      <c r="E3203" s="478"/>
    </row>
    <row r="3204" spans="2:5" x14ac:dyDescent="0.2">
      <c r="B3204" s="29" t="s">
        <v>930</v>
      </c>
      <c r="C3204" s="333">
        <v>56600</v>
      </c>
      <c r="D3204" s="1"/>
      <c r="E3204" s="478"/>
    </row>
    <row r="3205" spans="2:5" x14ac:dyDescent="0.2">
      <c r="B3205" s="29" t="s">
        <v>147</v>
      </c>
      <c r="C3205" s="333">
        <v>220702</v>
      </c>
      <c r="D3205" s="1"/>
      <c r="E3205" s="478"/>
    </row>
    <row r="3206" spans="2:5" x14ac:dyDescent="0.2">
      <c r="B3206" s="29" t="s">
        <v>885</v>
      </c>
      <c r="C3206" s="333">
        <v>31650</v>
      </c>
      <c r="D3206" s="1"/>
      <c r="E3206" s="478"/>
    </row>
    <row r="3207" spans="2:5" x14ac:dyDescent="0.2">
      <c r="B3207" s="29" t="s">
        <v>866</v>
      </c>
      <c r="C3207" s="333">
        <v>66420</v>
      </c>
      <c r="D3207" s="1"/>
      <c r="E3207" s="478"/>
    </row>
    <row r="3208" spans="2:5" x14ac:dyDescent="0.2">
      <c r="B3208" s="29" t="s">
        <v>861</v>
      </c>
      <c r="C3208" s="333">
        <v>14400</v>
      </c>
      <c r="D3208" s="1"/>
      <c r="E3208" s="478"/>
    </row>
    <row r="3209" spans="2:5" x14ac:dyDescent="0.2">
      <c r="B3209" s="29" t="s">
        <v>942</v>
      </c>
      <c r="C3209" s="333">
        <v>2880</v>
      </c>
      <c r="D3209" s="1"/>
      <c r="E3209" s="478"/>
    </row>
    <row r="3210" spans="2:5" x14ac:dyDescent="0.2">
      <c r="B3210" s="29" t="s">
        <v>879</v>
      </c>
      <c r="C3210" s="333">
        <v>10850</v>
      </c>
      <c r="D3210" s="1"/>
      <c r="E3210" s="478"/>
    </row>
    <row r="3211" spans="2:5" x14ac:dyDescent="0.2">
      <c r="B3211" s="29" t="s">
        <v>878</v>
      </c>
      <c r="C3211" s="333">
        <v>62260</v>
      </c>
      <c r="D3211" s="1"/>
      <c r="E3211" s="478"/>
    </row>
    <row r="3212" spans="2:5" x14ac:dyDescent="0.2">
      <c r="B3212" s="29" t="s">
        <v>870</v>
      </c>
      <c r="C3212" s="333">
        <v>1980</v>
      </c>
      <c r="D3212" s="1"/>
      <c r="E3212" s="478"/>
    </row>
    <row r="3213" spans="2:5" x14ac:dyDescent="0.2">
      <c r="B3213" s="29" t="s">
        <v>868</v>
      </c>
      <c r="C3213" s="333">
        <v>6060</v>
      </c>
      <c r="D3213" s="1"/>
      <c r="E3213" s="478"/>
    </row>
    <row r="3214" spans="2:5" x14ac:dyDescent="0.2">
      <c r="B3214" s="29" t="s">
        <v>873</v>
      </c>
      <c r="C3214" s="333">
        <v>21330</v>
      </c>
      <c r="D3214" s="1"/>
      <c r="E3214" s="478"/>
    </row>
    <row r="3215" spans="2:5" x14ac:dyDescent="0.2">
      <c r="B3215" s="29" t="s">
        <v>864</v>
      </c>
      <c r="C3215" s="333">
        <v>22790</v>
      </c>
      <c r="D3215" s="1"/>
      <c r="E3215" s="478"/>
    </row>
    <row r="3216" spans="2:5" x14ac:dyDescent="0.2">
      <c r="B3216" s="29" t="s">
        <v>860</v>
      </c>
      <c r="C3216" s="333">
        <v>39160</v>
      </c>
      <c r="D3216" s="1"/>
      <c r="E3216" s="478"/>
    </row>
    <row r="3217" spans="1:9" x14ac:dyDescent="0.2">
      <c r="B3217" s="29" t="s">
        <v>943</v>
      </c>
      <c r="C3217" s="333">
        <v>34200</v>
      </c>
      <c r="D3217" s="1"/>
      <c r="E3217" s="478"/>
    </row>
    <row r="3218" spans="1:9" x14ac:dyDescent="0.2">
      <c r="B3218" s="29" t="s">
        <v>829</v>
      </c>
      <c r="C3218" s="333">
        <v>502960</v>
      </c>
      <c r="D3218" s="1"/>
      <c r="E3218" s="478"/>
    </row>
    <row r="3219" spans="1:9" ht="13.5" thickBot="1" x14ac:dyDescent="0.25">
      <c r="B3219" s="337" t="s">
        <v>944</v>
      </c>
      <c r="C3219" s="338">
        <v>2040</v>
      </c>
      <c r="D3219" s="1"/>
      <c r="E3219" s="482"/>
    </row>
    <row r="3220" spans="1:9" s="1" customFormat="1" ht="13.5" thickTop="1" x14ac:dyDescent="0.2">
      <c r="A3220" s="65"/>
      <c r="C3220" s="456"/>
      <c r="E3220" s="469"/>
      <c r="G3220" s="41"/>
      <c r="I3220" s="11"/>
    </row>
    <row r="3221" spans="1:9" s="1" customFormat="1" ht="13.5" thickBot="1" x14ac:dyDescent="0.25">
      <c r="A3221" s="65"/>
      <c r="C3221" s="68"/>
      <c r="D3221" s="69"/>
      <c r="E3221" s="468" t="s">
        <v>45</v>
      </c>
      <c r="G3221" s="41"/>
      <c r="I3221" s="11"/>
    </row>
    <row r="3222" spans="1:9" s="1" customFormat="1" ht="14.25" thickTop="1" thickBot="1" x14ac:dyDescent="0.25">
      <c r="A3222" s="65"/>
      <c r="B3222" s="71" t="s">
        <v>47</v>
      </c>
      <c r="C3222" s="72" t="s">
        <v>48</v>
      </c>
      <c r="D3222" s="17"/>
      <c r="E3222" s="492" t="s">
        <v>159</v>
      </c>
      <c r="G3222" s="41"/>
      <c r="I3222" s="11"/>
    </row>
    <row r="3223" spans="1:9" ht="13.5" thickTop="1" x14ac:dyDescent="0.2">
      <c r="B3223" s="454" t="s">
        <v>945</v>
      </c>
      <c r="C3223" s="455">
        <v>22360</v>
      </c>
      <c r="D3223" s="1"/>
      <c r="E3223" s="479"/>
    </row>
    <row r="3224" spans="1:9" x14ac:dyDescent="0.2">
      <c r="B3224" s="29" t="s">
        <v>946</v>
      </c>
      <c r="C3224" s="333">
        <v>14850</v>
      </c>
      <c r="D3224" s="1"/>
      <c r="E3224" s="478"/>
    </row>
    <row r="3225" spans="1:9" x14ac:dyDescent="0.2">
      <c r="B3225" s="29" t="s">
        <v>922</v>
      </c>
      <c r="C3225" s="333">
        <v>315160</v>
      </c>
      <c r="D3225" s="1"/>
      <c r="E3225" s="478"/>
    </row>
    <row r="3226" spans="1:9" x14ac:dyDescent="0.2">
      <c r="B3226" s="29" t="s">
        <v>947</v>
      </c>
      <c r="C3226" s="333">
        <v>24480</v>
      </c>
      <c r="D3226" s="1"/>
      <c r="E3226" s="478"/>
    </row>
    <row r="3227" spans="1:9" x14ac:dyDescent="0.2">
      <c r="B3227" s="29" t="s">
        <v>948</v>
      </c>
      <c r="C3227" s="333">
        <v>16650</v>
      </c>
      <c r="D3227" s="1"/>
      <c r="E3227" s="478"/>
    </row>
    <row r="3228" spans="1:9" x14ac:dyDescent="0.2">
      <c r="B3228" s="29" t="s">
        <v>883</v>
      </c>
      <c r="C3228" s="333">
        <v>8856</v>
      </c>
      <c r="D3228" s="1"/>
      <c r="E3228" s="478"/>
    </row>
    <row r="3229" spans="1:9" x14ac:dyDescent="0.2">
      <c r="B3229" s="29" t="s">
        <v>833</v>
      </c>
      <c r="C3229" s="333">
        <v>32870</v>
      </c>
      <c r="D3229" s="1"/>
      <c r="E3229" s="478"/>
    </row>
    <row r="3230" spans="1:9" x14ac:dyDescent="0.2">
      <c r="B3230" s="29" t="s">
        <v>905</v>
      </c>
      <c r="C3230" s="333">
        <v>6810</v>
      </c>
      <c r="D3230" s="1"/>
      <c r="E3230" s="478"/>
    </row>
    <row r="3231" spans="1:9" x14ac:dyDescent="0.2">
      <c r="B3231" s="29" t="s">
        <v>827</v>
      </c>
      <c r="C3231" s="333">
        <v>13200</v>
      </c>
      <c r="D3231" s="1"/>
      <c r="E3231" s="478"/>
      <c r="G3231" s="10"/>
      <c r="H3231" s="11"/>
      <c r="I3231" s="36"/>
    </row>
    <row r="3232" spans="1:9" ht="13.5" thickBot="1" x14ac:dyDescent="0.25">
      <c r="B3232" s="337" t="s">
        <v>827</v>
      </c>
      <c r="C3232" s="338">
        <v>19840</v>
      </c>
      <c r="D3232" s="1"/>
      <c r="E3232" s="478"/>
      <c r="F3232" s="99" t="s">
        <v>966</v>
      </c>
      <c r="G3232" s="155"/>
      <c r="H3232" s="156">
        <f>SUM(C3019:C3232)</f>
        <v>13499602</v>
      </c>
    </row>
    <row r="3233" spans="1:7" ht="27" customHeight="1" thickTop="1" thickBot="1" x14ac:dyDescent="0.25">
      <c r="B3233" s="132" t="s">
        <v>52</v>
      </c>
      <c r="C3233" s="139">
        <f>SUM(C3019:C3232)</f>
        <v>13499602</v>
      </c>
      <c r="E3233" s="518">
        <f>SUM(E3019:E3232)</f>
        <v>0</v>
      </c>
      <c r="G3233" s="134"/>
    </row>
    <row r="3234" spans="1:7" ht="13.5" thickTop="1" x14ac:dyDescent="0.2">
      <c r="A3234" s="65"/>
      <c r="B3234" s="95"/>
      <c r="C3234" s="140"/>
      <c r="D3234" s="1"/>
      <c r="E3234" s="469"/>
    </row>
    <row r="3235" spans="1:7" x14ac:dyDescent="0.2">
      <c r="A3235" s="65"/>
      <c r="B3235" s="95"/>
      <c r="C3235" s="140"/>
      <c r="D3235" s="1"/>
      <c r="E3235" s="469"/>
    </row>
    <row r="3236" spans="1:7" ht="18" customHeight="1" x14ac:dyDescent="0.2">
      <c r="A3236" s="65"/>
      <c r="B3236" s="552" t="s">
        <v>2756</v>
      </c>
      <c r="C3236" s="553"/>
      <c r="D3236" s="553"/>
      <c r="E3236" s="553"/>
    </row>
    <row r="3237" spans="1:7" ht="7.5" customHeight="1" x14ac:dyDescent="0.2">
      <c r="A3237" s="65"/>
      <c r="B3237" s="553"/>
      <c r="C3237" s="553"/>
      <c r="D3237" s="553"/>
      <c r="E3237" s="553"/>
    </row>
    <row r="3238" spans="1:7" ht="13.5" thickBot="1" x14ac:dyDescent="0.25">
      <c r="A3238" s="65"/>
      <c r="B3238" s="1"/>
      <c r="C3238" s="68"/>
      <c r="D3238" s="69"/>
      <c r="E3238" s="468" t="s">
        <v>45</v>
      </c>
    </row>
    <row r="3239" spans="1:7" ht="14.25" thickTop="1" thickBot="1" x14ac:dyDescent="0.25">
      <c r="B3239" s="71" t="s">
        <v>47</v>
      </c>
      <c r="C3239" s="72" t="s">
        <v>48</v>
      </c>
      <c r="D3239" s="17"/>
      <c r="E3239" s="492" t="s">
        <v>159</v>
      </c>
    </row>
    <row r="3240" spans="1:7" ht="13.5" thickTop="1" x14ac:dyDescent="0.2">
      <c r="A3240" s="39">
        <v>99</v>
      </c>
      <c r="B3240" s="28" t="s">
        <v>949</v>
      </c>
      <c r="C3240" s="332">
        <v>4258000</v>
      </c>
      <c r="E3240" s="497"/>
    </row>
    <row r="3241" spans="1:7" x14ac:dyDescent="0.2">
      <c r="A3241" s="39">
        <v>99</v>
      </c>
      <c r="B3241" s="29" t="s">
        <v>950</v>
      </c>
      <c r="C3241" s="219">
        <v>1776434</v>
      </c>
      <c r="E3241" s="519"/>
    </row>
    <row r="3242" spans="1:7" x14ac:dyDescent="0.2">
      <c r="A3242" s="39">
        <v>99</v>
      </c>
      <c r="B3242" s="29" t="s">
        <v>951</v>
      </c>
      <c r="C3242" s="219">
        <v>1100000</v>
      </c>
      <c r="E3242" s="464">
        <v>139438</v>
      </c>
    </row>
    <row r="3243" spans="1:7" x14ac:dyDescent="0.2">
      <c r="B3243" s="29" t="s">
        <v>952</v>
      </c>
      <c r="C3243" s="219">
        <v>1940000</v>
      </c>
      <c r="E3243" s="477"/>
    </row>
    <row r="3244" spans="1:7" x14ac:dyDescent="0.2">
      <c r="B3244" s="29" t="s">
        <v>953</v>
      </c>
      <c r="C3244" s="219">
        <v>5000000</v>
      </c>
      <c r="E3244" s="477"/>
    </row>
    <row r="3245" spans="1:7" x14ac:dyDescent="0.2">
      <c r="B3245" s="29" t="s">
        <v>936</v>
      </c>
      <c r="C3245" s="219">
        <v>3200000</v>
      </c>
      <c r="E3245" s="477"/>
    </row>
    <row r="3246" spans="1:7" x14ac:dyDescent="0.2">
      <c r="B3246" s="29" t="s">
        <v>954</v>
      </c>
      <c r="C3246" s="219">
        <v>976000</v>
      </c>
      <c r="E3246" s="477"/>
    </row>
    <row r="3247" spans="1:7" x14ac:dyDescent="0.2">
      <c r="B3247" s="29" t="s">
        <v>955</v>
      </c>
      <c r="C3247" s="219">
        <v>4700000</v>
      </c>
      <c r="E3247" s="477"/>
    </row>
    <row r="3248" spans="1:7" x14ac:dyDescent="0.2">
      <c r="B3248" s="7" t="s">
        <v>956</v>
      </c>
      <c r="C3248" s="219">
        <v>1027000</v>
      </c>
      <c r="E3248" s="478"/>
    </row>
    <row r="3249" spans="1:8" x14ac:dyDescent="0.2">
      <c r="B3249" s="196" t="s">
        <v>957</v>
      </c>
      <c r="C3249" s="219">
        <v>5000000</v>
      </c>
      <c r="E3249" s="479"/>
    </row>
    <row r="3250" spans="1:8" x14ac:dyDescent="0.2">
      <c r="B3250" s="196" t="s">
        <v>958</v>
      </c>
      <c r="C3250" s="219">
        <v>1559000</v>
      </c>
      <c r="E3250" s="477"/>
      <c r="G3250" s="10"/>
      <c r="H3250" s="99"/>
    </row>
    <row r="3251" spans="1:8" ht="13.5" thickBot="1" x14ac:dyDescent="0.25">
      <c r="B3251" s="212" t="s">
        <v>959</v>
      </c>
      <c r="C3251" s="339">
        <v>4660000</v>
      </c>
      <c r="E3251" s="477"/>
      <c r="F3251" s="99" t="s">
        <v>1059</v>
      </c>
      <c r="G3251" s="155"/>
      <c r="H3251" s="83">
        <f>SUM(C3240:C3251)</f>
        <v>35196434</v>
      </c>
    </row>
    <row r="3252" spans="1:8" ht="23.25" customHeight="1" thickTop="1" thickBot="1" x14ac:dyDescent="0.25">
      <c r="B3252" s="133" t="s">
        <v>52</v>
      </c>
      <c r="C3252" s="88">
        <f>SUM(C3240:C3251)</f>
        <v>35196434</v>
      </c>
      <c r="E3252" s="474">
        <f>SUM(E3240:E3251)</f>
        <v>139438</v>
      </c>
      <c r="G3252" s="83"/>
    </row>
    <row r="3253" spans="1:8" ht="13.5" thickTop="1" x14ac:dyDescent="0.2">
      <c r="A3253" s="65"/>
      <c r="B3253" s="1"/>
      <c r="C3253" s="11"/>
      <c r="D3253" s="1"/>
      <c r="E3253" s="469"/>
    </row>
    <row r="3254" spans="1:8" x14ac:dyDescent="0.2">
      <c r="A3254" s="65"/>
      <c r="B3254" s="1"/>
      <c r="C3254" s="11"/>
      <c r="D3254" s="1"/>
      <c r="E3254" s="469"/>
    </row>
    <row r="3255" spans="1:8" x14ac:dyDescent="0.2">
      <c r="A3255" s="65"/>
      <c r="B3255" s="1"/>
      <c r="C3255" s="11"/>
      <c r="D3255" s="1"/>
      <c r="E3255" s="469"/>
    </row>
    <row r="3256" spans="1:8" ht="15.75" x14ac:dyDescent="0.2">
      <c r="A3256" s="65"/>
      <c r="B3256" s="32" t="s">
        <v>2757</v>
      </c>
      <c r="C3256" s="11"/>
      <c r="D3256" s="1"/>
      <c r="E3256" s="469"/>
    </row>
    <row r="3257" spans="1:8" ht="13.5" thickBot="1" x14ac:dyDescent="0.25">
      <c r="A3257" s="65"/>
      <c r="B3257" s="1"/>
      <c r="C3257" s="68"/>
      <c r="D3257" s="69"/>
      <c r="E3257" s="468" t="s">
        <v>45</v>
      </c>
    </row>
    <row r="3258" spans="1:8" ht="14.25" thickTop="1" thickBot="1" x14ac:dyDescent="0.25">
      <c r="B3258" s="71" t="s">
        <v>47</v>
      </c>
      <c r="C3258" s="72" t="s">
        <v>48</v>
      </c>
      <c r="D3258" s="17"/>
      <c r="E3258" s="475" t="s">
        <v>159</v>
      </c>
    </row>
    <row r="3259" spans="1:8" ht="13.5" thickTop="1" x14ac:dyDescent="0.2">
      <c r="A3259" s="39">
        <v>9</v>
      </c>
      <c r="B3259" s="28" t="s">
        <v>960</v>
      </c>
      <c r="C3259" s="332">
        <v>1000000</v>
      </c>
      <c r="E3259" s="504"/>
    </row>
    <row r="3260" spans="1:8" x14ac:dyDescent="0.2">
      <c r="A3260" s="39">
        <v>9</v>
      </c>
      <c r="B3260" s="29" t="s">
        <v>961</v>
      </c>
      <c r="C3260" s="219">
        <v>50000</v>
      </c>
      <c r="E3260" s="478"/>
    </row>
    <row r="3261" spans="1:8" x14ac:dyDescent="0.2">
      <c r="B3261" s="29" t="s">
        <v>962</v>
      </c>
      <c r="C3261" s="219">
        <v>350000</v>
      </c>
      <c r="E3261" s="478"/>
    </row>
    <row r="3262" spans="1:8" x14ac:dyDescent="0.2">
      <c r="B3262" s="196" t="s">
        <v>939</v>
      </c>
      <c r="C3262" s="219">
        <v>83000</v>
      </c>
      <c r="E3262" s="478"/>
    </row>
    <row r="3263" spans="1:8" x14ac:dyDescent="0.2">
      <c r="B3263" s="196" t="s">
        <v>963</v>
      </c>
      <c r="C3263" s="219">
        <v>300000</v>
      </c>
      <c r="E3263" s="478"/>
    </row>
    <row r="3264" spans="1:8" x14ac:dyDescent="0.2">
      <c r="B3264" s="196" t="s">
        <v>862</v>
      </c>
      <c r="C3264" s="219">
        <v>500000</v>
      </c>
      <c r="E3264" s="478"/>
    </row>
    <row r="3265" spans="1:8" x14ac:dyDescent="0.2">
      <c r="B3265" s="29" t="s">
        <v>964</v>
      </c>
      <c r="C3265" s="219">
        <v>1300000</v>
      </c>
      <c r="E3265" s="478"/>
    </row>
    <row r="3266" spans="1:8" x14ac:dyDescent="0.2">
      <c r="B3266" s="196" t="s">
        <v>401</v>
      </c>
      <c r="C3266" s="219">
        <v>470000</v>
      </c>
      <c r="E3266" s="478"/>
    </row>
    <row r="3267" spans="1:8" x14ac:dyDescent="0.2">
      <c r="B3267" s="196" t="s">
        <v>937</v>
      </c>
      <c r="C3267" s="219">
        <v>1297000</v>
      </c>
      <c r="E3267" s="478"/>
    </row>
    <row r="3268" spans="1:8" ht="13.5" thickBot="1" x14ac:dyDescent="0.25">
      <c r="A3268" s="39">
        <v>9</v>
      </c>
      <c r="B3268" s="212" t="s">
        <v>965</v>
      </c>
      <c r="C3268" s="219">
        <v>950000</v>
      </c>
      <c r="E3268" s="478"/>
      <c r="F3268" s="99" t="s">
        <v>966</v>
      </c>
      <c r="G3268" s="83"/>
      <c r="H3268" s="83">
        <f>SUM(C3259:C3268)</f>
        <v>6300000</v>
      </c>
    </row>
    <row r="3269" spans="1:8" ht="22.5" customHeight="1" thickTop="1" thickBot="1" x14ac:dyDescent="0.25">
      <c r="B3269" s="133" t="s">
        <v>52</v>
      </c>
      <c r="C3269" s="88">
        <f>SUM(C3259:C3268)</f>
        <v>6300000</v>
      </c>
      <c r="E3269" s="474">
        <f>SUM(E3259:E3268)</f>
        <v>0</v>
      </c>
      <c r="G3269" s="83"/>
    </row>
    <row r="3270" spans="1:8" ht="13.5" thickTop="1" x14ac:dyDescent="0.2">
      <c r="A3270" s="65"/>
      <c r="B3270" s="1"/>
      <c r="C3270" s="11"/>
      <c r="D3270" s="1"/>
      <c r="E3270" s="469"/>
    </row>
    <row r="3271" spans="1:8" x14ac:dyDescent="0.2">
      <c r="A3271" s="65"/>
      <c r="B3271" s="1"/>
      <c r="C3271" s="11"/>
      <c r="D3271" s="1"/>
      <c r="E3271" s="469"/>
    </row>
    <row r="3272" spans="1:8" ht="15.75" x14ac:dyDescent="0.2">
      <c r="A3272" s="65"/>
      <c r="B3272" s="32" t="s">
        <v>1023</v>
      </c>
      <c r="C3272" s="11"/>
      <c r="D3272" s="1"/>
      <c r="E3272" s="469"/>
    </row>
    <row r="3273" spans="1:8" ht="13.5" thickBot="1" x14ac:dyDescent="0.25">
      <c r="A3273" s="65"/>
      <c r="B3273" s="1"/>
      <c r="C3273" s="68"/>
      <c r="D3273" s="69"/>
      <c r="E3273" s="468" t="s">
        <v>45</v>
      </c>
    </row>
    <row r="3274" spans="1:8" ht="14.25" thickTop="1" thickBot="1" x14ac:dyDescent="0.25">
      <c r="B3274" s="71" t="s">
        <v>47</v>
      </c>
      <c r="C3274" s="72" t="s">
        <v>48</v>
      </c>
      <c r="D3274" s="17"/>
      <c r="E3274" s="475" t="s">
        <v>159</v>
      </c>
    </row>
    <row r="3275" spans="1:8" ht="13.5" thickTop="1" x14ac:dyDescent="0.2">
      <c r="A3275" s="39">
        <v>9</v>
      </c>
      <c r="B3275" s="331" t="s">
        <v>1024</v>
      </c>
      <c r="C3275" s="332">
        <v>15000</v>
      </c>
      <c r="E3275" s="504"/>
    </row>
    <row r="3276" spans="1:8" x14ac:dyDescent="0.2">
      <c r="B3276" s="196" t="s">
        <v>1025</v>
      </c>
      <c r="C3276" s="219">
        <v>10000</v>
      </c>
      <c r="E3276" s="479"/>
    </row>
    <row r="3277" spans="1:8" x14ac:dyDescent="0.2">
      <c r="B3277" s="196" t="s">
        <v>1026</v>
      </c>
      <c r="C3277" s="219">
        <v>10000</v>
      </c>
      <c r="E3277" s="479"/>
    </row>
    <row r="3278" spans="1:8" x14ac:dyDescent="0.2">
      <c r="B3278" s="196" t="s">
        <v>1027</v>
      </c>
      <c r="C3278" s="219">
        <v>10000</v>
      </c>
      <c r="E3278" s="479"/>
    </row>
    <row r="3279" spans="1:8" x14ac:dyDescent="0.2">
      <c r="B3279" s="196" t="s">
        <v>1028</v>
      </c>
      <c r="C3279" s="219">
        <v>15000</v>
      </c>
      <c r="E3279" s="479"/>
    </row>
    <row r="3280" spans="1:8" x14ac:dyDescent="0.2">
      <c r="B3280" s="196" t="s">
        <v>1029</v>
      </c>
      <c r="C3280" s="219">
        <v>14526</v>
      </c>
      <c r="E3280" s="479"/>
    </row>
    <row r="3281" spans="1:9" x14ac:dyDescent="0.2">
      <c r="B3281" s="196" t="s">
        <v>1030</v>
      </c>
      <c r="C3281" s="219">
        <v>10000</v>
      </c>
      <c r="E3281" s="479"/>
    </row>
    <row r="3282" spans="1:9" x14ac:dyDescent="0.2">
      <c r="B3282" s="196" t="s">
        <v>1031</v>
      </c>
      <c r="C3282" s="219">
        <v>10000</v>
      </c>
      <c r="E3282" s="479"/>
    </row>
    <row r="3283" spans="1:9" x14ac:dyDescent="0.2">
      <c r="B3283" s="196" t="s">
        <v>1032</v>
      </c>
      <c r="C3283" s="219">
        <v>15000</v>
      </c>
      <c r="E3283" s="479"/>
    </row>
    <row r="3284" spans="1:9" x14ac:dyDescent="0.2">
      <c r="B3284" s="196" t="s">
        <v>1033</v>
      </c>
      <c r="C3284" s="219">
        <v>15000</v>
      </c>
      <c r="E3284" s="479"/>
    </row>
    <row r="3285" spans="1:9" x14ac:dyDescent="0.2">
      <c r="B3285" s="196" t="s">
        <v>1034</v>
      </c>
      <c r="C3285" s="219">
        <v>10000</v>
      </c>
      <c r="E3285" s="479"/>
    </row>
    <row r="3286" spans="1:9" x14ac:dyDescent="0.2">
      <c r="B3286" s="196" t="s">
        <v>1035</v>
      </c>
      <c r="C3286" s="219">
        <v>15000</v>
      </c>
      <c r="E3286" s="479"/>
    </row>
    <row r="3287" spans="1:9" x14ac:dyDescent="0.2">
      <c r="B3287" s="196" t="s">
        <v>1036</v>
      </c>
      <c r="C3287" s="219">
        <v>10000</v>
      </c>
      <c r="E3287" s="479"/>
    </row>
    <row r="3288" spans="1:9" x14ac:dyDescent="0.2">
      <c r="B3288" s="196" t="s">
        <v>1037</v>
      </c>
      <c r="C3288" s="219">
        <v>10000</v>
      </c>
      <c r="E3288" s="479"/>
    </row>
    <row r="3289" spans="1:9" ht="13.5" thickBot="1" x14ac:dyDescent="0.25">
      <c r="B3289" s="212" t="s">
        <v>1038</v>
      </c>
      <c r="C3289" s="339">
        <v>10000</v>
      </c>
      <c r="E3289" s="482"/>
    </row>
    <row r="3290" spans="1:9" s="1" customFormat="1" ht="14.25" thickTop="1" thickBot="1" x14ac:dyDescent="0.25">
      <c r="A3290" s="65"/>
      <c r="C3290" s="68"/>
      <c r="D3290" s="69"/>
      <c r="E3290" s="468" t="s">
        <v>45</v>
      </c>
      <c r="G3290" s="41"/>
      <c r="I3290" s="11"/>
    </row>
    <row r="3291" spans="1:9" s="1" customFormat="1" ht="14.25" thickTop="1" thickBot="1" x14ac:dyDescent="0.25">
      <c r="A3291" s="65"/>
      <c r="B3291" s="71" t="s">
        <v>47</v>
      </c>
      <c r="C3291" s="72" t="s">
        <v>48</v>
      </c>
      <c r="D3291" s="17"/>
      <c r="E3291" s="475" t="s">
        <v>159</v>
      </c>
      <c r="G3291" s="41"/>
      <c r="I3291" s="11"/>
    </row>
    <row r="3292" spans="1:9" ht="13.5" thickTop="1" x14ac:dyDescent="0.2">
      <c r="B3292" s="457" t="s">
        <v>1039</v>
      </c>
      <c r="C3292" s="458">
        <v>10000</v>
      </c>
      <c r="E3292" s="479"/>
    </row>
    <row r="3293" spans="1:9" x14ac:dyDescent="0.2">
      <c r="B3293" s="196" t="s">
        <v>1040</v>
      </c>
      <c r="C3293" s="219">
        <v>10000</v>
      </c>
      <c r="E3293" s="479"/>
    </row>
    <row r="3294" spans="1:9" x14ac:dyDescent="0.2">
      <c r="B3294" s="196" t="s">
        <v>1041</v>
      </c>
      <c r="C3294" s="219">
        <v>15000</v>
      </c>
      <c r="E3294" s="479"/>
    </row>
    <row r="3295" spans="1:9" x14ac:dyDescent="0.2">
      <c r="B3295" s="196" t="s">
        <v>1042</v>
      </c>
      <c r="C3295" s="219">
        <v>15000</v>
      </c>
      <c r="E3295" s="479"/>
    </row>
    <row r="3296" spans="1:9" x14ac:dyDescent="0.2">
      <c r="B3296" s="196" t="s">
        <v>1043</v>
      </c>
      <c r="C3296" s="219">
        <v>15000</v>
      </c>
      <c r="E3296" s="479"/>
    </row>
    <row r="3297" spans="1:8" x14ac:dyDescent="0.2">
      <c r="B3297" s="196" t="s">
        <v>1044</v>
      </c>
      <c r="C3297" s="219">
        <v>15000</v>
      </c>
      <c r="E3297" s="479"/>
    </row>
    <row r="3298" spans="1:8" x14ac:dyDescent="0.2">
      <c r="B3298" s="196" t="s">
        <v>1045</v>
      </c>
      <c r="C3298" s="219">
        <v>10000</v>
      </c>
      <c r="E3298" s="479"/>
    </row>
    <row r="3299" spans="1:8" x14ac:dyDescent="0.2">
      <c r="B3299" s="196" t="s">
        <v>1046</v>
      </c>
      <c r="C3299" s="219">
        <v>10000</v>
      </c>
      <c r="E3299" s="479"/>
    </row>
    <row r="3300" spans="1:8" x14ac:dyDescent="0.2">
      <c r="B3300" s="196" t="s">
        <v>1047</v>
      </c>
      <c r="C3300" s="219">
        <v>9725</v>
      </c>
      <c r="E3300" s="479"/>
    </row>
    <row r="3301" spans="1:8" x14ac:dyDescent="0.2">
      <c r="B3301" s="196" t="s">
        <v>1048</v>
      </c>
      <c r="C3301" s="219">
        <v>15000</v>
      </c>
      <c r="E3301" s="479"/>
    </row>
    <row r="3302" spans="1:8" x14ac:dyDescent="0.2">
      <c r="B3302" s="196" t="s">
        <v>1049</v>
      </c>
      <c r="C3302" s="219">
        <v>15000</v>
      </c>
      <c r="E3302" s="479"/>
    </row>
    <row r="3303" spans="1:8" x14ac:dyDescent="0.2">
      <c r="B3303" s="196" t="s">
        <v>1050</v>
      </c>
      <c r="C3303" s="219">
        <v>10000</v>
      </c>
      <c r="E3303" s="479"/>
    </row>
    <row r="3304" spans="1:8" x14ac:dyDescent="0.2">
      <c r="B3304" s="196" t="s">
        <v>1051</v>
      </c>
      <c r="C3304" s="219">
        <v>15000</v>
      </c>
      <c r="E3304" s="479"/>
    </row>
    <row r="3305" spans="1:8" x14ac:dyDescent="0.2">
      <c r="B3305" s="196" t="s">
        <v>1052</v>
      </c>
      <c r="C3305" s="219">
        <v>15000</v>
      </c>
      <c r="E3305" s="478"/>
    </row>
    <row r="3306" spans="1:8" x14ac:dyDescent="0.2">
      <c r="B3306" s="196" t="s">
        <v>1053</v>
      </c>
      <c r="C3306" s="219">
        <v>10000</v>
      </c>
      <c r="E3306" s="479"/>
    </row>
    <row r="3307" spans="1:8" x14ac:dyDescent="0.2">
      <c r="B3307" s="196" t="s">
        <v>1054</v>
      </c>
      <c r="C3307" s="219">
        <v>15000</v>
      </c>
      <c r="E3307" s="479"/>
      <c r="G3307" s="10"/>
      <c r="H3307" s="99"/>
    </row>
    <row r="3308" spans="1:8" ht="13.5" thickBot="1" x14ac:dyDescent="0.25">
      <c r="B3308" s="212" t="s">
        <v>1055</v>
      </c>
      <c r="C3308" s="339">
        <v>10500</v>
      </c>
      <c r="E3308" s="479"/>
      <c r="F3308" s="99" t="s">
        <v>966</v>
      </c>
      <c r="G3308" s="83"/>
      <c r="H3308" s="83">
        <f>SUM(C3275:C3308)</f>
        <v>394751</v>
      </c>
    </row>
    <row r="3309" spans="1:8" ht="22.5" customHeight="1" thickTop="1" thickBot="1" x14ac:dyDescent="0.25">
      <c r="B3309" s="133" t="s">
        <v>52</v>
      </c>
      <c r="C3309" s="88">
        <f>SUM(C3275:C3308)</f>
        <v>394751</v>
      </c>
      <c r="E3309" s="474">
        <f>SUM(E3275:E3308)</f>
        <v>0</v>
      </c>
      <c r="G3309" s="83"/>
    </row>
    <row r="3310" spans="1:8" ht="13.5" thickTop="1" x14ac:dyDescent="0.2">
      <c r="A3310" s="65"/>
      <c r="B3310" s="1"/>
      <c r="C3310" s="11"/>
      <c r="D3310" s="1"/>
      <c r="E3310" s="469"/>
    </row>
    <row r="3311" spans="1:8" x14ac:dyDescent="0.2">
      <c r="A3311" s="65"/>
      <c r="B3311" s="1"/>
      <c r="C3311" s="11"/>
      <c r="D3311" s="1"/>
      <c r="E3311" s="469"/>
    </row>
    <row r="3312" spans="1:8" ht="15.75" x14ac:dyDescent="0.2">
      <c r="A3312" s="65"/>
      <c r="B3312" s="32" t="s">
        <v>2759</v>
      </c>
      <c r="C3312" s="11"/>
      <c r="D3312" s="1"/>
      <c r="E3312" s="469"/>
    </row>
    <row r="3313" spans="1:8" ht="13.5" thickBot="1" x14ac:dyDescent="0.25">
      <c r="A3313" s="65"/>
      <c r="B3313" s="1"/>
      <c r="C3313" s="68"/>
      <c r="D3313" s="69"/>
      <c r="E3313" s="468" t="s">
        <v>45</v>
      </c>
    </row>
    <row r="3314" spans="1:8" ht="14.25" thickTop="1" thickBot="1" x14ac:dyDescent="0.25">
      <c r="B3314" s="71" t="s">
        <v>47</v>
      </c>
      <c r="C3314" s="72" t="s">
        <v>48</v>
      </c>
      <c r="D3314" s="17"/>
      <c r="E3314" s="475" t="s">
        <v>159</v>
      </c>
    </row>
    <row r="3315" spans="1:8" ht="13.5" thickTop="1" x14ac:dyDescent="0.2">
      <c r="B3315" s="161" t="s">
        <v>1073</v>
      </c>
      <c r="C3315" s="162">
        <v>900000</v>
      </c>
      <c r="D3315" s="160"/>
      <c r="E3315" s="504"/>
    </row>
    <row r="3316" spans="1:8" x14ac:dyDescent="0.2">
      <c r="B3316" s="163" t="s">
        <v>1074</v>
      </c>
      <c r="C3316" s="164">
        <v>350000</v>
      </c>
      <c r="D3316" s="160"/>
      <c r="E3316" s="463"/>
    </row>
    <row r="3317" spans="1:8" x14ac:dyDescent="0.2">
      <c r="B3317" s="163" t="s">
        <v>1072</v>
      </c>
      <c r="C3317" s="164">
        <v>150000</v>
      </c>
      <c r="D3317" s="160"/>
      <c r="E3317" s="463"/>
    </row>
    <row r="3318" spans="1:8" x14ac:dyDescent="0.2">
      <c r="B3318" s="163" t="s">
        <v>933</v>
      </c>
      <c r="C3318" s="164">
        <v>2543109</v>
      </c>
      <c r="D3318" s="160"/>
      <c r="E3318" s="463">
        <v>905903.7</v>
      </c>
    </row>
    <row r="3319" spans="1:8" x14ac:dyDescent="0.2">
      <c r="A3319" s="65"/>
      <c r="B3319" s="163" t="s">
        <v>883</v>
      </c>
      <c r="C3319" s="164">
        <v>460000</v>
      </c>
      <c r="D3319" s="1"/>
      <c r="E3319" s="463"/>
    </row>
    <row r="3320" spans="1:8" ht="13.5" thickBot="1" x14ac:dyDescent="0.25">
      <c r="A3320" s="65"/>
      <c r="B3320" s="165" t="s">
        <v>149</v>
      </c>
      <c r="C3320" s="166">
        <v>1000000</v>
      </c>
      <c r="D3320" s="1"/>
      <c r="E3320" s="467"/>
    </row>
    <row r="3321" spans="1:8" ht="22.5" customHeight="1" thickTop="1" thickBot="1" x14ac:dyDescent="0.25">
      <c r="B3321" s="133" t="s">
        <v>52</v>
      </c>
      <c r="C3321" s="88">
        <f>C3319+C3320+C3315+C3316+C3317+C3318</f>
        <v>5403109</v>
      </c>
      <c r="D3321" s="141"/>
      <c r="E3321" s="474">
        <f>SUM(E3315:E3320)</f>
        <v>905903.7</v>
      </c>
      <c r="F3321" s="99" t="s">
        <v>1069</v>
      </c>
      <c r="G3321" s="83"/>
      <c r="H3321" s="159">
        <f>SUM(C3315:C3320)</f>
        <v>5403109</v>
      </c>
    </row>
    <row r="3322" spans="1:8" ht="13.5" thickTop="1" x14ac:dyDescent="0.2">
      <c r="A3322" s="65"/>
      <c r="B3322" s="1"/>
      <c r="C3322" s="11"/>
      <c r="D3322" s="1"/>
      <c r="E3322" s="469"/>
      <c r="G3322" s="10"/>
      <c r="H3322" s="10"/>
    </row>
    <row r="3323" spans="1:8" x14ac:dyDescent="0.2">
      <c r="A3323" s="65"/>
      <c r="B3323" s="1"/>
      <c r="C3323" s="11"/>
      <c r="D3323" s="1"/>
      <c r="E3323" s="469"/>
    </row>
    <row r="3324" spans="1:8" ht="15.75" x14ac:dyDescent="0.2">
      <c r="A3324" s="65"/>
      <c r="B3324" s="32" t="s">
        <v>63</v>
      </c>
      <c r="C3324" s="11"/>
      <c r="D3324" s="1"/>
      <c r="E3324" s="469"/>
    </row>
    <row r="3325" spans="1:8" ht="13.5" thickBot="1" x14ac:dyDescent="0.25">
      <c r="A3325" s="65"/>
      <c r="B3325" s="1"/>
      <c r="C3325" s="68"/>
      <c r="D3325" s="69"/>
      <c r="E3325" s="468" t="s">
        <v>45</v>
      </c>
    </row>
    <row r="3326" spans="1:8" ht="14.25" thickTop="1" thickBot="1" x14ac:dyDescent="0.25">
      <c r="B3326" s="71" t="s">
        <v>47</v>
      </c>
      <c r="C3326" s="72" t="s">
        <v>48</v>
      </c>
      <c r="D3326" s="17"/>
      <c r="E3326" s="475" t="s">
        <v>159</v>
      </c>
    </row>
    <row r="3327" spans="1:8" ht="13.5" thickTop="1" x14ac:dyDescent="0.2">
      <c r="A3327" s="39">
        <v>12</v>
      </c>
      <c r="B3327" s="161" t="s">
        <v>1075</v>
      </c>
      <c r="C3327" s="167">
        <v>150000</v>
      </c>
      <c r="D3327" s="1"/>
      <c r="E3327" s="520"/>
    </row>
    <row r="3328" spans="1:8" x14ac:dyDescent="0.2">
      <c r="A3328" s="39">
        <v>12</v>
      </c>
      <c r="B3328" s="163" t="s">
        <v>1076</v>
      </c>
      <c r="C3328" s="168">
        <v>350000</v>
      </c>
      <c r="D3328" s="1"/>
      <c r="E3328" s="461"/>
    </row>
    <row r="3329" spans="1:6" x14ac:dyDescent="0.2">
      <c r="A3329" s="39">
        <v>12</v>
      </c>
      <c r="B3329" s="163" t="s">
        <v>1077</v>
      </c>
      <c r="C3329" s="168">
        <v>163000</v>
      </c>
      <c r="D3329" s="1"/>
      <c r="E3329" s="461">
        <v>14057</v>
      </c>
    </row>
    <row r="3330" spans="1:6" x14ac:dyDescent="0.2">
      <c r="A3330" s="39">
        <v>12</v>
      </c>
      <c r="B3330" s="163" t="s">
        <v>1078</v>
      </c>
      <c r="C3330" s="168">
        <v>275000</v>
      </c>
      <c r="D3330" s="1"/>
      <c r="E3330" s="462">
        <v>7833</v>
      </c>
    </row>
    <row r="3331" spans="1:6" x14ac:dyDescent="0.2">
      <c r="A3331" s="39">
        <v>12</v>
      </c>
      <c r="B3331" s="163" t="s">
        <v>1079</v>
      </c>
      <c r="C3331" s="168">
        <v>24660</v>
      </c>
      <c r="D3331" s="1"/>
      <c r="E3331" s="461"/>
    </row>
    <row r="3332" spans="1:6" x14ac:dyDescent="0.2">
      <c r="A3332" s="39">
        <v>12</v>
      </c>
      <c r="B3332" s="163" t="s">
        <v>1080</v>
      </c>
      <c r="C3332" s="168">
        <v>188988</v>
      </c>
      <c r="D3332" s="1"/>
      <c r="E3332" s="461"/>
    </row>
    <row r="3333" spans="1:6" x14ac:dyDescent="0.2">
      <c r="A3333" s="39">
        <v>12</v>
      </c>
      <c r="B3333" s="163" t="s">
        <v>1081</v>
      </c>
      <c r="C3333" s="168">
        <v>60000</v>
      </c>
      <c r="D3333" s="1"/>
      <c r="E3333" s="461"/>
    </row>
    <row r="3334" spans="1:6" x14ac:dyDescent="0.2">
      <c r="A3334" s="39">
        <v>12</v>
      </c>
      <c r="B3334" s="163" t="s">
        <v>1082</v>
      </c>
      <c r="C3334" s="168">
        <v>21188</v>
      </c>
      <c r="D3334" s="1"/>
      <c r="E3334" s="461"/>
    </row>
    <row r="3335" spans="1:6" x14ac:dyDescent="0.2">
      <c r="A3335" s="39">
        <v>12</v>
      </c>
      <c r="B3335" s="163" t="s">
        <v>1083</v>
      </c>
      <c r="C3335" s="168">
        <v>42376</v>
      </c>
      <c r="D3335" s="1"/>
      <c r="E3335" s="461"/>
    </row>
    <row r="3336" spans="1:6" x14ac:dyDescent="0.2">
      <c r="A3336" s="39">
        <v>12</v>
      </c>
      <c r="B3336" s="163" t="s">
        <v>1084</v>
      </c>
      <c r="C3336" s="168">
        <v>60000</v>
      </c>
      <c r="D3336" s="1"/>
      <c r="E3336" s="461"/>
    </row>
    <row r="3337" spans="1:6" x14ac:dyDescent="0.2">
      <c r="A3337" s="39">
        <v>12</v>
      </c>
      <c r="B3337" s="163" t="s">
        <v>1085</v>
      </c>
      <c r="C3337" s="168">
        <v>52591</v>
      </c>
      <c r="D3337" s="1"/>
      <c r="E3337" s="461"/>
    </row>
    <row r="3338" spans="1:6" x14ac:dyDescent="0.2">
      <c r="A3338" s="39">
        <v>12</v>
      </c>
      <c r="B3338" s="163" t="s">
        <v>921</v>
      </c>
      <c r="C3338" s="168">
        <v>60000</v>
      </c>
      <c r="D3338" s="1"/>
      <c r="E3338" s="461"/>
    </row>
    <row r="3339" spans="1:6" x14ac:dyDescent="0.2">
      <c r="A3339" s="39">
        <v>12</v>
      </c>
      <c r="B3339" s="163" t="s">
        <v>1086</v>
      </c>
      <c r="C3339" s="168">
        <v>60000</v>
      </c>
      <c r="D3339" s="1"/>
      <c r="E3339" s="461"/>
    </row>
    <row r="3340" spans="1:6" x14ac:dyDescent="0.2">
      <c r="A3340" s="39">
        <v>12</v>
      </c>
      <c r="B3340" s="163" t="s">
        <v>1087</v>
      </c>
      <c r="C3340" s="168">
        <v>419462</v>
      </c>
      <c r="D3340" s="1"/>
      <c r="E3340" s="461">
        <v>315217.88</v>
      </c>
      <c r="F3340" s="459"/>
    </row>
    <row r="3341" spans="1:6" x14ac:dyDescent="0.2">
      <c r="B3341" s="163" t="s">
        <v>1088</v>
      </c>
      <c r="C3341" s="168">
        <v>221000</v>
      </c>
      <c r="D3341" s="1"/>
      <c r="E3341" s="461"/>
    </row>
    <row r="3342" spans="1:6" x14ac:dyDescent="0.2">
      <c r="B3342" s="163" t="s">
        <v>936</v>
      </c>
      <c r="C3342" s="168">
        <v>60000</v>
      </c>
      <c r="D3342" s="1"/>
      <c r="E3342" s="461"/>
    </row>
    <row r="3343" spans="1:6" x14ac:dyDescent="0.2">
      <c r="B3343" s="163" t="s">
        <v>1089</v>
      </c>
      <c r="C3343" s="168">
        <v>26666</v>
      </c>
      <c r="D3343" s="1"/>
      <c r="E3343" s="461"/>
    </row>
    <row r="3344" spans="1:6" x14ac:dyDescent="0.2">
      <c r="B3344" s="163" t="s">
        <v>1090</v>
      </c>
      <c r="C3344" s="168">
        <v>19608</v>
      </c>
      <c r="D3344" s="1"/>
      <c r="E3344" s="461"/>
    </row>
    <row r="3345" spans="2:8" x14ac:dyDescent="0.2">
      <c r="B3345" s="163" t="s">
        <v>1091</v>
      </c>
      <c r="C3345" s="168">
        <v>19000</v>
      </c>
      <c r="D3345" s="1"/>
      <c r="E3345" s="461"/>
    </row>
    <row r="3346" spans="2:8" x14ac:dyDescent="0.2">
      <c r="B3346" s="163" t="s">
        <v>1092</v>
      </c>
      <c r="C3346" s="168">
        <v>22000</v>
      </c>
      <c r="D3346" s="1"/>
      <c r="E3346" s="461"/>
    </row>
    <row r="3347" spans="2:8" x14ac:dyDescent="0.2">
      <c r="B3347" s="163" t="s">
        <v>1093</v>
      </c>
      <c r="C3347" s="168">
        <v>55000</v>
      </c>
      <c r="D3347" s="1"/>
      <c r="E3347" s="461"/>
    </row>
    <row r="3348" spans="2:8" x14ac:dyDescent="0.2">
      <c r="B3348" s="163" t="s">
        <v>963</v>
      </c>
      <c r="C3348" s="168">
        <v>203594</v>
      </c>
      <c r="D3348" s="1"/>
      <c r="E3348" s="461"/>
    </row>
    <row r="3349" spans="2:8" x14ac:dyDescent="0.2">
      <c r="B3349" s="163" t="s">
        <v>962</v>
      </c>
      <c r="C3349" s="168">
        <v>21188</v>
      </c>
      <c r="D3349" s="1"/>
      <c r="E3349" s="461"/>
    </row>
    <row r="3350" spans="2:8" x14ac:dyDescent="0.2">
      <c r="B3350" s="163" t="s">
        <v>1094</v>
      </c>
      <c r="C3350" s="168">
        <v>55680</v>
      </c>
      <c r="D3350" s="1"/>
      <c r="E3350" s="461"/>
    </row>
    <row r="3351" spans="2:8" x14ac:dyDescent="0.2">
      <c r="B3351" s="163" t="s">
        <v>939</v>
      </c>
      <c r="C3351" s="168">
        <v>49489</v>
      </c>
      <c r="D3351" s="1"/>
      <c r="E3351" s="461"/>
    </row>
    <row r="3352" spans="2:8" x14ac:dyDescent="0.2">
      <c r="B3352" s="163" t="s">
        <v>1095</v>
      </c>
      <c r="C3352" s="168">
        <v>19600</v>
      </c>
      <c r="D3352" s="1"/>
      <c r="E3352" s="461"/>
    </row>
    <row r="3353" spans="2:8" x14ac:dyDescent="0.2">
      <c r="B3353" s="163" t="s">
        <v>1096</v>
      </c>
      <c r="C3353" s="168">
        <v>60000</v>
      </c>
      <c r="D3353" s="1"/>
      <c r="E3353" s="461"/>
    </row>
    <row r="3354" spans="2:8" x14ac:dyDescent="0.2">
      <c r="B3354" s="163" t="s">
        <v>149</v>
      </c>
      <c r="C3354" s="168">
        <v>529556</v>
      </c>
      <c r="D3354" s="1"/>
      <c r="E3354" s="461">
        <v>373663</v>
      </c>
    </row>
    <row r="3355" spans="2:8" x14ac:dyDescent="0.2">
      <c r="B3355" s="163" t="s">
        <v>1097</v>
      </c>
      <c r="C3355" s="168">
        <v>291121.59999999998</v>
      </c>
      <c r="D3355" s="1"/>
      <c r="E3355" s="461"/>
    </row>
    <row r="3356" spans="2:8" x14ac:dyDescent="0.2">
      <c r="B3356" s="169" t="s">
        <v>946</v>
      </c>
      <c r="C3356" s="170">
        <v>206454</v>
      </c>
      <c r="D3356" s="1"/>
      <c r="E3356" s="461"/>
    </row>
    <row r="3357" spans="2:8" x14ac:dyDescent="0.2">
      <c r="B3357" s="169" t="s">
        <v>1098</v>
      </c>
      <c r="C3357" s="170">
        <v>90333</v>
      </c>
      <c r="D3357" s="1"/>
      <c r="E3357" s="461">
        <v>8886.7900000000009</v>
      </c>
    </row>
    <row r="3358" spans="2:8" x14ac:dyDescent="0.2">
      <c r="B3358" s="169" t="s">
        <v>1099</v>
      </c>
      <c r="C3358" s="170">
        <v>250000</v>
      </c>
      <c r="D3358" s="1"/>
      <c r="E3358" s="462">
        <v>1043.33</v>
      </c>
    </row>
    <row r="3359" spans="2:8" ht="13.5" thickBot="1" x14ac:dyDescent="0.25">
      <c r="B3359" s="165" t="s">
        <v>1099</v>
      </c>
      <c r="C3359" s="171">
        <v>200000</v>
      </c>
      <c r="D3359" s="1"/>
      <c r="E3359" s="462">
        <v>66184</v>
      </c>
      <c r="F3359" s="99" t="s">
        <v>1069</v>
      </c>
      <c r="H3359" s="159">
        <f>SUM(C3327:C3359)</f>
        <v>4327554.5999999996</v>
      </c>
    </row>
    <row r="3360" spans="2:8" ht="22.5" customHeight="1" thickTop="1" thickBot="1" x14ac:dyDescent="0.25">
      <c r="B3360" s="133" t="s">
        <v>52</v>
      </c>
      <c r="C3360" s="142">
        <f>SUM(C3327:C3359)</f>
        <v>4327554.5999999996</v>
      </c>
      <c r="D3360" s="126"/>
      <c r="E3360" s="474">
        <f>SUM(E3327:E3359)</f>
        <v>786885</v>
      </c>
      <c r="F3360" s="130"/>
      <c r="G3360" s="83"/>
    </row>
    <row r="3361" spans="2:8" ht="13.5" thickTop="1" x14ac:dyDescent="0.2">
      <c r="B3361" s="1"/>
      <c r="C3361" s="11"/>
      <c r="D3361" s="1"/>
      <c r="E3361" s="521"/>
      <c r="G3361" s="10"/>
      <c r="H3361" s="10"/>
    </row>
    <row r="3362" spans="2:8" x14ac:dyDescent="0.2">
      <c r="B3362" s="1"/>
      <c r="C3362" s="11"/>
      <c r="D3362" s="1"/>
      <c r="E3362" s="521"/>
      <c r="G3362" s="10"/>
      <c r="H3362" s="10"/>
    </row>
    <row r="3363" spans="2:8" x14ac:dyDescent="0.2">
      <c r="B3363" s="1"/>
      <c r="C3363" s="11"/>
      <c r="D3363" s="1"/>
      <c r="E3363" s="521"/>
    </row>
    <row r="3364" spans="2:8" ht="15.75" x14ac:dyDescent="0.2">
      <c r="B3364" s="32" t="s">
        <v>2760</v>
      </c>
      <c r="C3364" s="11"/>
      <c r="D3364" s="1"/>
      <c r="E3364" s="469"/>
    </row>
    <row r="3365" spans="2:8" ht="13.5" thickBot="1" x14ac:dyDescent="0.25">
      <c r="B3365" s="1"/>
      <c r="C3365" s="68"/>
      <c r="D3365" s="69"/>
      <c r="E3365" s="468" t="s">
        <v>45</v>
      </c>
    </row>
    <row r="3366" spans="2:8" ht="14.25" thickTop="1" thickBot="1" x14ac:dyDescent="0.25">
      <c r="B3366" s="110" t="s">
        <v>47</v>
      </c>
      <c r="C3366" s="111" t="s">
        <v>48</v>
      </c>
      <c r="D3366" s="17"/>
      <c r="E3366" s="470" t="s">
        <v>159</v>
      </c>
    </row>
    <row r="3367" spans="2:8" ht="14.25" thickTop="1" thickBot="1" x14ac:dyDescent="0.25">
      <c r="B3367" s="389" t="s">
        <v>1738</v>
      </c>
      <c r="C3367" s="344">
        <v>250000</v>
      </c>
      <c r="E3367" s="460">
        <v>95839</v>
      </c>
      <c r="F3367" s="95" t="s">
        <v>1716</v>
      </c>
      <c r="H3367" s="159">
        <f>C3368</f>
        <v>250000</v>
      </c>
    </row>
    <row r="3368" spans="2:8" ht="14.25" thickTop="1" thickBot="1" x14ac:dyDescent="0.25">
      <c r="B3368" s="345" t="s">
        <v>52</v>
      </c>
      <c r="C3368" s="341">
        <f>SUM(C3367:C3367)</f>
        <v>250000</v>
      </c>
      <c r="D3368" s="126"/>
      <c r="E3368" s="474">
        <f>SUM(E3367:E3367)</f>
        <v>95839</v>
      </c>
    </row>
    <row r="3369" spans="2:8" ht="13.5" thickTop="1" x14ac:dyDescent="0.2">
      <c r="B3369" s="1"/>
      <c r="D3369" s="1"/>
      <c r="E3369" s="521"/>
    </row>
    <row r="3370" spans="2:8" x14ac:dyDescent="0.2">
      <c r="B3370" s="1"/>
      <c r="D3370" s="1"/>
      <c r="E3370" s="521"/>
    </row>
    <row r="3371" spans="2:8" ht="18" x14ac:dyDescent="0.25">
      <c r="B3371" s="66" t="s">
        <v>10</v>
      </c>
      <c r="D3371" s="1"/>
      <c r="E3371" s="521"/>
    </row>
    <row r="3372" spans="2:8" x14ac:dyDescent="0.2">
      <c r="B3372" s="1"/>
      <c r="D3372" s="1"/>
      <c r="E3372" s="521"/>
    </row>
    <row r="3373" spans="2:8" ht="15.75" x14ac:dyDescent="0.25">
      <c r="B3373" s="32" t="s">
        <v>2783</v>
      </c>
      <c r="C3373" s="11"/>
      <c r="D3373" s="1"/>
      <c r="E3373" s="534">
        <f>718727.19+6325.89+2513+18288</f>
        <v>745854.08</v>
      </c>
    </row>
    <row r="3374" spans="2:8" x14ac:dyDescent="0.2">
      <c r="B3374" s="1"/>
      <c r="C3374" s="68"/>
      <c r="D3374" s="69"/>
      <c r="E3374" s="468"/>
    </row>
    <row r="3375" spans="2:8" x14ac:dyDescent="0.2">
      <c r="B3375" s="1"/>
      <c r="C3375" s="11"/>
      <c r="D3375" s="1"/>
      <c r="E3375" s="469"/>
    </row>
    <row r="3376" spans="2:8" ht="15.75" x14ac:dyDescent="0.25">
      <c r="B3376" s="32" t="s">
        <v>2784</v>
      </c>
      <c r="C3376" s="11"/>
      <c r="D3376" s="1"/>
      <c r="E3376" s="534">
        <v>4275364.2</v>
      </c>
      <c r="H3376" s="159" t="e">
        <f>H13+H16+H28+H80+H89+H95+H121+H124+H271+H273+H320+H673+H749+H750+H1002+H1011+H1180+#REF!+H1216+H1217+H1235+H1250+H1253+H1255+H1412+H1426+H1433+H1434+#REF!+H1723+H2172+H2298+H2339+H2351+H2408+H2448+H2459+H2470+H2484+H2529+H2593+H2808+H2832+H2845+H2869+H2881+H2899+H2920+H2955+H3004+H3232+H3251+H3268+H3308+H3321+H3359+H3367+H3012</f>
        <v>#REF!</v>
      </c>
    </row>
    <row r="3377" spans="2:5" ht="14.25" x14ac:dyDescent="0.2">
      <c r="B3377" s="143"/>
      <c r="C3377" s="11"/>
      <c r="D3377" s="1"/>
      <c r="E3377" s="469"/>
    </row>
    <row r="3378" spans="2:5" ht="18.75" thickBot="1" x14ac:dyDescent="0.3">
      <c r="B3378" s="145" t="s">
        <v>1100</v>
      </c>
      <c r="C3378" s="545">
        <f>SUM(E3368,E3360,E3321,E3309,E3269,E3252,E3233,E3013,E3005,E2956,E2900,E2921,E2882,E2870,E1413,E1258,E1181,E1012,E125)+E3373+E3376</f>
        <v>7360988.7699999996</v>
      </c>
      <c r="D3378" s="554"/>
      <c r="E3378" s="554"/>
    </row>
    <row r="3379" spans="2:5" ht="15" thickTop="1" x14ac:dyDescent="0.2">
      <c r="B3379" s="143"/>
      <c r="C3379" s="144"/>
      <c r="D3379" s="546"/>
      <c r="E3379" s="546"/>
    </row>
    <row r="3380" spans="2:5" ht="14.25" hidden="1" x14ac:dyDescent="0.2">
      <c r="B3380" s="143"/>
      <c r="C3380" s="144"/>
      <c r="D3380" s="48"/>
      <c r="E3380" s="522"/>
    </row>
    <row r="3381" spans="2:5" ht="18.75" hidden="1" thickBot="1" x14ac:dyDescent="0.3">
      <c r="B3381" s="145" t="s">
        <v>150</v>
      </c>
      <c r="C3381" s="146"/>
      <c r="D3381" s="545"/>
      <c r="E3381" s="545"/>
    </row>
    <row r="3382" spans="2:5" hidden="1" x14ac:dyDescent="0.2">
      <c r="B3382" s="1"/>
      <c r="C3382" s="11"/>
      <c r="D3382" s="1"/>
      <c r="E3382" s="469"/>
    </row>
    <row r="3383" spans="2:5" hidden="1" x14ac:dyDescent="0.2">
      <c r="B3383" s="1"/>
      <c r="C3383" s="11"/>
      <c r="D3383" s="1"/>
      <c r="E3383" s="469"/>
    </row>
    <row r="3384" spans="2:5" x14ac:dyDescent="0.2">
      <c r="B3384" s="1"/>
      <c r="C3384" s="11"/>
      <c r="D3384" s="1"/>
      <c r="E3384" s="469"/>
    </row>
    <row r="3385" spans="2:5" x14ac:dyDescent="0.2">
      <c r="B3385" s="1"/>
      <c r="C3385" s="11"/>
      <c r="D3385" s="1"/>
      <c r="E3385" s="469"/>
    </row>
    <row r="3386" spans="2:5" x14ac:dyDescent="0.2">
      <c r="B3386" s="1"/>
      <c r="C3386" s="11"/>
      <c r="D3386" s="1"/>
      <c r="E3386" s="469"/>
    </row>
    <row r="3387" spans="2:5" x14ac:dyDescent="0.2">
      <c r="B3387" s="1"/>
      <c r="C3387" s="11"/>
      <c r="D3387" s="1"/>
      <c r="E3387" s="469"/>
    </row>
    <row r="3388" spans="2:5" x14ac:dyDescent="0.2">
      <c r="B3388" s="1"/>
      <c r="C3388" s="11"/>
      <c r="D3388" s="1"/>
      <c r="E3388" s="469"/>
    </row>
    <row r="3389" spans="2:5" x14ac:dyDescent="0.2">
      <c r="B3389" s="1"/>
      <c r="C3389" s="11"/>
      <c r="D3389" s="1"/>
      <c r="E3389" s="469"/>
    </row>
    <row r="3390" spans="2:5" x14ac:dyDescent="0.2">
      <c r="B3390" s="1"/>
      <c r="C3390" s="11"/>
      <c r="D3390" s="1"/>
      <c r="E3390" s="469"/>
    </row>
    <row r="3391" spans="2:5" x14ac:dyDescent="0.2">
      <c r="B3391" s="1"/>
      <c r="C3391" s="11"/>
      <c r="D3391" s="1"/>
      <c r="E3391" s="469"/>
    </row>
    <row r="3392" spans="2:5" x14ac:dyDescent="0.2">
      <c r="B3392" s="1"/>
      <c r="C3392" s="11"/>
      <c r="D3392" s="1"/>
      <c r="E3392" s="469"/>
    </row>
    <row r="3393" spans="2:5" x14ac:dyDescent="0.2">
      <c r="B3393" s="1"/>
      <c r="C3393" s="11"/>
      <c r="D3393" s="1"/>
      <c r="E3393" s="469"/>
    </row>
    <row r="3394" spans="2:5" x14ac:dyDescent="0.2">
      <c r="B3394" s="1"/>
      <c r="C3394" s="11"/>
      <c r="D3394" s="1"/>
      <c r="E3394" s="469"/>
    </row>
    <row r="3395" spans="2:5" x14ac:dyDescent="0.2">
      <c r="B3395" s="1"/>
      <c r="C3395" s="11"/>
      <c r="D3395" s="1"/>
      <c r="E3395" s="469"/>
    </row>
    <row r="3396" spans="2:5" x14ac:dyDescent="0.2">
      <c r="B3396" s="1"/>
      <c r="C3396" s="11"/>
      <c r="D3396" s="1"/>
      <c r="E3396" s="469"/>
    </row>
    <row r="3397" spans="2:5" x14ac:dyDescent="0.2">
      <c r="B3397" s="1"/>
      <c r="C3397" s="11"/>
      <c r="D3397" s="1"/>
      <c r="E3397" s="469"/>
    </row>
    <row r="3398" spans="2:5" x14ac:dyDescent="0.2">
      <c r="B3398" s="1"/>
      <c r="C3398" s="11"/>
      <c r="D3398" s="1"/>
      <c r="E3398" s="469"/>
    </row>
    <row r="3399" spans="2:5" x14ac:dyDescent="0.2">
      <c r="B3399" s="1"/>
      <c r="C3399" s="11"/>
      <c r="D3399" s="1"/>
      <c r="E3399" s="469"/>
    </row>
    <row r="3400" spans="2:5" x14ac:dyDescent="0.2">
      <c r="B3400" s="1"/>
      <c r="C3400" s="11"/>
      <c r="D3400" s="1"/>
      <c r="E3400" s="469"/>
    </row>
    <row r="3401" spans="2:5" x14ac:dyDescent="0.2">
      <c r="B3401" s="1"/>
      <c r="C3401" s="11"/>
      <c r="D3401" s="1"/>
      <c r="E3401" s="469"/>
    </row>
    <row r="3402" spans="2:5" x14ac:dyDescent="0.2">
      <c r="B3402" s="1"/>
      <c r="C3402" s="11"/>
      <c r="D3402" s="1"/>
      <c r="E3402" s="469"/>
    </row>
    <row r="3403" spans="2:5" x14ac:dyDescent="0.2">
      <c r="B3403" s="1"/>
      <c r="C3403" s="11"/>
      <c r="D3403" s="1"/>
      <c r="E3403" s="469"/>
    </row>
    <row r="3404" spans="2:5" x14ac:dyDescent="0.2">
      <c r="B3404" s="1"/>
      <c r="C3404" s="11"/>
      <c r="D3404" s="1"/>
      <c r="E3404" s="469"/>
    </row>
    <row r="3405" spans="2:5" x14ac:dyDescent="0.2">
      <c r="B3405" s="1"/>
      <c r="C3405" s="11"/>
      <c r="D3405" s="1"/>
      <c r="E3405" s="469"/>
    </row>
    <row r="3406" spans="2:5" x14ac:dyDescent="0.2">
      <c r="B3406" s="1"/>
      <c r="C3406" s="11"/>
      <c r="D3406" s="1"/>
      <c r="E3406" s="469"/>
    </row>
    <row r="3407" spans="2:5" x14ac:dyDescent="0.2">
      <c r="B3407" s="1"/>
      <c r="C3407" s="11"/>
      <c r="D3407" s="1"/>
      <c r="E3407" s="469"/>
    </row>
    <row r="3408" spans="2:5" x14ac:dyDescent="0.2">
      <c r="B3408" s="1"/>
      <c r="C3408" s="11"/>
      <c r="D3408" s="1"/>
      <c r="E3408" s="469"/>
    </row>
    <row r="3409" spans="2:5" x14ac:dyDescent="0.2">
      <c r="B3409" s="1"/>
      <c r="C3409" s="11"/>
      <c r="D3409" s="1"/>
      <c r="E3409" s="469"/>
    </row>
    <row r="3410" spans="2:5" x14ac:dyDescent="0.2">
      <c r="B3410" s="1"/>
      <c r="C3410" s="11"/>
      <c r="D3410" s="1"/>
      <c r="E3410" s="469"/>
    </row>
    <row r="3411" spans="2:5" x14ac:dyDescent="0.2">
      <c r="B3411" s="1"/>
      <c r="C3411" s="11"/>
      <c r="D3411" s="1"/>
      <c r="E3411" s="469"/>
    </row>
    <row r="3412" spans="2:5" x14ac:dyDescent="0.2">
      <c r="B3412" s="1"/>
      <c r="C3412" s="11"/>
      <c r="D3412" s="1"/>
      <c r="E3412" s="469"/>
    </row>
    <row r="3413" spans="2:5" x14ac:dyDescent="0.2">
      <c r="B3413" s="1"/>
      <c r="C3413" s="11"/>
      <c r="D3413" s="1"/>
      <c r="E3413" s="469"/>
    </row>
  </sheetData>
  <mergeCells count="12">
    <mergeCell ref="B1013:C1013"/>
    <mergeCell ref="B1438:C1439"/>
    <mergeCell ref="D3381:E3381"/>
    <mergeCell ref="D3379:E3379"/>
    <mergeCell ref="B2421:B2422"/>
    <mergeCell ref="B2436:B2437"/>
    <mergeCell ref="B2438:B2439"/>
    <mergeCell ref="B2445:B2446"/>
    <mergeCell ref="B2455:B2456"/>
    <mergeCell ref="B2458:B2459"/>
    <mergeCell ref="B3236:E3237"/>
    <mergeCell ref="C3378:E3378"/>
  </mergeCells>
  <phoneticPr fontId="11" type="noConversion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>
    <oddFooter>&amp;L&amp;"Arial,Kurzíva"Zastupitelstvo Olomouckého kraje 29.6.2012
5. - Rozpočet Olomouckého kraje 2011 - závěrečný účet 
Příloha č. 11.: Příspěvky a dotace poskytnuté z rozpočtu Olomouckého kraje v roce 2011&amp;R&amp;"Arial,Kurzíva"Strana &amp;P (celkem 470)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rekapitulace</vt:lpstr>
      <vt:lpstr>dotace </vt:lpstr>
      <vt:lpstr>'dotace 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2012-06-01T05:01:16Z</cp:lastPrinted>
  <dcterms:created xsi:type="dcterms:W3CDTF">2011-03-31T06:06:24Z</dcterms:created>
  <dcterms:modified xsi:type="dcterms:W3CDTF">2012-06-05T05:25:36Z</dcterms:modified>
</cp:coreProperties>
</file>