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Q:\1záloha\1RAP OK\21_aktualizace podzim 2026\RAP OK_spec školy\"/>
    </mc:Choice>
  </mc:AlternateContent>
  <xr:revisionPtr revIDLastSave="0" documentId="13_ncr:1_{70BF745D-E1B3-4ED2-9BC7-93E7A1BFD85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AP OK_spec školy_6. 11. 2026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7" i="7" l="1"/>
  <c r="L6" i="7"/>
  <c r="L11" i="7"/>
  <c r="L9" i="7" l="1"/>
  <c r="L15" i="7" l="1"/>
  <c r="L17" i="7" s="1"/>
</calcChain>
</file>

<file path=xl/sharedStrings.xml><?xml version="1.0" encoding="utf-8"?>
<sst xmlns="http://schemas.openxmlformats.org/spreadsheetml/2006/main" count="106" uniqueCount="75">
  <si>
    <t>Název projektu</t>
  </si>
  <si>
    <t xml:space="preserve">Stav připravenosti projektu k realizaci </t>
  </si>
  <si>
    <t>zahájení realizace</t>
  </si>
  <si>
    <t>ukončení realizace</t>
  </si>
  <si>
    <t>název indikátoru</t>
  </si>
  <si>
    <t>cílová hodnota dosažená realizací  projektu</t>
  </si>
  <si>
    <t>vydané stavební povolení ano/ne</t>
  </si>
  <si>
    <t>Naplňování indikátorů</t>
  </si>
  <si>
    <t>stručný popis, např. zpracovaná PD, zajištěné výkupy, výběr dodavatele</t>
  </si>
  <si>
    <t>Žadatel</t>
  </si>
  <si>
    <t>Identifikace organizace (školy či školského zařízení)</t>
  </si>
  <si>
    <t>Obec realizace</t>
  </si>
  <si>
    <t>Stručný popis investic projektu</t>
  </si>
  <si>
    <t>Název organizace</t>
  </si>
  <si>
    <t>Zřizovatel (název, IČ)</t>
  </si>
  <si>
    <t>IČ školy či školského zařízení</t>
  </si>
  <si>
    <t>IZO</t>
  </si>
  <si>
    <t>REDIZO</t>
  </si>
  <si>
    <t>celkové výdaje projektu</t>
  </si>
  <si>
    <t>1) Podíl EFRR bude doplněn/přepočten v aktualizaci RAP dle podílu spolufinancování z EU v daném kraji, až bude míra spolufinancování pevně stanovena. Uvedená částka EFRR bude maximální částkou EFRR v žádosti podporu v IROP.</t>
  </si>
  <si>
    <r>
      <t xml:space="preserve">Výdaje projektu  </t>
    </r>
    <r>
      <rPr>
        <i/>
        <sz val="10"/>
        <rFont val="Calibri"/>
        <family val="2"/>
        <scheme val="minor"/>
      </rPr>
      <t>v Kč</t>
    </r>
  </si>
  <si>
    <r>
      <t xml:space="preserve">Předpokládaný termín realizace </t>
    </r>
    <r>
      <rPr>
        <i/>
        <sz val="10"/>
        <rFont val="Calibri"/>
        <family val="2"/>
        <scheme val="minor"/>
      </rPr>
      <t>měsíc, rok</t>
    </r>
  </si>
  <si>
    <r>
      <t xml:space="preserve">z toho podíl EFRR </t>
    </r>
    <r>
      <rPr>
        <vertAlign val="superscript"/>
        <sz val="10"/>
        <rFont val="Calibri"/>
        <family val="2"/>
        <charset val="238"/>
        <scheme val="minor"/>
      </rPr>
      <t>1)</t>
    </r>
  </si>
  <si>
    <t>Olomouc</t>
  </si>
  <si>
    <t>Olomoucký kraj</t>
  </si>
  <si>
    <t xml:space="preserve">Základní škola Uničov, Šternberská 456 </t>
  </si>
  <si>
    <t xml:space="preserve">61989762 </t>
  </si>
  <si>
    <t>Uničov</t>
  </si>
  <si>
    <t>49558978</t>
  </si>
  <si>
    <t>Střední škola, základní škola a mateřská škola pro sluchově postižené, Olomouc, Kosmonautů 4</t>
  </si>
  <si>
    <t>MŠMT (00022985)</t>
  </si>
  <si>
    <t>00844071</t>
  </si>
  <si>
    <t xml:space="preserve">ANO </t>
  </si>
  <si>
    <t>NE</t>
  </si>
  <si>
    <t>PPP a SPC Olomouckého kraje, U sportovní haly 544/1a, Olomouc</t>
  </si>
  <si>
    <t>Prostějov</t>
  </si>
  <si>
    <t>Zpracovává se projekt</t>
  </si>
  <si>
    <t>Mateřská škola Olomouc, Blanická 16</t>
  </si>
  <si>
    <t>zpracovává se PD</t>
  </si>
  <si>
    <t>Odborné učiliště a Základní škola, Křenovice</t>
  </si>
  <si>
    <t>00842800</t>
  </si>
  <si>
    <t>Křenovice</t>
  </si>
  <si>
    <t>Investice do zkvalitnění vzdělávací infrastruktury školy usnadňující vzdělávání žáků dle jejich speciálních vzděláváních potřeb a pro přípravu na samostatný způsob života</t>
  </si>
  <si>
    <t>V rámci projektu bude realizována investice do výukových prostor školy pro zajištění aktivizačních opatření a realizaci tranzitních programů. Konkrétně bude investováno do cvičné prádelny, cvičného pracoviště pro práci s digitálními technologiemi a do rekonstrukce výtahové plošiny pro zajištění bezbariérovosti.</t>
  </si>
  <si>
    <t xml:space="preserve">500 002; 509 041; 509 051
</t>
  </si>
  <si>
    <t>1;2;1</t>
  </si>
  <si>
    <t>100% alokace EFRR pro Olomoucký kraj
58 828 113,13 Kč</t>
  </si>
  <si>
    <t>130% alokace EFRR pro Olomoucký kraj
76 476 547,06 Kč</t>
  </si>
  <si>
    <t>Venkovní multismyslová učebna</t>
  </si>
  <si>
    <t>Zkvalitnění výuky v oblasti smyslové výchovy. Nově vznikne /včetně dodávky založení, osazení, montáže, kotvení, finální povrchové úpravy a kompletace/ venkovní multismyslová učebna. Bude vybavena venkovním nábytkem, hrabalištěm, zvonkohrou a pomůckami pro rozvoj sluchu, vizuální panely a pomůcky pro rozvoj zraku atd.</t>
  </si>
  <si>
    <t>Zvýšení kvality a kapacity centra v Prostějově</t>
  </si>
  <si>
    <t xml:space="preserve">Příprava na samostatný způsob žívota - rekonstrukce cvičných kuchyní </t>
  </si>
  <si>
    <t xml:space="preserve">Rekonstrukce dvou pater budovy na ulici Vrchlického v Prostějově pro potřebu zvyšení kvality služeb PPP a SPC Olomouckého kraje na detašovaném pracovišti v Prostějově, kdy budou upraveny stávající prostory a současně se přestěhuje kompletní pracoviště z nevyhovujících prostor na ulici Fanderlíkova. Součástí modernizace bude zázemí pro pracovníky, dále nezbytné zázemí modernizovaných pracovišť, tj. čekárny, hygienické zázemí, sklady apod. Bude zvýšena enrgetická účinnost budovy, bezbariérovost a zajištěna nutná konektivita.  </t>
  </si>
  <si>
    <t>Zvýšení kvality vzdělávání vybudováním učeben pro ergoterapii a bezbarierových komponent</t>
  </si>
  <si>
    <t>Cílem je komplexní rekonstrukce kuchyní, tj. výměna podlahy, zrušení střední příčky, výměna dveří, odizolování stěn, nové omítky, změna dispozičního řešení a vybavení novým technologickým zařízením. Škola naváže spolupráci se sociální službou. Aktualizovaná cena na rok 2025 na základě aktualizovaných cenových nabídek.</t>
  </si>
  <si>
    <t xml:space="preserve">Učebna pro ergoterapii a multismyslovou výchovu </t>
  </si>
  <si>
    <t>Priorita</t>
  </si>
  <si>
    <t>celkem</t>
  </si>
  <si>
    <t xml:space="preserve">Regionální akční plán Olomouckého kraje </t>
  </si>
  <si>
    <t>Zvýšení kapacity mateřské školy s cílem zajištění moderních prostor zaměřených na vytvoření moderního zázemí pro vzdělávání a výchovu dětí s PAS za účelem jejich přípravy pro případné začlenění do běžného vzdělávacího proudu, přičemž dotace bude využita pro vybudování 4 místnosti pro terapii, potřebné inženýrské sítě, bezbariérového wc a výtahu zajišťující bezbariérovost celého objektu.</t>
  </si>
  <si>
    <t xml:space="preserve">Stávající prostory sportovního sálku budou stavebně upraveny na samostatnou učebnu s bezbariérovým přístupem a zázemím. Učebna bude vybavena mobiliářem a pomůckami pro ergoterapii a multismyslovou výchovu pro práci s žáky se speciálně vzdělávacími potřebami. </t>
  </si>
  <si>
    <t>projekt podán</t>
  </si>
  <si>
    <t>projekt ukončen</t>
  </si>
  <si>
    <t>Souhrnný rámec pro investice do infrastruktury školských poradenských zařízení a vzdělávání ve školách a třídách zřízených dle § 16 odst. 9 školského zákona - aktualizace 6. 11. 2026</t>
  </si>
  <si>
    <t>SŠ, ZŠ a MŠ Prostějov, Komenského 10</t>
  </si>
  <si>
    <t>SŠ, ZŠ a MŠ Prostějov, Komenského 10 – venkovní učebna</t>
  </si>
  <si>
    <t xml:space="preserve">Zkvalitnění výuky v oblasti smyslové výchovy. Nově vznikne /včetně dodávky založení, osazení, montáže, kotvení, finální povrchové úpravy a kompletace/ venkovní multismyslová učebna. </t>
  </si>
  <si>
    <t>ZŠ a MŠ Olomouc, Blanická 16</t>
  </si>
  <si>
    <t xml:space="preserve">ZŠ a MŠ Olomouc, Blanická 16 – venkovní učebna na ZŠ Táboritů </t>
  </si>
  <si>
    <t>SŠ, ZŠ a MŠ Šumperk, Hanácká 3</t>
  </si>
  <si>
    <t xml:space="preserve">SŠ, ZŠ a MŠ Šumperk, Hanácká 3 – venkovní učebna </t>
  </si>
  <si>
    <t>Šumperk</t>
  </si>
  <si>
    <t>SŠ, ZŠ a MŠ Mohelnice, Masarykova 4</t>
  </si>
  <si>
    <t>SŠ, ZŠ a MŠ Mohelnice, Masarykova 4 – venkovní učebna</t>
  </si>
  <si>
    <t xml:space="preserve">Mohelnice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</si>
</sst>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i/>
      <sz val="10"/>
      <name val="Calibri"/>
      <family val="2"/>
      <scheme val="minor"/>
    </font>
    <font>
      <vertAlign val="superscript"/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9" fillId="0" borderId="0"/>
    <xf numFmtId="0" fontId="10" fillId="0" borderId="0"/>
    <xf numFmtId="0" fontId="9" fillId="0" borderId="0">
      <alignment wrapText="1"/>
    </xf>
  </cellStyleXfs>
  <cellXfs count="155">
    <xf numFmtId="0" fontId="0" fillId="0" borderId="0" xfId="0"/>
    <xf numFmtId="0" fontId="0" fillId="0" borderId="0" xfId="0" applyAlignment="1">
      <alignment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0" fontId="8" fillId="0" borderId="17" xfId="0" applyFont="1" applyBorder="1" applyAlignment="1">
      <alignment horizontal="left" vertical="center" wrapText="1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 wrapText="1"/>
    </xf>
    <xf numFmtId="0" fontId="8" fillId="0" borderId="20" xfId="0" applyFont="1" applyBorder="1" applyAlignment="1">
      <alignment horizontal="left" vertical="center" wrapText="1"/>
    </xf>
    <xf numFmtId="0" fontId="8" fillId="0" borderId="22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11" fillId="0" borderId="33" xfId="0" applyFont="1" applyBorder="1" applyAlignment="1">
      <alignment wrapText="1"/>
    </xf>
    <xf numFmtId="3" fontId="8" fillId="0" borderId="13" xfId="0" applyNumberFormat="1" applyFont="1" applyBorder="1" applyAlignment="1">
      <alignment horizontal="left" vertical="center"/>
    </xf>
    <xf numFmtId="0" fontId="11" fillId="0" borderId="0" xfId="0" applyFont="1" applyBorder="1" applyAlignment="1">
      <alignment wrapText="1"/>
    </xf>
    <xf numFmtId="0" fontId="11" fillId="0" borderId="44" xfId="0" applyFont="1" applyBorder="1" applyAlignment="1">
      <alignment wrapText="1"/>
    </xf>
    <xf numFmtId="4" fontId="8" fillId="0" borderId="21" xfId="0" applyNumberFormat="1" applyFont="1" applyBorder="1" applyAlignment="1">
      <alignment horizontal="right" vertical="center"/>
    </xf>
    <xf numFmtId="0" fontId="8" fillId="0" borderId="35" xfId="0" applyFont="1" applyFill="1" applyBorder="1" applyAlignment="1">
      <alignment horizontal="center" vertical="center"/>
    </xf>
    <xf numFmtId="0" fontId="8" fillId="0" borderId="34" xfId="0" applyFont="1" applyFill="1" applyBorder="1" applyAlignment="1" applyProtection="1">
      <alignment vertical="center" wrapText="1"/>
      <protection locked="0"/>
    </xf>
    <xf numFmtId="0" fontId="8" fillId="0" borderId="36" xfId="0" applyFont="1" applyFill="1" applyBorder="1" applyAlignment="1" applyProtection="1">
      <alignment vertical="center" wrapText="1"/>
      <protection locked="0"/>
    </xf>
    <xf numFmtId="0" fontId="8" fillId="0" borderId="37" xfId="0" applyFont="1" applyFill="1" applyBorder="1" applyAlignment="1" applyProtection="1">
      <alignment vertical="center"/>
      <protection locked="0"/>
    </xf>
    <xf numFmtId="49" fontId="8" fillId="0" borderId="37" xfId="0" applyNumberFormat="1" applyFont="1" applyFill="1" applyBorder="1" applyAlignment="1" applyProtection="1">
      <alignment vertical="center"/>
      <protection locked="0"/>
    </xf>
    <xf numFmtId="0" fontId="8" fillId="0" borderId="37" xfId="0" applyFont="1" applyFill="1" applyBorder="1" applyAlignment="1">
      <alignment horizontal="center" vertical="center"/>
    </xf>
    <xf numFmtId="0" fontId="8" fillId="0" borderId="38" xfId="0" applyFont="1" applyFill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 wrapText="1"/>
    </xf>
    <xf numFmtId="0" fontId="8" fillId="0" borderId="34" xfId="0" applyFont="1" applyFill="1" applyBorder="1" applyAlignment="1">
      <alignment horizontal="left" vertical="center" wrapText="1"/>
    </xf>
    <xf numFmtId="4" fontId="8" fillId="0" borderId="35" xfId="0" applyNumberFormat="1" applyFont="1" applyFill="1" applyBorder="1" applyAlignment="1">
      <alignment horizontal="right" vertical="center"/>
    </xf>
    <xf numFmtId="4" fontId="8" fillId="0" borderId="39" xfId="0" applyNumberFormat="1" applyFont="1" applyFill="1" applyBorder="1" applyAlignment="1">
      <alignment horizontal="right" vertical="center"/>
    </xf>
    <xf numFmtId="0" fontId="8" fillId="0" borderId="40" xfId="0" applyFont="1" applyFill="1" applyBorder="1" applyAlignment="1">
      <alignment horizontal="center" vertical="center"/>
    </xf>
    <xf numFmtId="0" fontId="8" fillId="0" borderId="41" xfId="0" applyFont="1" applyFill="1" applyBorder="1" applyAlignment="1">
      <alignment horizontal="center" vertical="center"/>
    </xf>
    <xf numFmtId="0" fontId="8" fillId="0" borderId="40" xfId="0" applyFont="1" applyFill="1" applyBorder="1" applyAlignment="1">
      <alignment horizontal="left" vertical="center" wrapText="1"/>
    </xf>
    <xf numFmtId="0" fontId="8" fillId="0" borderId="39" xfId="0" applyFont="1" applyFill="1" applyBorder="1" applyAlignment="1" applyProtection="1">
      <alignment horizontal="left" vertical="center"/>
      <protection locked="0"/>
    </xf>
    <xf numFmtId="0" fontId="8" fillId="0" borderId="4" xfId="0" applyFont="1" applyFill="1" applyBorder="1" applyAlignment="1">
      <alignment horizontal="center" vertical="center"/>
    </xf>
    <xf numFmtId="0" fontId="8" fillId="0" borderId="11" xfId="0" applyFont="1" applyFill="1" applyBorder="1" applyAlignment="1" applyProtection="1">
      <alignment vertical="center" wrapText="1"/>
      <protection locked="0"/>
    </xf>
    <xf numFmtId="0" fontId="8" fillId="0" borderId="30" xfId="0" applyFont="1" applyFill="1" applyBorder="1" applyAlignment="1" applyProtection="1">
      <alignment vertical="center" wrapText="1"/>
      <protection locked="0"/>
    </xf>
    <xf numFmtId="0" fontId="8" fillId="0" borderId="28" xfId="0" applyFont="1" applyFill="1" applyBorder="1" applyAlignment="1" applyProtection="1">
      <alignment vertical="center"/>
      <protection locked="0"/>
    </xf>
    <xf numFmtId="49" fontId="8" fillId="0" borderId="28" xfId="0" applyNumberFormat="1" applyFont="1" applyFill="1" applyBorder="1" applyAlignment="1" applyProtection="1">
      <alignment vertical="center"/>
      <protection locked="0"/>
    </xf>
    <xf numFmtId="0" fontId="8" fillId="0" borderId="28" xfId="0" applyFont="1" applyFill="1" applyBorder="1" applyAlignment="1">
      <alignment horizontal="center" vertical="center"/>
    </xf>
    <xf numFmtId="0" fontId="8" fillId="0" borderId="32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left" vertical="center" wrapText="1"/>
    </xf>
    <xf numFmtId="4" fontId="8" fillId="0" borderId="4" xfId="0" applyNumberFormat="1" applyFont="1" applyFill="1" applyBorder="1" applyAlignment="1">
      <alignment horizontal="right" vertical="center"/>
    </xf>
    <xf numFmtId="4" fontId="8" fillId="0" borderId="29" xfId="0" applyNumberFormat="1" applyFont="1" applyFill="1" applyBorder="1" applyAlignment="1">
      <alignment horizontal="right" vertical="center"/>
    </xf>
    <xf numFmtId="0" fontId="8" fillId="0" borderId="31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left" vertical="center" wrapText="1"/>
    </xf>
    <xf numFmtId="0" fontId="8" fillId="0" borderId="29" xfId="0" applyFont="1" applyFill="1" applyBorder="1" applyAlignment="1" applyProtection="1">
      <alignment horizontal="left" vertical="center"/>
      <protection locked="0"/>
    </xf>
    <xf numFmtId="0" fontId="8" fillId="0" borderId="35" xfId="0" applyFont="1" applyFill="1" applyBorder="1" applyAlignment="1">
      <alignment horizontal="center" vertical="center" wrapText="1"/>
    </xf>
    <xf numFmtId="0" fontId="8" fillId="0" borderId="37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/>
    </xf>
    <xf numFmtId="0" fontId="8" fillId="0" borderId="45" xfId="0" applyFont="1" applyFill="1" applyBorder="1" applyAlignment="1">
      <alignment horizontal="center" vertical="center"/>
    </xf>
    <xf numFmtId="3" fontId="13" fillId="0" borderId="37" xfId="0" applyNumberFormat="1" applyFont="1" applyFill="1" applyBorder="1" applyAlignment="1">
      <alignment horizontal="right" vertical="center"/>
    </xf>
    <xf numFmtId="3" fontId="12" fillId="0" borderId="37" xfId="3" applyNumberFormat="1" applyFont="1" applyFill="1" applyBorder="1" applyAlignment="1">
      <alignment horizontal="right" vertical="center"/>
    </xf>
    <xf numFmtId="0" fontId="8" fillId="0" borderId="43" xfId="0" applyFont="1" applyFill="1" applyBorder="1" applyAlignment="1" applyProtection="1">
      <alignment vertical="center" wrapText="1"/>
      <protection locked="0"/>
    </xf>
    <xf numFmtId="0" fontId="8" fillId="0" borderId="37" xfId="0" applyFont="1" applyFill="1" applyBorder="1" applyAlignment="1" applyProtection="1">
      <alignment vertical="center" wrapText="1"/>
      <protection locked="0"/>
    </xf>
    <xf numFmtId="0" fontId="8" fillId="0" borderId="43" xfId="0" applyFont="1" applyFill="1" applyBorder="1" applyAlignment="1">
      <alignment horizontal="center" vertical="center"/>
    </xf>
    <xf numFmtId="0" fontId="8" fillId="0" borderId="43" xfId="0" applyFont="1" applyFill="1" applyBorder="1" applyAlignment="1">
      <alignment horizontal="center" vertical="center" wrapText="1"/>
    </xf>
    <xf numFmtId="4" fontId="8" fillId="0" borderId="43" xfId="0" applyNumberFormat="1" applyFont="1" applyFill="1" applyBorder="1" applyAlignment="1">
      <alignment horizontal="right" vertical="center"/>
    </xf>
    <xf numFmtId="4" fontId="8" fillId="0" borderId="38" xfId="0" applyNumberFormat="1" applyFont="1" applyFill="1" applyBorder="1" applyAlignment="1">
      <alignment horizontal="right" vertical="center"/>
    </xf>
    <xf numFmtId="3" fontId="8" fillId="0" borderId="40" xfId="0" applyNumberFormat="1" applyFont="1" applyFill="1" applyBorder="1" applyAlignment="1">
      <alignment horizontal="center" vertical="center" wrapText="1"/>
    </xf>
    <xf numFmtId="0" fontId="8" fillId="0" borderId="39" xfId="0" applyFont="1" applyFill="1" applyBorder="1" applyAlignment="1">
      <alignment horizontal="center" vertical="center"/>
    </xf>
    <xf numFmtId="49" fontId="8" fillId="0" borderId="37" xfId="0" applyNumberFormat="1" applyFont="1" applyFill="1" applyBorder="1" applyAlignment="1" applyProtection="1">
      <alignment horizontal="center" vertical="center"/>
      <protection locked="0"/>
    </xf>
    <xf numFmtId="0" fontId="8" fillId="0" borderId="36" xfId="0" applyFont="1" applyFill="1" applyBorder="1" applyAlignment="1">
      <alignment horizontal="left" vertical="center" wrapText="1"/>
    </xf>
    <xf numFmtId="0" fontId="8" fillId="0" borderId="37" xfId="0" applyFont="1" applyFill="1" applyBorder="1" applyAlignment="1">
      <alignment horizontal="left" vertical="center" wrapText="1"/>
    </xf>
    <xf numFmtId="0" fontId="8" fillId="0" borderId="37" xfId="0" applyFont="1" applyFill="1" applyBorder="1" applyAlignment="1">
      <alignment horizontal="left" vertical="center"/>
    </xf>
    <xf numFmtId="0" fontId="8" fillId="0" borderId="43" xfId="0" applyFont="1" applyFill="1" applyBorder="1" applyAlignment="1">
      <alignment horizontal="left" vertical="center" wrapText="1"/>
    </xf>
    <xf numFmtId="0" fontId="8" fillId="0" borderId="39" xfId="0" applyFont="1" applyFill="1" applyBorder="1" applyAlignment="1">
      <alignment horizontal="left" vertical="center" wrapText="1"/>
    </xf>
    <xf numFmtId="0" fontId="8" fillId="0" borderId="11" xfId="0" applyFont="1" applyFill="1" applyBorder="1" applyAlignment="1">
      <alignment horizontal="center" vertical="center"/>
    </xf>
    <xf numFmtId="0" fontId="8" fillId="0" borderId="30" xfId="0" applyFont="1" applyFill="1" applyBorder="1" applyAlignment="1">
      <alignment horizontal="left" vertical="center" wrapText="1"/>
    </xf>
    <xf numFmtId="0" fontId="8" fillId="0" borderId="28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8" fillId="0" borderId="29" xfId="0" applyFont="1" applyFill="1" applyBorder="1" applyAlignment="1">
      <alignment horizontal="center" vertical="center"/>
    </xf>
    <xf numFmtId="0" fontId="8" fillId="0" borderId="29" xfId="0" applyFont="1" applyFill="1" applyBorder="1" applyAlignment="1">
      <alignment horizontal="left" vertical="center" wrapText="1"/>
    </xf>
    <xf numFmtId="0" fontId="8" fillId="0" borderId="17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left" vertical="center" wrapText="1"/>
    </xf>
    <xf numFmtId="0" fontId="8" fillId="0" borderId="19" xfId="0" applyFont="1" applyFill="1" applyBorder="1" applyAlignment="1">
      <alignment horizontal="left" vertical="center" wrapText="1"/>
    </xf>
    <xf numFmtId="0" fontId="8" fillId="0" borderId="22" xfId="0" applyFont="1" applyFill="1" applyBorder="1" applyAlignment="1">
      <alignment horizontal="left" vertical="center" wrapText="1"/>
    </xf>
    <xf numFmtId="0" fontId="8" fillId="0" borderId="18" xfId="0" applyFont="1" applyFill="1" applyBorder="1" applyAlignment="1">
      <alignment horizontal="left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3" fontId="8" fillId="0" borderId="13" xfId="0" applyNumberFormat="1" applyFont="1" applyFill="1" applyBorder="1" applyAlignment="1">
      <alignment horizontal="left" vertical="center"/>
    </xf>
    <xf numFmtId="4" fontId="8" fillId="0" borderId="21" xfId="0" applyNumberFormat="1" applyFont="1" applyFill="1" applyBorder="1" applyAlignment="1">
      <alignment horizontal="right" vertical="center"/>
    </xf>
    <xf numFmtId="0" fontId="8" fillId="0" borderId="19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left" vertical="center" wrapText="1"/>
    </xf>
    <xf numFmtId="3" fontId="8" fillId="0" borderId="40" xfId="0" applyNumberFormat="1" applyFont="1" applyBorder="1" applyAlignment="1">
      <alignment horizontal="right" vertical="center"/>
    </xf>
    <xf numFmtId="4" fontId="8" fillId="0" borderId="39" xfId="0" applyNumberFormat="1" applyFont="1" applyBorder="1" applyAlignment="1">
      <alignment horizontal="right" vertical="center"/>
    </xf>
    <xf numFmtId="0" fontId="8" fillId="0" borderId="36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3" fontId="8" fillId="0" borderId="0" xfId="0" applyNumberFormat="1" applyFont="1" applyAlignment="1">
      <alignment horizontal="right" vertical="center"/>
    </xf>
    <xf numFmtId="0" fontId="8" fillId="0" borderId="3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top"/>
    </xf>
    <xf numFmtId="0" fontId="4" fillId="2" borderId="26" xfId="0" applyFont="1" applyFill="1" applyBorder="1" applyAlignment="1">
      <alignment horizontal="center" vertical="top"/>
    </xf>
    <xf numFmtId="0" fontId="4" fillId="2" borderId="7" xfId="0" applyFont="1" applyFill="1" applyBorder="1" applyAlignment="1">
      <alignment horizontal="center" vertical="top"/>
    </xf>
    <xf numFmtId="0" fontId="4" fillId="2" borderId="16" xfId="0" applyFont="1" applyFill="1" applyBorder="1" applyAlignment="1">
      <alignment horizontal="center" vertical="top"/>
    </xf>
    <xf numFmtId="0" fontId="4" fillId="2" borderId="5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14" fillId="0" borderId="33" xfId="0" applyFont="1" applyBorder="1" applyAlignment="1">
      <alignment horizont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30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textRotation="90" wrapText="1"/>
    </xf>
    <xf numFmtId="0" fontId="4" fillId="2" borderId="11" xfId="0" applyFont="1" applyFill="1" applyBorder="1" applyAlignment="1">
      <alignment horizontal="center" vertical="center" textRotation="90" wrapText="1"/>
    </xf>
    <xf numFmtId="0" fontId="4" fillId="2" borderId="27" xfId="0" applyFont="1" applyFill="1" applyBorder="1" applyAlignment="1">
      <alignment horizontal="center" vertical="center" textRotation="90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top" wrapText="1"/>
    </xf>
    <xf numFmtId="0" fontId="15" fillId="0" borderId="36" xfId="0" applyFont="1" applyBorder="1" applyAlignment="1">
      <alignment horizontal="left" vertical="center" wrapText="1"/>
    </xf>
    <xf numFmtId="0" fontId="8" fillId="0" borderId="36" xfId="0" applyFont="1" applyBorder="1" applyAlignment="1">
      <alignment horizontal="left" vertical="center" wrapText="1"/>
    </xf>
    <xf numFmtId="0" fontId="8" fillId="0" borderId="37" xfId="0" applyFont="1" applyBorder="1" applyAlignment="1">
      <alignment horizontal="left" vertical="center" wrapText="1"/>
    </xf>
    <xf numFmtId="0" fontId="8" fillId="0" borderId="37" xfId="0" applyFont="1" applyBorder="1" applyAlignment="1">
      <alignment horizontal="left" vertical="center"/>
    </xf>
    <xf numFmtId="0" fontId="8" fillId="0" borderId="34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left" vertical="center" wrapText="1"/>
    </xf>
    <xf numFmtId="3" fontId="8" fillId="0" borderId="46" xfId="0" applyNumberFormat="1" applyFont="1" applyBorder="1" applyAlignment="1">
      <alignment horizontal="right" vertical="center"/>
    </xf>
    <xf numFmtId="0" fontId="8" fillId="0" borderId="47" xfId="0" applyFont="1" applyBorder="1" applyAlignment="1">
      <alignment horizontal="center" vertical="center"/>
    </xf>
    <xf numFmtId="0" fontId="8" fillId="0" borderId="47" xfId="0" applyFont="1" applyBorder="1" applyAlignment="1">
      <alignment horizontal="left" vertical="center" wrapText="1"/>
    </xf>
    <xf numFmtId="0" fontId="8" fillId="0" borderId="48" xfId="0" applyFont="1" applyBorder="1" applyAlignment="1">
      <alignment horizontal="left" vertical="center" wrapText="1"/>
    </xf>
    <xf numFmtId="0" fontId="8" fillId="0" borderId="49" xfId="0" applyFont="1" applyBorder="1" applyAlignment="1">
      <alignment horizontal="left" vertical="center" wrapText="1"/>
    </xf>
    <xf numFmtId="0" fontId="8" fillId="0" borderId="49" xfId="0" applyFont="1" applyBorder="1" applyAlignment="1">
      <alignment horizontal="left" vertical="center"/>
    </xf>
    <xf numFmtId="0" fontId="8" fillId="0" borderId="50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 wrapText="1"/>
    </xf>
    <xf numFmtId="0" fontId="8" fillId="0" borderId="51" xfId="0" applyFont="1" applyBorder="1" applyAlignment="1">
      <alignment horizontal="left" vertical="center" wrapText="1"/>
    </xf>
    <xf numFmtId="4" fontId="8" fillId="0" borderId="50" xfId="0" applyNumberFormat="1" applyFont="1" applyBorder="1" applyAlignment="1">
      <alignment horizontal="right" vertical="center"/>
    </xf>
    <xf numFmtId="0" fontId="8" fillId="0" borderId="46" xfId="0" applyFont="1" applyBorder="1" applyAlignment="1">
      <alignment horizontal="center" vertical="center"/>
    </xf>
    <xf numFmtId="0" fontId="8" fillId="0" borderId="52" xfId="0" applyFont="1" applyBorder="1" applyAlignment="1">
      <alignment horizontal="center" vertical="center"/>
    </xf>
    <xf numFmtId="0" fontId="8" fillId="0" borderId="53" xfId="0" applyFont="1" applyBorder="1" applyAlignment="1">
      <alignment horizontal="center" vertical="center"/>
    </xf>
    <xf numFmtId="0" fontId="8" fillId="0" borderId="53" xfId="0" applyFont="1" applyBorder="1" applyAlignment="1">
      <alignment horizontal="left" vertical="center" wrapText="1"/>
    </xf>
    <xf numFmtId="0" fontId="15" fillId="0" borderId="40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15" fillId="0" borderId="39" xfId="0" applyFont="1" applyBorder="1" applyAlignment="1">
      <alignment horizontal="left" vertical="center" wrapText="1"/>
    </xf>
    <xf numFmtId="0" fontId="8" fillId="0" borderId="35" xfId="0" applyFont="1" applyBorder="1" applyAlignment="1">
      <alignment horizontal="center" vertical="center"/>
    </xf>
    <xf numFmtId="0" fontId="8" fillId="0" borderId="34" xfId="0" applyFont="1" applyBorder="1" applyAlignment="1">
      <alignment horizontal="left" vertical="center" wrapText="1"/>
    </xf>
    <xf numFmtId="4" fontId="8" fillId="0" borderId="38" xfId="0" applyNumberFormat="1" applyFont="1" applyBorder="1" applyAlignment="1">
      <alignment horizontal="right" vertical="center"/>
    </xf>
    <xf numFmtId="0" fontId="8" fillId="0" borderId="40" xfId="0" applyFont="1" applyBorder="1" applyAlignment="1">
      <alignment horizontal="center" vertical="center"/>
    </xf>
  </cellXfs>
  <cellStyles count="4">
    <cellStyle name="Normální" xfId="0" builtinId="0"/>
    <cellStyle name="Normální 2" xfId="2" xr:uid="{00000000-0005-0000-0000-000001000000}"/>
    <cellStyle name="Normální 3" xfId="1" xr:uid="{00000000-0005-0000-0000-000002000000}"/>
    <cellStyle name="Normální 5" xfId="3" xr:uid="{26D7CC76-02C4-4279-8681-A4BD132432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9"/>
  <sheetViews>
    <sheetView tabSelected="1" topLeftCell="A9" zoomScale="90" zoomScaleNormal="90" workbookViewId="0">
      <selection activeCell="A17" sqref="A17"/>
    </sheetView>
  </sheetViews>
  <sheetFormatPr defaultRowHeight="15" x14ac:dyDescent="0.25"/>
  <cols>
    <col min="1" max="1" width="3.7109375" customWidth="1"/>
    <col min="2" max="2" width="16" customWidth="1"/>
    <col min="3" max="4" width="15.42578125" customWidth="1"/>
    <col min="5" max="5" width="10.7109375" customWidth="1"/>
    <col min="6" max="6" width="11.85546875" customWidth="1"/>
    <col min="7" max="7" width="12.140625" customWidth="1"/>
    <col min="8" max="8" width="31.85546875" customWidth="1"/>
    <col min="9" max="9" width="12" customWidth="1"/>
    <col min="10" max="10" width="48.42578125" customWidth="1"/>
    <col min="11" max="11" width="14" customWidth="1"/>
    <col min="12" max="12" width="13.5703125" customWidth="1"/>
    <col min="13" max="13" width="9" customWidth="1"/>
    <col min="15" max="15" width="10.28515625" customWidth="1"/>
    <col min="16" max="16" width="9.5703125" customWidth="1"/>
    <col min="17" max="17" width="20.5703125" customWidth="1"/>
    <col min="18" max="18" width="15.28515625" customWidth="1"/>
    <col min="19" max="19" width="22" customWidth="1"/>
  </cols>
  <sheetData>
    <row r="1" spans="1:19" ht="19.5" thickBot="1" x14ac:dyDescent="0.35">
      <c r="A1" s="111" t="s">
        <v>58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</row>
    <row r="2" spans="1:19" s="1" customFormat="1" ht="25.5" customHeight="1" thickBot="1" x14ac:dyDescent="0.3">
      <c r="A2" s="119" t="s">
        <v>63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1"/>
    </row>
    <row r="3" spans="1:19" ht="27.6" customHeight="1" x14ac:dyDescent="0.25">
      <c r="A3" s="122" t="s">
        <v>56</v>
      </c>
      <c r="B3" s="125" t="s">
        <v>9</v>
      </c>
      <c r="C3" s="99" t="s">
        <v>10</v>
      </c>
      <c r="D3" s="127"/>
      <c r="E3" s="127"/>
      <c r="F3" s="127"/>
      <c r="G3" s="100"/>
      <c r="H3" s="107" t="s">
        <v>0</v>
      </c>
      <c r="I3" s="107" t="s">
        <v>11</v>
      </c>
      <c r="J3" s="107" t="s">
        <v>12</v>
      </c>
      <c r="K3" s="103" t="s">
        <v>20</v>
      </c>
      <c r="L3" s="104"/>
      <c r="M3" s="99" t="s">
        <v>21</v>
      </c>
      <c r="N3" s="100"/>
      <c r="O3" s="105" t="s">
        <v>7</v>
      </c>
      <c r="P3" s="106"/>
      <c r="Q3" s="99" t="s">
        <v>1</v>
      </c>
      <c r="R3" s="100"/>
    </row>
    <row r="4" spans="1:19" ht="22.35" customHeight="1" x14ac:dyDescent="0.25">
      <c r="A4" s="123"/>
      <c r="B4" s="108"/>
      <c r="C4" s="110" t="s">
        <v>13</v>
      </c>
      <c r="D4" s="101" t="s">
        <v>14</v>
      </c>
      <c r="E4" s="101" t="s">
        <v>15</v>
      </c>
      <c r="F4" s="101" t="s">
        <v>16</v>
      </c>
      <c r="G4" s="112" t="s">
        <v>17</v>
      </c>
      <c r="H4" s="108"/>
      <c r="I4" s="108"/>
      <c r="J4" s="109"/>
      <c r="K4" s="114" t="s">
        <v>18</v>
      </c>
      <c r="L4" s="115" t="s">
        <v>22</v>
      </c>
      <c r="M4" s="117" t="s">
        <v>2</v>
      </c>
      <c r="N4" s="97" t="s">
        <v>3</v>
      </c>
      <c r="O4" s="95" t="s">
        <v>4</v>
      </c>
      <c r="P4" s="97" t="s">
        <v>5</v>
      </c>
      <c r="Q4" s="95" t="s">
        <v>8</v>
      </c>
      <c r="R4" s="97" t="s">
        <v>6</v>
      </c>
    </row>
    <row r="5" spans="1:19" ht="45" customHeight="1" x14ac:dyDescent="0.25">
      <c r="A5" s="124"/>
      <c r="B5" s="126"/>
      <c r="C5" s="102"/>
      <c r="D5" s="102"/>
      <c r="E5" s="102"/>
      <c r="F5" s="102"/>
      <c r="G5" s="113"/>
      <c r="H5" s="108"/>
      <c r="I5" s="108"/>
      <c r="J5" s="109"/>
      <c r="K5" s="95"/>
      <c r="L5" s="116"/>
      <c r="M5" s="118"/>
      <c r="N5" s="98"/>
      <c r="O5" s="96"/>
      <c r="P5" s="98"/>
      <c r="Q5" s="96"/>
      <c r="R5" s="98"/>
    </row>
    <row r="6" spans="1:19" ht="105" x14ac:dyDescent="0.25">
      <c r="A6" s="18">
        <v>1</v>
      </c>
      <c r="B6" s="19" t="s">
        <v>24</v>
      </c>
      <c r="C6" s="20" t="s">
        <v>25</v>
      </c>
      <c r="D6" s="21" t="s">
        <v>24</v>
      </c>
      <c r="E6" s="22" t="s">
        <v>26</v>
      </c>
      <c r="F6" s="23"/>
      <c r="G6" s="24"/>
      <c r="H6" s="25" t="s">
        <v>48</v>
      </c>
      <c r="I6" s="25" t="s">
        <v>27</v>
      </c>
      <c r="J6" s="26" t="s">
        <v>49</v>
      </c>
      <c r="K6" s="27">
        <v>9557000</v>
      </c>
      <c r="L6" s="28">
        <f>(0.85*K6)</f>
        <v>8123450</v>
      </c>
      <c r="M6" s="29">
        <v>2024</v>
      </c>
      <c r="N6" s="30">
        <v>2026</v>
      </c>
      <c r="O6" s="29"/>
      <c r="P6" s="24"/>
      <c r="Q6" s="31" t="s">
        <v>61</v>
      </c>
      <c r="R6" s="32" t="s">
        <v>32</v>
      </c>
    </row>
    <row r="7" spans="1:19" ht="172.5" customHeight="1" x14ac:dyDescent="0.25">
      <c r="A7" s="33">
        <v>2</v>
      </c>
      <c r="B7" s="34" t="s">
        <v>24</v>
      </c>
      <c r="C7" s="35" t="s">
        <v>34</v>
      </c>
      <c r="D7" s="36" t="s">
        <v>24</v>
      </c>
      <c r="E7" s="37" t="s">
        <v>28</v>
      </c>
      <c r="F7" s="38"/>
      <c r="G7" s="39"/>
      <c r="H7" s="40" t="s">
        <v>50</v>
      </c>
      <c r="I7" s="40" t="s">
        <v>35</v>
      </c>
      <c r="J7" s="41" t="s">
        <v>52</v>
      </c>
      <c r="K7" s="42">
        <v>22000000</v>
      </c>
      <c r="L7" s="43">
        <f>(0.85*K7)</f>
        <v>18700000</v>
      </c>
      <c r="M7" s="29">
        <v>2027</v>
      </c>
      <c r="N7" s="30">
        <v>2029</v>
      </c>
      <c r="O7" s="44"/>
      <c r="P7" s="39"/>
      <c r="Q7" s="45" t="s">
        <v>36</v>
      </c>
      <c r="R7" s="46" t="s">
        <v>32</v>
      </c>
    </row>
    <row r="8" spans="1:19" ht="120" x14ac:dyDescent="0.25">
      <c r="A8" s="47">
        <v>3</v>
      </c>
      <c r="B8" s="26" t="s">
        <v>24</v>
      </c>
      <c r="C8" s="20" t="s">
        <v>37</v>
      </c>
      <c r="D8" s="21" t="s">
        <v>24</v>
      </c>
      <c r="E8" s="22">
        <v>66181500</v>
      </c>
      <c r="F8" s="48"/>
      <c r="G8" s="24"/>
      <c r="H8" s="25" t="s">
        <v>53</v>
      </c>
      <c r="I8" s="25" t="s">
        <v>23</v>
      </c>
      <c r="J8" s="26" t="s">
        <v>59</v>
      </c>
      <c r="K8" s="27">
        <v>37000000</v>
      </c>
      <c r="L8" s="28">
        <v>3400000</v>
      </c>
      <c r="M8" s="49">
        <v>2027</v>
      </c>
      <c r="N8" s="50">
        <v>2029</v>
      </c>
      <c r="O8" s="51"/>
      <c r="P8" s="52"/>
      <c r="Q8" s="31" t="s">
        <v>38</v>
      </c>
      <c r="R8" s="32" t="s">
        <v>33</v>
      </c>
    </row>
    <row r="9" spans="1:19" ht="105" x14ac:dyDescent="0.25">
      <c r="A9" s="18">
        <v>4</v>
      </c>
      <c r="B9" s="19" t="s">
        <v>29</v>
      </c>
      <c r="C9" s="53" t="s">
        <v>29</v>
      </c>
      <c r="D9" s="54" t="s">
        <v>30</v>
      </c>
      <c r="E9" s="22" t="s">
        <v>31</v>
      </c>
      <c r="F9" s="23">
        <v>18100890</v>
      </c>
      <c r="G9" s="55">
        <v>600026621</v>
      </c>
      <c r="H9" s="25" t="s">
        <v>42</v>
      </c>
      <c r="I9" s="56" t="s">
        <v>23</v>
      </c>
      <c r="J9" s="26" t="s">
        <v>43</v>
      </c>
      <c r="K9" s="57">
        <v>4000000</v>
      </c>
      <c r="L9" s="58">
        <f>K9*0.85</f>
        <v>3400000</v>
      </c>
      <c r="M9" s="29">
        <v>2024</v>
      </c>
      <c r="N9" s="30">
        <v>2026</v>
      </c>
      <c r="O9" s="59" t="s">
        <v>44</v>
      </c>
      <c r="P9" s="60" t="s">
        <v>45</v>
      </c>
      <c r="Q9" s="31" t="s">
        <v>61</v>
      </c>
      <c r="R9" s="32"/>
    </row>
    <row r="10" spans="1:19" ht="90" x14ac:dyDescent="0.25">
      <c r="A10" s="18">
        <v>5</v>
      </c>
      <c r="B10" s="19" t="s">
        <v>24</v>
      </c>
      <c r="C10" s="20" t="s">
        <v>25</v>
      </c>
      <c r="D10" s="21" t="s">
        <v>24</v>
      </c>
      <c r="E10" s="22" t="s">
        <v>26</v>
      </c>
      <c r="F10" s="23"/>
      <c r="G10" s="24"/>
      <c r="H10" s="25" t="s">
        <v>55</v>
      </c>
      <c r="I10" s="25" t="s">
        <v>27</v>
      </c>
      <c r="J10" s="26" t="s">
        <v>60</v>
      </c>
      <c r="K10" s="57">
        <v>4878108.05</v>
      </c>
      <c r="L10" s="58">
        <v>3129601.08</v>
      </c>
      <c r="M10" s="29">
        <v>2024</v>
      </c>
      <c r="N10" s="30">
        <v>2025</v>
      </c>
      <c r="O10" s="29"/>
      <c r="P10" s="24"/>
      <c r="Q10" s="31" t="s">
        <v>62</v>
      </c>
      <c r="R10" s="32"/>
    </row>
    <row r="11" spans="1:19" ht="112.15" customHeight="1" x14ac:dyDescent="0.25">
      <c r="A11" s="47">
        <v>6</v>
      </c>
      <c r="B11" s="19" t="s">
        <v>39</v>
      </c>
      <c r="C11" s="20" t="s">
        <v>39</v>
      </c>
      <c r="D11" s="21" t="s">
        <v>24</v>
      </c>
      <c r="E11" s="61" t="s">
        <v>40</v>
      </c>
      <c r="F11" s="48"/>
      <c r="G11" s="24"/>
      <c r="H11" s="25" t="s">
        <v>51</v>
      </c>
      <c r="I11" s="25" t="s">
        <v>41</v>
      </c>
      <c r="J11" s="26" t="s">
        <v>54</v>
      </c>
      <c r="K11" s="27">
        <v>2388000</v>
      </c>
      <c r="L11" s="28">
        <f t="shared" ref="L11" si="0">(0.85*K11)</f>
        <v>2029800</v>
      </c>
      <c r="M11" s="23">
        <v>2025</v>
      </c>
      <c r="N11" s="30">
        <v>2025</v>
      </c>
      <c r="O11" s="51"/>
      <c r="P11" s="52"/>
      <c r="Q11" s="31" t="s">
        <v>62</v>
      </c>
      <c r="R11" s="32"/>
    </row>
    <row r="12" spans="1:19" ht="60" x14ac:dyDescent="0.25">
      <c r="A12" s="18">
        <v>7</v>
      </c>
      <c r="B12" s="26" t="s">
        <v>24</v>
      </c>
      <c r="C12" s="62" t="s">
        <v>64</v>
      </c>
      <c r="D12" s="63" t="s">
        <v>24</v>
      </c>
      <c r="E12" s="64">
        <v>47921374</v>
      </c>
      <c r="F12" s="64"/>
      <c r="G12" s="24"/>
      <c r="H12" s="25" t="s">
        <v>65</v>
      </c>
      <c r="I12" s="25" t="s">
        <v>35</v>
      </c>
      <c r="J12" s="65" t="s">
        <v>66</v>
      </c>
      <c r="K12" s="88">
        <v>15000000</v>
      </c>
      <c r="L12" s="89">
        <v>6681754.0199999996</v>
      </c>
      <c r="M12" s="90">
        <v>2027</v>
      </c>
      <c r="N12" s="91">
        <v>2029</v>
      </c>
      <c r="O12" s="29"/>
      <c r="P12" s="60"/>
      <c r="Q12" s="62"/>
      <c r="R12" s="66"/>
    </row>
    <row r="13" spans="1:19" ht="60" x14ac:dyDescent="0.25">
      <c r="A13" s="67">
        <v>8</v>
      </c>
      <c r="B13" s="41" t="s">
        <v>24</v>
      </c>
      <c r="C13" s="45" t="s">
        <v>67</v>
      </c>
      <c r="D13" s="68" t="s">
        <v>24</v>
      </c>
      <c r="E13" s="69">
        <v>66181500</v>
      </c>
      <c r="F13" s="69"/>
      <c r="G13" s="70"/>
      <c r="H13" s="40" t="s">
        <v>68</v>
      </c>
      <c r="I13" s="71" t="s">
        <v>23</v>
      </c>
      <c r="J13" s="41" t="s">
        <v>66</v>
      </c>
      <c r="K13" s="92">
        <v>15000000</v>
      </c>
      <c r="L13" s="153">
        <v>6681754.0199999996</v>
      </c>
      <c r="M13" s="93">
        <v>2027</v>
      </c>
      <c r="N13" s="94">
        <v>2029</v>
      </c>
      <c r="O13" s="44"/>
      <c r="P13" s="72"/>
      <c r="Q13" s="68"/>
      <c r="R13" s="73"/>
    </row>
    <row r="14" spans="1:19" ht="60.75" thickBot="1" x14ac:dyDescent="0.3">
      <c r="A14" s="135">
        <v>9</v>
      </c>
      <c r="B14" s="136" t="s">
        <v>24</v>
      </c>
      <c r="C14" s="137" t="s">
        <v>69</v>
      </c>
      <c r="D14" s="138" t="s">
        <v>24</v>
      </c>
      <c r="E14" s="139">
        <v>49589768</v>
      </c>
      <c r="F14" s="139"/>
      <c r="G14" s="140"/>
      <c r="H14" s="141" t="s">
        <v>70</v>
      </c>
      <c r="I14" s="141" t="s">
        <v>71</v>
      </c>
      <c r="J14" s="142" t="s">
        <v>66</v>
      </c>
      <c r="K14" s="134">
        <v>15000000</v>
      </c>
      <c r="L14" s="143">
        <v>6681754.0099999998</v>
      </c>
      <c r="M14" s="144">
        <v>2027</v>
      </c>
      <c r="N14" s="145">
        <v>2029</v>
      </c>
      <c r="O14" s="144"/>
      <c r="P14" s="146"/>
      <c r="Q14" s="137"/>
      <c r="R14" s="147"/>
    </row>
    <row r="15" spans="1:19" ht="43.9" customHeight="1" thickBot="1" x14ac:dyDescent="0.3">
      <c r="A15" s="74"/>
      <c r="B15" s="75"/>
      <c r="C15" s="76"/>
      <c r="D15" s="77"/>
      <c r="E15" s="78"/>
      <c r="F15" s="78"/>
      <c r="G15" s="79"/>
      <c r="H15" s="80"/>
      <c r="I15" s="81"/>
      <c r="J15" s="75"/>
      <c r="K15" s="82" t="s">
        <v>57</v>
      </c>
      <c r="L15" s="83">
        <f>SUM(L6:L14)</f>
        <v>58828113.129999988</v>
      </c>
      <c r="M15" s="84"/>
      <c r="N15" s="85"/>
      <c r="O15" s="84"/>
      <c r="P15" s="86"/>
      <c r="Q15" s="77"/>
      <c r="R15" s="87"/>
      <c r="S15" s="13" t="s">
        <v>46</v>
      </c>
    </row>
    <row r="16" spans="1:19" ht="60.75" thickBot="1" x14ac:dyDescent="0.3">
      <c r="A16" s="151">
        <v>10</v>
      </c>
      <c r="B16" s="152" t="s">
        <v>24</v>
      </c>
      <c r="C16" s="129" t="s">
        <v>72</v>
      </c>
      <c r="D16" s="130" t="s">
        <v>24</v>
      </c>
      <c r="E16" s="131">
        <v>60341777</v>
      </c>
      <c r="F16" s="131"/>
      <c r="G16" s="91"/>
      <c r="H16" s="132" t="s">
        <v>73</v>
      </c>
      <c r="I16" s="132" t="s">
        <v>74</v>
      </c>
      <c r="J16" s="133" t="s">
        <v>66</v>
      </c>
      <c r="K16" s="88">
        <v>15000000</v>
      </c>
      <c r="L16" s="153">
        <v>12750000</v>
      </c>
      <c r="M16" s="154">
        <v>2027</v>
      </c>
      <c r="N16" s="91">
        <v>2029</v>
      </c>
      <c r="O16" s="148"/>
      <c r="P16" s="149"/>
      <c r="Q16" s="128"/>
      <c r="R16" s="150"/>
      <c r="S16" s="15"/>
    </row>
    <row r="17" spans="1:19" ht="43.9" customHeight="1" thickBot="1" x14ac:dyDescent="0.3">
      <c r="A17" s="4"/>
      <c r="B17" s="4"/>
      <c r="C17" s="7"/>
      <c r="D17" s="9"/>
      <c r="E17" s="6"/>
      <c r="F17" s="6"/>
      <c r="G17" s="10"/>
      <c r="H17" s="2"/>
      <c r="I17" s="11"/>
      <c r="J17" s="4"/>
      <c r="K17" s="14" t="s">
        <v>57</v>
      </c>
      <c r="L17" s="17">
        <f>SUM(L15:L16)</f>
        <v>71578113.129999995</v>
      </c>
      <c r="M17" s="5"/>
      <c r="N17" s="3"/>
      <c r="O17" s="5"/>
      <c r="P17" s="12"/>
      <c r="Q17" s="9"/>
      <c r="R17" s="8"/>
      <c r="S17" s="16" t="s">
        <v>47</v>
      </c>
    </row>
    <row r="19" spans="1:19" x14ac:dyDescent="0.25">
      <c r="A19" t="s">
        <v>19</v>
      </c>
    </row>
  </sheetData>
  <mergeCells count="25">
    <mergeCell ref="C4:C5"/>
    <mergeCell ref="D4:D5"/>
    <mergeCell ref="A1:R1"/>
    <mergeCell ref="F4:F5"/>
    <mergeCell ref="G4:G5"/>
    <mergeCell ref="O4:O5"/>
    <mergeCell ref="P4:P5"/>
    <mergeCell ref="K4:K5"/>
    <mergeCell ref="L4:L5"/>
    <mergeCell ref="M4:M5"/>
    <mergeCell ref="N4:N5"/>
    <mergeCell ref="A2:R2"/>
    <mergeCell ref="A3:A5"/>
    <mergeCell ref="B3:B5"/>
    <mergeCell ref="C3:G3"/>
    <mergeCell ref="H3:H5"/>
    <mergeCell ref="Q4:Q5"/>
    <mergeCell ref="R4:R5"/>
    <mergeCell ref="Q3:R3"/>
    <mergeCell ref="E4:E5"/>
    <mergeCell ref="K3:L3"/>
    <mergeCell ref="M3:N3"/>
    <mergeCell ref="O3:P3"/>
    <mergeCell ref="I3:I5"/>
    <mergeCell ref="J3:J5"/>
  </mergeCells>
  <pageMargins left="0.31496062992125984" right="0.31496062992125984" top="0.39370078740157483" bottom="0.39370078740157483" header="0.31496062992125984" footer="0.31496062992125984"/>
  <pageSetup paperSize="8" scale="67" fitToHeight="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f488231-a473-4606-8d11-a0c0514f434a">
      <UserInfo>
        <DisplayName>Mazal Rostislav</DisplayName>
        <AccountId>49</AccountId>
        <AccountType/>
      </UserInfo>
      <UserInfo>
        <DisplayName>Pekárek Aleš</DisplayName>
        <AccountId>205</AccountId>
        <AccountType/>
      </UserInfo>
      <UserInfo>
        <DisplayName>Pergl Ondřej</DisplayName>
        <AccountId>9</AccountId>
        <AccountType/>
      </UserInfo>
    </SharedWithUser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3D71D4705A81C45888711C301951CA3" ma:contentTypeVersion="8" ma:contentTypeDescription="Create a new document." ma:contentTypeScope="" ma:versionID="4d2504fa5e05eb729d6c8325da82d799">
  <xsd:schema xmlns:xsd="http://www.w3.org/2001/XMLSchema" xmlns:xs="http://www.w3.org/2001/XMLSchema" xmlns:p="http://schemas.microsoft.com/office/2006/metadata/properties" xmlns:ns2="1afa0bf5-9b29-4a82-a7dd-2ff5aef5659c" xmlns:ns3="7f488231-a473-4606-8d11-a0c0514f434a" targetNamespace="http://schemas.microsoft.com/office/2006/metadata/properties" ma:root="true" ma:fieldsID="300979ae057f470ae90a90ff20cd0e41" ns2:_="" ns3:_="">
    <xsd:import namespace="1afa0bf5-9b29-4a82-a7dd-2ff5aef5659c"/>
    <xsd:import namespace="7f488231-a473-4606-8d11-a0c0514f434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fa0bf5-9b29-4a82-a7dd-2ff5aef565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488231-a473-4606-8d11-a0c0514f434a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C5F9310-6875-45F3-8F69-7237A5903A9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933EB08-B6AB-4310-AB8D-9E1F66E27030}">
  <ds:schemaRefs>
    <ds:schemaRef ds:uri="http://schemas.microsoft.com/office/2006/documentManagement/types"/>
    <ds:schemaRef ds:uri="1afa0bf5-9b29-4a82-a7dd-2ff5aef5659c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7f488231-a473-4606-8d11-a0c0514f434a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B4E4E3D-3E8B-4789-877A-AAC7A48B57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afa0bf5-9b29-4a82-a7dd-2ff5aef5659c"/>
    <ds:schemaRef ds:uri="7f488231-a473-4606-8d11-a0c0514f43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RAP OK_spec školy_6. 11. 2026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Zita Kucerova</dc:creator>
  <cp:lastModifiedBy>Valovičová Leona</cp:lastModifiedBy>
  <cp:revision/>
  <cp:lastPrinted>2026-10-16T09:14:46Z</cp:lastPrinted>
  <dcterms:created xsi:type="dcterms:W3CDTF">2020-05-27T13:32:17Z</dcterms:created>
  <dcterms:modified xsi:type="dcterms:W3CDTF">2026-10-19T07:10:53Z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0x01010003D71D4705A81C45888711C301951CA3</vt:lpwstr>
  </property>
</Properties>
</file>