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V:\PS_KUOK_Grantova_schemata\Kotlíkové dotace IV\Publicita\WEB\"/>
    </mc:Choice>
  </mc:AlternateContent>
  <xr:revisionPtr revIDLastSave="0" documentId="13_ncr:1_{6C1ADC44-87D8-4FAD-95BA-C1BB1B100D85}" xr6:coauthVersionLast="47" xr6:coauthVersionMax="47" xr10:uidLastSave="{00000000-0000-0000-0000-000000000000}"/>
  <bookViews>
    <workbookView xWindow="-120" yWindow="-120" windowWidth="38640" windowHeight="21120" tabRatio="749" xr2:uid="{00000000-000D-0000-FFFF-FFFF00000000}"/>
  </bookViews>
  <sheets>
    <sheet name="PID" sheetId="1" r:id="rId1"/>
    <sheet name="PID abecedně" sheetId="2" state="hidden" r:id="rId2"/>
    <sheet name="stavy" sheetId="3" state="hidden" r:id="rId3"/>
  </sheets>
  <definedNames>
    <definedName name="_xlnm._FilterDatabase" localSheetId="1" hidden="1">'PID abecedně'!$A$1:$J$1500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08" i="2" l="1"/>
  <c r="G1446" i="2" l="1"/>
  <c r="G1026" i="2"/>
  <c r="N5" i="1" l="1"/>
  <c r="M5" i="1" s="1"/>
  <c r="G470" i="2" l="1"/>
  <c r="G339" i="2" l="1"/>
  <c r="G117" i="2"/>
  <c r="G170" i="2"/>
  <c r="G107" i="2"/>
  <c r="G400" i="2"/>
  <c r="G127" i="2"/>
  <c r="G548" i="2"/>
  <c r="G157" i="2"/>
  <c r="G82" i="2"/>
  <c r="G193" i="2"/>
  <c r="G572" i="2"/>
  <c r="G173" i="2"/>
  <c r="G375" i="2"/>
  <c r="G481" i="2"/>
  <c r="G469" i="2"/>
  <c r="G54" i="2"/>
  <c r="G74" i="2"/>
  <c r="G108" i="2"/>
  <c r="G346" i="2"/>
  <c r="G85" i="2"/>
  <c r="G94" i="2"/>
  <c r="G489" i="2"/>
  <c r="G440" i="2"/>
  <c r="G9" i="2"/>
  <c r="G623" i="2"/>
  <c r="G559" i="2"/>
  <c r="G349" i="2"/>
  <c r="G436" i="2"/>
  <c r="G453" i="2"/>
  <c r="G228" i="2"/>
  <c r="G88" i="2"/>
  <c r="G49" i="2"/>
  <c r="G200" i="2"/>
  <c r="G604" i="2"/>
  <c r="G593" i="2"/>
  <c r="G395" i="2"/>
  <c r="G457" i="2"/>
  <c r="G428" i="2"/>
  <c r="G105" i="2"/>
  <c r="G392" i="2"/>
  <c r="G192" i="2"/>
  <c r="G155" i="2"/>
  <c r="G599" i="2"/>
  <c r="G473" i="2"/>
  <c r="G227" i="2"/>
  <c r="G441" i="2"/>
  <c r="G188" i="2"/>
  <c r="G356" i="2"/>
  <c r="G222" i="2"/>
  <c r="G115" i="2"/>
  <c r="G426" i="2"/>
  <c r="G357" i="2"/>
  <c r="G355" i="2"/>
  <c r="G504" i="2"/>
  <c r="G295" i="2"/>
  <c r="G299" i="2"/>
  <c r="G307" i="2"/>
  <c r="G149" i="2"/>
  <c r="G537" i="2"/>
  <c r="G556" i="2"/>
  <c r="G509" i="2"/>
  <c r="G246" i="2"/>
  <c r="G171" i="2"/>
  <c r="G442" i="2"/>
  <c r="G549" i="2"/>
  <c r="G565" i="2"/>
  <c r="G275" i="2"/>
  <c r="G577" i="2"/>
  <c r="G284" i="2"/>
  <c r="G136" i="2"/>
  <c r="G619" i="2"/>
  <c r="G252" i="2"/>
  <c r="G462" i="2"/>
  <c r="G579" i="2"/>
  <c r="G81" i="2"/>
  <c r="G362" i="2"/>
  <c r="G60" i="2"/>
  <c r="G439" i="2"/>
  <c r="G529" i="2"/>
  <c r="G448" i="2"/>
  <c r="G589" i="2"/>
  <c r="G451" i="2"/>
  <c r="G62" i="2"/>
  <c r="G511" i="2"/>
  <c r="G93" i="2"/>
  <c r="G163" i="2"/>
  <c r="G37" i="2"/>
  <c r="G603" i="2"/>
  <c r="G144" i="2"/>
  <c r="G466" i="2"/>
  <c r="G22" i="2"/>
  <c r="G554" i="2"/>
  <c r="G517" i="2"/>
  <c r="G595" i="2"/>
  <c r="G6" i="2"/>
  <c r="G444" i="2"/>
  <c r="G198" i="2"/>
  <c r="G615" i="2"/>
  <c r="G197" i="2"/>
  <c r="G118" i="2"/>
  <c r="G233" i="2"/>
  <c r="G142" i="2"/>
  <c r="G109" i="2"/>
  <c r="G5" i="2"/>
  <c r="G344" i="2"/>
  <c r="G596" i="2"/>
  <c r="G515" i="2"/>
  <c r="G447" i="2"/>
  <c r="G178" i="2"/>
  <c r="G225" i="2"/>
  <c r="G508" i="2"/>
  <c r="G248" i="2"/>
  <c r="G574" i="2"/>
  <c r="G13" i="2"/>
  <c r="G113" i="2"/>
  <c r="G443" i="2"/>
  <c r="G352" i="2"/>
  <c r="G601" i="2"/>
  <c r="G626" i="2"/>
  <c r="G103" i="2"/>
  <c r="G585" i="2"/>
  <c r="G257" i="2"/>
  <c r="G67" i="2"/>
  <c r="G514" i="2"/>
  <c r="G460" i="2"/>
  <c r="G48" i="2"/>
  <c r="G72" i="2"/>
  <c r="G270" i="2"/>
  <c r="G568" i="2"/>
  <c r="G160" i="2"/>
  <c r="G164" i="2"/>
  <c r="G545" i="2"/>
  <c r="G293" i="2"/>
  <c r="G587" i="2"/>
  <c r="G630" i="2"/>
  <c r="G347" i="2"/>
  <c r="G449" i="2"/>
  <c r="G456" i="2"/>
  <c r="G351" i="2"/>
  <c r="G518" i="2"/>
  <c r="G598" i="2"/>
  <c r="G232" i="2"/>
  <c r="G33" i="2"/>
  <c r="G19" i="2"/>
  <c r="G302" i="2"/>
  <c r="G454" i="2"/>
  <c r="G217" i="2"/>
  <c r="G353" i="2"/>
  <c r="G194" i="2"/>
  <c r="G485" i="2"/>
  <c r="G116" i="2"/>
  <c r="G126" i="2"/>
  <c r="G174" i="2"/>
  <c r="G580" i="2"/>
  <c r="G433" i="2"/>
  <c r="G373" i="2"/>
  <c r="G335" i="2"/>
  <c r="G158" i="2"/>
  <c r="G312" i="2"/>
  <c r="G531" i="2"/>
  <c r="G315" i="2"/>
  <c r="G567" i="2"/>
  <c r="G71" i="2"/>
  <c r="G465" i="2"/>
  <c r="G410" i="2"/>
  <c r="G569" i="2"/>
  <c r="G594" i="2"/>
  <c r="G66" i="2"/>
  <c r="G17" i="2"/>
  <c r="G106" i="2"/>
  <c r="G214" i="2"/>
  <c r="G133" i="2"/>
  <c r="G165" i="2"/>
  <c r="G277" i="2"/>
  <c r="G234" i="2"/>
  <c r="G220" i="2"/>
  <c r="G434" i="2"/>
  <c r="G636" i="2"/>
  <c r="G607" i="2"/>
  <c r="G169" i="2"/>
  <c r="G396" i="2"/>
  <c r="G190" i="2"/>
  <c r="G446" i="2"/>
  <c r="G546" i="2"/>
  <c r="G542" i="2"/>
  <c r="G479" i="2"/>
  <c r="G558" i="2"/>
  <c r="G237" i="2"/>
  <c r="G534" i="2"/>
  <c r="G251" i="2"/>
  <c r="G477" i="2"/>
  <c r="G617" i="2"/>
  <c r="G2" i="2"/>
  <c r="G348" i="2"/>
  <c r="G452" i="2"/>
  <c r="G345" i="2"/>
  <c r="G139" i="2"/>
  <c r="G212" i="2"/>
  <c r="G609" i="2"/>
  <c r="G624" i="2"/>
  <c r="G63" i="2"/>
  <c r="G267" i="2"/>
  <c r="G305" i="2"/>
  <c r="G77" i="2"/>
  <c r="G73" i="2"/>
  <c r="G86" i="2"/>
  <c r="G543" i="2"/>
  <c r="G300" i="2"/>
  <c r="G547" i="2"/>
  <c r="G286" i="2"/>
  <c r="G80" i="2"/>
  <c r="G570" i="2"/>
  <c r="G413" i="2"/>
  <c r="G128" i="2"/>
  <c r="G219" i="2"/>
  <c r="G69" i="2"/>
  <c r="G51" i="2"/>
  <c r="G84" i="2"/>
  <c r="G14" i="2"/>
  <c r="G56" i="2"/>
  <c r="G557" i="2"/>
  <c r="G110" i="2"/>
  <c r="G403" i="2"/>
  <c r="G141" i="2"/>
  <c r="G471" i="2"/>
  <c r="G333" i="2"/>
  <c r="G152" i="2"/>
  <c r="G111" i="2"/>
  <c r="G124" i="2"/>
  <c r="G455" i="2"/>
  <c r="G314" i="2"/>
  <c r="G129" i="2"/>
  <c r="G90" i="2"/>
  <c r="G211" i="2"/>
  <c r="G187" i="2"/>
  <c r="G154" i="2"/>
  <c r="G610" i="2"/>
  <c r="G91" i="2"/>
  <c r="G231" i="2"/>
  <c r="G563" i="2"/>
  <c r="G571" i="2"/>
  <c r="G590" i="2"/>
  <c r="G533" i="2"/>
  <c r="G132" i="2"/>
  <c r="G28" i="2"/>
  <c r="G501" i="2"/>
  <c r="G298" i="2"/>
  <c r="G552" i="2"/>
  <c r="G70" i="2"/>
  <c r="G491" i="2"/>
  <c r="G492" i="2"/>
  <c r="G121" i="2"/>
  <c r="G175" i="2"/>
  <c r="G213" i="2"/>
  <c r="G398" i="2"/>
  <c r="G268" i="2"/>
  <c r="G495" i="2"/>
  <c r="G633" i="2"/>
  <c r="G634" i="2"/>
  <c r="G177" i="2"/>
  <c r="G343" i="2"/>
  <c r="G239" i="2"/>
  <c r="G461" i="2"/>
  <c r="G216" i="2"/>
  <c r="G209" i="2"/>
  <c r="G199" i="2"/>
  <c r="G186" i="2"/>
  <c r="G183" i="2"/>
  <c r="G522" i="2"/>
  <c r="G205" i="2"/>
  <c r="G512" i="2"/>
  <c r="G269" i="2"/>
  <c r="G553" i="2"/>
  <c r="G294" i="2"/>
  <c r="G204" i="2"/>
  <c r="G618" i="2"/>
  <c r="G638" i="2"/>
  <c r="G562" i="2"/>
  <c r="G92" i="2"/>
  <c r="G614" i="2"/>
  <c r="G238" i="2"/>
  <c r="G613" i="2"/>
  <c r="G510" i="2"/>
  <c r="G499" i="2"/>
  <c r="G290" i="2"/>
  <c r="G235" i="2"/>
  <c r="G266" i="2"/>
  <c r="G525" i="2"/>
  <c r="G555" i="2"/>
  <c r="G271" i="2"/>
  <c r="G176" i="2"/>
  <c r="G532" i="2"/>
  <c r="G272" i="2"/>
  <c r="G503" i="2"/>
  <c r="G143" i="2"/>
  <c r="G207" i="2"/>
  <c r="G544" i="2"/>
  <c r="G249" i="2"/>
  <c r="G254" i="2"/>
  <c r="G329" i="2"/>
  <c r="G273" i="2"/>
  <c r="G274" i="2"/>
  <c r="G520" i="2"/>
  <c r="G519" i="2"/>
  <c r="G506" i="2"/>
  <c r="G253" i="2"/>
  <c r="G407" i="2"/>
  <c r="G488" i="2"/>
  <c r="G229" i="2"/>
  <c r="G276" i="2"/>
  <c r="G247" i="2"/>
  <c r="G243" i="2"/>
  <c r="G241" i="2"/>
  <c r="G162" i="2"/>
  <c r="G236" i="2"/>
  <c r="G242" i="2"/>
  <c r="G8" i="2"/>
  <c r="G575" i="2"/>
  <c r="G323" i="2"/>
  <c r="G399" i="2"/>
  <c r="G278" i="2"/>
  <c r="G328" i="2"/>
  <c r="G431" i="2"/>
  <c r="G404" i="2"/>
  <c r="G279" i="2"/>
  <c r="G4" i="2"/>
  <c r="G31" i="2"/>
  <c r="G256" i="2"/>
  <c r="G280" i="2"/>
  <c r="G281" i="2"/>
  <c r="G260" i="2"/>
  <c r="G282" i="2"/>
  <c r="G322" i="2"/>
  <c r="G99" i="2"/>
  <c r="G321" i="2"/>
  <c r="G458" i="2"/>
  <c r="G263" i="2"/>
  <c r="G551" i="2"/>
  <c r="G640" i="2"/>
  <c r="G643" i="2"/>
  <c r="G319" i="2"/>
  <c r="G240" i="2"/>
  <c r="G261" i="2"/>
  <c r="G606" i="2"/>
  <c r="G203" i="2"/>
  <c r="G318" i="2"/>
  <c r="G644" i="2"/>
  <c r="G196" i="2"/>
  <c r="G330" i="2"/>
  <c r="G320" i="2"/>
  <c r="G101" i="2"/>
  <c r="G467" i="2"/>
  <c r="G331" i="2"/>
  <c r="G221" i="2"/>
  <c r="G265" i="2"/>
  <c r="G309" i="2"/>
  <c r="G304" i="2"/>
  <c r="G15" i="2"/>
  <c r="G409" i="2"/>
  <c r="G310" i="2"/>
  <c r="G576" i="2"/>
  <c r="G408" i="2"/>
  <c r="G393" i="2"/>
  <c r="G258" i="2"/>
  <c r="G646" i="2"/>
  <c r="G201" i="2"/>
  <c r="G316" i="2"/>
  <c r="G637" i="2"/>
  <c r="G287" i="2"/>
  <c r="G317" i="2"/>
  <c r="G137" i="2"/>
  <c r="G632" i="2"/>
  <c r="G332" i="2"/>
  <c r="G401" i="2"/>
  <c r="G301" i="2"/>
  <c r="G112" i="2"/>
  <c r="G168" i="2"/>
  <c r="G642" i="2"/>
  <c r="G420" i="2"/>
  <c r="G313" i="2"/>
  <c r="G76" i="2"/>
  <c r="G7" i="2"/>
  <c r="G40" i="2"/>
  <c r="G480" i="2"/>
  <c r="G122" i="2"/>
  <c r="G123" i="2"/>
  <c r="G223" i="2"/>
  <c r="G255" i="2"/>
  <c r="G645" i="2"/>
  <c r="G224" i="2"/>
  <c r="G647" i="2"/>
  <c r="G264" i="2"/>
  <c r="G341" i="2"/>
  <c r="G478" i="2"/>
  <c r="G648" i="2"/>
  <c r="G507" i="2"/>
  <c r="G621" i="2"/>
  <c r="G334" i="2"/>
  <c r="G52" i="2"/>
  <c r="G150" i="2"/>
  <c r="G652" i="2"/>
  <c r="G656" i="2"/>
  <c r="G27" i="2"/>
  <c r="G463" i="2"/>
  <c r="G654" i="2"/>
  <c r="G87" i="2"/>
  <c r="G566" i="2"/>
  <c r="G337" i="2"/>
  <c r="G651" i="2"/>
  <c r="G10" i="2"/>
  <c r="G658" i="2"/>
  <c r="G653" i="2"/>
  <c r="G104" i="2"/>
  <c r="G475" i="2"/>
  <c r="G180" i="2"/>
  <c r="G55" i="2"/>
  <c r="G659" i="2"/>
  <c r="G538" i="2"/>
  <c r="G79" i="2"/>
  <c r="G259" i="2"/>
  <c r="G100" i="2"/>
  <c r="G422" i="2"/>
  <c r="G367" i="2"/>
  <c r="G119" i="2"/>
  <c r="G620" i="2"/>
  <c r="G189" i="2"/>
  <c r="G156" i="2"/>
  <c r="G661" i="2"/>
  <c r="G662" i="2"/>
  <c r="G663" i="2"/>
  <c r="G191" i="2"/>
  <c r="G311" i="2"/>
  <c r="G631" i="2"/>
  <c r="G147" i="2"/>
  <c r="G327" i="2"/>
  <c r="G325" i="2"/>
  <c r="G146" i="2"/>
  <c r="G578" i="2"/>
  <c r="G581" i="2"/>
  <c r="G120" i="2"/>
  <c r="G218" i="2"/>
  <c r="G665" i="2"/>
  <c r="G664" i="2"/>
  <c r="G483" i="2"/>
  <c r="G666" i="2"/>
  <c r="G59" i="2"/>
  <c r="G667" i="2"/>
  <c r="G494" i="2"/>
  <c r="G668" i="2"/>
  <c r="G148" i="2"/>
  <c r="G611" i="2"/>
  <c r="G498" i="2"/>
  <c r="G671" i="2"/>
  <c r="G629" i="2"/>
  <c r="G672" i="2"/>
  <c r="G670" i="2"/>
  <c r="G417" i="2"/>
  <c r="G602" i="2"/>
  <c r="G674" i="2"/>
  <c r="G427" i="2"/>
  <c r="G360" i="2"/>
  <c r="G98" i="2"/>
  <c r="G676" i="2"/>
  <c r="G208" i="2"/>
  <c r="G29" i="2"/>
  <c r="G639" i="2"/>
  <c r="G350" i="2"/>
  <c r="G677" i="2"/>
  <c r="G435" i="2"/>
  <c r="G42" i="2"/>
  <c r="G181" i="2"/>
  <c r="G39" i="2"/>
  <c r="G210" i="2"/>
  <c r="G65" i="2"/>
  <c r="G539" i="2"/>
  <c r="G540" i="2"/>
  <c r="G361" i="2"/>
  <c r="G363" i="2"/>
  <c r="G438" i="2"/>
  <c r="G368" i="2"/>
  <c r="G369" i="2"/>
  <c r="G370" i="2"/>
  <c r="G20" i="2"/>
  <c r="G371" i="2"/>
  <c r="G230" i="2"/>
  <c r="G131" i="2"/>
  <c r="G378" i="2"/>
  <c r="G374" i="2"/>
  <c r="G57" i="2"/>
  <c r="G380" i="2"/>
  <c r="G429" i="2"/>
  <c r="G445" i="2"/>
  <c r="G358" i="2"/>
  <c r="G486" i="2"/>
  <c r="G536" i="2"/>
  <c r="G484" i="2"/>
  <c r="G650" i="2"/>
  <c r="G289" i="2"/>
  <c r="G365" i="2"/>
  <c r="G68" i="2"/>
  <c r="G680" i="2"/>
  <c r="G682" i="2"/>
  <c r="G12" i="2"/>
  <c r="G53" i="2"/>
  <c r="G459" i="2"/>
  <c r="G530" i="2"/>
  <c r="G354" i="2"/>
  <c r="G476" i="2"/>
  <c r="G153" i="2"/>
  <c r="G689" i="2"/>
  <c r="G693" i="2"/>
  <c r="G21" i="2"/>
  <c r="G695" i="2"/>
  <c r="G697" i="2"/>
  <c r="G698" i="2"/>
  <c r="G61" i="2"/>
  <c r="G699" i="2"/>
  <c r="G487" i="2"/>
  <c r="G527" i="2"/>
  <c r="G700" i="2"/>
  <c r="G296" i="2"/>
  <c r="G702" i="2"/>
  <c r="G703" i="2"/>
  <c r="G38" i="2"/>
  <c r="G206" i="2"/>
  <c r="G391" i="2"/>
  <c r="G130" i="2"/>
  <c r="G705" i="2"/>
  <c r="G450" i="2"/>
  <c r="G58" i="2"/>
  <c r="G706" i="2"/>
  <c r="G145" i="2"/>
  <c r="G708" i="2"/>
  <c r="G584" i="2"/>
  <c r="G226" i="2"/>
  <c r="G704" i="2"/>
  <c r="G710" i="2"/>
  <c r="G151" i="2"/>
  <c r="G497" i="2"/>
  <c r="G711" i="2"/>
  <c r="G32" i="2"/>
  <c r="G715" i="2"/>
  <c r="G716" i="2"/>
  <c r="G717" i="2"/>
  <c r="G406" i="2"/>
  <c r="G718" i="2"/>
  <c r="G720" i="2"/>
  <c r="G524" i="2"/>
  <c r="G723" i="2"/>
  <c r="G628" i="2"/>
  <c r="G719" i="2"/>
  <c r="G24" i="2"/>
  <c r="G250" i="2"/>
  <c r="G724" i="2"/>
  <c r="G414" i="2"/>
  <c r="G726" i="2"/>
  <c r="G728" i="2"/>
  <c r="G727" i="2"/>
  <c r="G725" i="2"/>
  <c r="G731" i="2"/>
  <c r="G730" i="2"/>
  <c r="G729" i="2"/>
  <c r="G732" i="2"/>
  <c r="G733" i="2"/>
  <c r="G683" i="2"/>
  <c r="G692" i="2"/>
  <c r="G179" i="2"/>
  <c r="G736" i="2"/>
  <c r="G740" i="2"/>
  <c r="G739" i="2"/>
  <c r="G379" i="2"/>
  <c r="G340" i="2"/>
  <c r="G541" i="2"/>
  <c r="G608" i="2"/>
  <c r="G364" i="2"/>
  <c r="G655" i="2"/>
  <c r="G649" i="2"/>
  <c r="G746" i="2"/>
  <c r="G34" i="2"/>
  <c r="G30" i="2"/>
  <c r="G681" i="2"/>
  <c r="G635" i="2"/>
  <c r="G751" i="2"/>
  <c r="G752" i="2"/>
  <c r="G753" i="2"/>
  <c r="G756" i="2"/>
  <c r="G561" i="2"/>
  <c r="G757" i="2"/>
  <c r="G758" i="2"/>
  <c r="G97" i="2"/>
  <c r="G755" i="2"/>
  <c r="G759" i="2"/>
  <c r="G292" i="2"/>
  <c r="G761" i="2"/>
  <c r="G686" i="2"/>
  <c r="G760" i="2"/>
  <c r="G763" i="2"/>
  <c r="G765" i="2"/>
  <c r="G764" i="2"/>
  <c r="G419" i="2"/>
  <c r="G766" i="2"/>
  <c r="G377" i="2"/>
  <c r="G767" i="2"/>
  <c r="G468" i="2"/>
  <c r="G743" i="2"/>
  <c r="G616" i="2"/>
  <c r="G678" i="2"/>
  <c r="G775" i="2"/>
  <c r="G776" i="2"/>
  <c r="G685" i="2"/>
  <c r="G779" i="2"/>
  <c r="G535" i="2"/>
  <c r="G783" i="2"/>
  <c r="G714" i="2"/>
  <c r="G788" i="2"/>
  <c r="G787" i="2"/>
  <c r="G789" i="2"/>
  <c r="G793" i="2"/>
  <c r="G464" i="2"/>
  <c r="G387" i="2"/>
  <c r="G523" i="2"/>
  <c r="G795" i="2"/>
  <c r="G412" i="2"/>
  <c r="G493" i="2"/>
  <c r="G288" i="2"/>
  <c r="G797" i="2"/>
  <c r="G798" i="2"/>
  <c r="G437" i="2"/>
  <c r="G800" i="2"/>
  <c r="G135" i="2"/>
  <c r="G801" i="2"/>
  <c r="G202" i="2"/>
  <c r="G805" i="2"/>
  <c r="G807" i="2"/>
  <c r="G808" i="2"/>
  <c r="G383" i="2"/>
  <c r="G811" i="2"/>
  <c r="G810" i="2"/>
  <c r="G691" i="2"/>
  <c r="G813" i="2"/>
  <c r="G815" i="2"/>
  <c r="G809" i="2"/>
  <c r="G819" i="2"/>
  <c r="G818" i="2"/>
  <c r="G820" i="2"/>
  <c r="G770" i="2"/>
  <c r="G588" i="2"/>
  <c r="G744" i="2"/>
  <c r="G817" i="2"/>
  <c r="G802" i="2"/>
  <c r="G806" i="2"/>
  <c r="G474" i="2"/>
  <c r="G825" i="2"/>
  <c r="G826" i="2"/>
  <c r="G827" i="2"/>
  <c r="G513" i="2"/>
  <c r="G804" i="2"/>
  <c r="G750" i="2"/>
  <c r="G472" i="2"/>
  <c r="G769" i="2"/>
  <c r="G833" i="2"/>
  <c r="G836" i="2"/>
  <c r="G834" i="2"/>
  <c r="G839" i="2"/>
  <c r="G838" i="2"/>
  <c r="G841" i="2"/>
  <c r="G432" i="2"/>
  <c r="G721" i="2"/>
  <c r="G844" i="2"/>
  <c r="G843" i="2"/>
  <c r="G694" i="2"/>
  <c r="G845" i="2"/>
  <c r="G849" i="2"/>
  <c r="G490" i="2"/>
  <c r="G850" i="2"/>
  <c r="G376" i="2"/>
  <c r="G78" i="2"/>
  <c r="G390" i="2"/>
  <c r="G96" i="2"/>
  <c r="G852" i="2"/>
  <c r="G796" i="2"/>
  <c r="G853" i="2"/>
  <c r="G675" i="2"/>
  <c r="G44" i="2"/>
  <c r="G854" i="2"/>
  <c r="G167" i="2"/>
  <c r="G385" i="2"/>
  <c r="G851" i="2"/>
  <c r="G799" i="2"/>
  <c r="G859" i="2"/>
  <c r="G860" i="2"/>
  <c r="G768" i="2"/>
  <c r="G862" i="2"/>
  <c r="G814" i="2"/>
  <c r="G822" i="2"/>
  <c r="G863" i="2"/>
  <c r="G861" i="2"/>
  <c r="G821" i="2"/>
  <c r="G816" i="2"/>
  <c r="G842" i="2"/>
  <c r="G866" i="2"/>
  <c r="G869" i="2"/>
  <c r="G389" i="2"/>
  <c r="G846" i="2"/>
  <c r="G780" i="2"/>
  <c r="G23" i="2"/>
  <c r="G870" i="2"/>
  <c r="G185" i="2"/>
  <c r="G867" i="2"/>
  <c r="G421" i="2"/>
  <c r="G324" i="2"/>
  <c r="G172" i="2"/>
  <c r="G771" i="2"/>
  <c r="G3" i="2"/>
  <c r="G496" i="2"/>
  <c r="G877" i="2"/>
  <c r="G712" i="2"/>
  <c r="G878" i="2"/>
  <c r="G690" i="2"/>
  <c r="G777" i="2"/>
  <c r="G879" i="2"/>
  <c r="G881" i="2"/>
  <c r="G741" i="2"/>
  <c r="G600" i="2"/>
  <c r="G18" i="2"/>
  <c r="G605" i="2"/>
  <c r="G245" i="2"/>
  <c r="G794" i="2"/>
  <c r="G884" i="2"/>
  <c r="G829" i="2"/>
  <c r="G886" i="2"/>
  <c r="G336" i="2"/>
  <c r="G887" i="2"/>
  <c r="G195" i="2"/>
  <c r="G893" i="2"/>
  <c r="G25" i="2"/>
  <c r="G896" i="2"/>
  <c r="G897" i="2"/>
  <c r="G891" i="2"/>
  <c r="G792" i="2"/>
  <c r="G885" i="2"/>
  <c r="G43" i="2"/>
  <c r="G871" i="2"/>
  <c r="G901" i="2"/>
  <c r="G890" i="2"/>
  <c r="G904" i="2"/>
  <c r="G906" i="2"/>
  <c r="G722" i="2"/>
  <c r="G905" i="2"/>
  <c r="G888" i="2"/>
  <c r="G907" i="2"/>
  <c r="G908" i="2"/>
  <c r="G883" i="2"/>
  <c r="G835" i="2"/>
  <c r="G912" i="2"/>
  <c r="G864" i="2"/>
  <c r="G913" i="2"/>
  <c r="G915" i="2"/>
  <c r="G837" i="2"/>
  <c r="G747" i="2"/>
  <c r="G423" i="2"/>
  <c r="G918" i="2"/>
  <c r="G11" i="2"/>
  <c r="G832" i="2"/>
  <c r="G430" i="2"/>
  <c r="G902" i="2"/>
  <c r="G660" i="2"/>
  <c r="G910" i="2"/>
  <c r="G920" i="2"/>
  <c r="G47" i="2"/>
  <c r="G812" i="2"/>
  <c r="G923" i="2"/>
  <c r="G895" i="2"/>
  <c r="G924" i="2"/>
  <c r="G925" i="2"/>
  <c r="G927" i="2"/>
  <c r="G926" i="2"/>
  <c r="G917" i="2"/>
  <c r="G583" i="2"/>
  <c r="G828" i="2"/>
  <c r="G291" i="2"/>
  <c r="G932" i="2"/>
  <c r="G933" i="2"/>
  <c r="G934" i="2"/>
  <c r="G935" i="2"/>
  <c r="G937" i="2"/>
  <c r="G785" i="2"/>
  <c r="G939" i="2"/>
  <c r="G941" i="2"/>
  <c r="G942" i="2"/>
  <c r="G943" i="2"/>
  <c r="G940" i="2"/>
  <c r="G790" i="2"/>
  <c r="G424" i="2"/>
  <c r="G928" i="2"/>
  <c r="G945" i="2"/>
  <c r="G946" i="2"/>
  <c r="G947" i="2"/>
  <c r="G803" i="2"/>
  <c r="G951" i="2"/>
  <c r="G916" i="2"/>
  <c r="G955" i="2"/>
  <c r="G959" i="2"/>
  <c r="G244" i="2"/>
  <c r="G855" i="2"/>
  <c r="G386" i="2"/>
  <c r="G957" i="2"/>
  <c r="G956" i="2"/>
  <c r="G961" i="2"/>
  <c r="G962" i="2"/>
  <c r="G963" i="2"/>
  <c r="G967" i="2"/>
  <c r="G960" i="2"/>
  <c r="G931" i="2"/>
  <c r="G968" i="2"/>
  <c r="G381" i="2"/>
  <c r="G342" i="2"/>
  <c r="G696" i="2"/>
  <c r="G874" i="2"/>
  <c r="G936" i="2"/>
  <c r="G973" i="2"/>
  <c r="G975" i="2"/>
  <c r="G976" i="2"/>
  <c r="G970" i="2"/>
  <c r="G950" i="2"/>
  <c r="G979" i="2"/>
  <c r="G980" i="2"/>
  <c r="G981" i="2"/>
  <c r="G978" i="2"/>
  <c r="G161" i="2"/>
  <c r="G982" i="2"/>
  <c r="G983" i="2"/>
  <c r="G949" i="2"/>
  <c r="G597" i="2"/>
  <c r="G986" i="2"/>
  <c r="G987" i="2"/>
  <c r="G989" i="2"/>
  <c r="G502" i="2"/>
  <c r="G988" i="2"/>
  <c r="G990" i="2"/>
  <c r="G991" i="2"/>
  <c r="G993" i="2"/>
  <c r="G995" i="2"/>
  <c r="G840" i="2"/>
  <c r="G953" i="2"/>
  <c r="G966" i="2"/>
  <c r="G784" i="2"/>
  <c r="G999" i="2"/>
  <c r="G984" i="2"/>
  <c r="G781" i="2"/>
  <c r="G919" i="2"/>
  <c r="G1000" i="2"/>
  <c r="G965" i="2"/>
  <c r="G735" i="2"/>
  <c r="G1002" i="2"/>
  <c r="G929" i="2"/>
  <c r="G182" i="2"/>
  <c r="G903" i="2"/>
  <c r="G1008" i="2"/>
  <c r="G1011" i="2"/>
  <c r="G418" i="2"/>
  <c r="G971" i="2"/>
  <c r="G974" i="2"/>
  <c r="G972" i="2"/>
  <c r="G1012" i="2"/>
  <c r="G592" i="2"/>
  <c r="G938" i="2"/>
  <c r="G745" i="2"/>
  <c r="G1014" i="2"/>
  <c r="G1015" i="2"/>
  <c r="G1016" i="2"/>
  <c r="G1017" i="2"/>
  <c r="G977" i="2"/>
  <c r="G1021" i="2"/>
  <c r="G612" i="2"/>
  <c r="G1025" i="2"/>
  <c r="G1023" i="2"/>
  <c r="G1027" i="2"/>
  <c r="G1028" i="2"/>
  <c r="G102" i="2"/>
  <c r="G1029" i="2"/>
  <c r="G1030" i="2"/>
  <c r="G1034" i="2"/>
  <c r="G1007" i="2"/>
  <c r="G856" i="2"/>
  <c r="G1036" i="2"/>
  <c r="G1037" i="2"/>
  <c r="G1038" i="2"/>
  <c r="G1041" i="2"/>
  <c r="G1042" i="2"/>
  <c r="G26" i="2"/>
  <c r="G948" i="2"/>
  <c r="G1045" i="2"/>
  <c r="G1046" i="2"/>
  <c r="G892" i="2"/>
  <c r="G1047" i="2"/>
  <c r="G1049" i="2"/>
  <c r="G521" i="2"/>
  <c r="G1052" i="2"/>
  <c r="G1053" i="2"/>
  <c r="G1055" i="2"/>
  <c r="G1003" i="2"/>
  <c r="G1051" i="2"/>
  <c r="G1018" i="2"/>
  <c r="G742" i="2"/>
  <c r="G1058" i="2"/>
  <c r="G1033" i="2"/>
  <c r="G1020" i="2"/>
  <c r="G1059" i="2"/>
  <c r="G1057" i="2"/>
  <c r="G823" i="2"/>
  <c r="G778" i="2"/>
  <c r="G1064" i="2"/>
  <c r="G1013" i="2"/>
  <c r="G701" i="2"/>
  <c r="G994" i="2"/>
  <c r="G1070" i="2"/>
  <c r="G1074" i="2"/>
  <c r="G1009" i="2"/>
  <c r="G1032" i="2"/>
  <c r="G1075" i="2"/>
  <c r="G1010" i="2"/>
  <c r="G1076" i="2"/>
  <c r="G713" i="2"/>
  <c r="G184" i="2"/>
  <c r="G1077" i="2"/>
  <c r="G1080" i="2"/>
  <c r="G41" i="2"/>
  <c r="G1081" i="2"/>
  <c r="G1044" i="2"/>
  <c r="G1068" i="2"/>
  <c r="G372" i="2"/>
  <c r="G899" i="2"/>
  <c r="G166" i="2"/>
  <c r="G1086" i="2"/>
  <c r="G1089" i="2"/>
  <c r="G772" i="2"/>
  <c r="G1094" i="2"/>
  <c r="G1001" i="2"/>
  <c r="G1095" i="2"/>
  <c r="G894" i="2"/>
  <c r="G405" i="2"/>
  <c r="G1098" i="2"/>
  <c r="G1099" i="2"/>
  <c r="G402" i="2"/>
  <c r="G964" i="2"/>
  <c r="G500" i="2"/>
  <c r="G1104" i="2"/>
  <c r="G1105" i="2"/>
  <c r="G889" i="2"/>
  <c r="G1035" i="2"/>
  <c r="G564" i="2"/>
  <c r="G1103" i="2"/>
  <c r="G1109" i="2"/>
  <c r="G1110" i="2"/>
  <c r="G786" i="2"/>
  <c r="G125" i="2"/>
  <c r="G64" i="2"/>
  <c r="G1005" i="2"/>
  <c r="G1117" i="2"/>
  <c r="G1118" i="2"/>
  <c r="G707" i="2"/>
  <c r="G992" i="2"/>
  <c r="G1121" i="2"/>
  <c r="G1061" i="2"/>
  <c r="G1122" i="2"/>
  <c r="G1123" i="2"/>
  <c r="G1124" i="2"/>
  <c r="G16" i="2"/>
  <c r="G1126" i="2"/>
  <c r="G482" i="2"/>
  <c r="G388" i="2"/>
  <c r="G1131" i="2"/>
  <c r="G872" i="2"/>
  <c r="G1133" i="2"/>
  <c r="G1137" i="2"/>
  <c r="G1085" i="2"/>
  <c r="G1139" i="2"/>
  <c r="G1111" i="2"/>
  <c r="G1144" i="2"/>
  <c r="G1143" i="2"/>
  <c r="G737" i="2"/>
  <c r="G1146" i="2"/>
  <c r="G1129" i="2"/>
  <c r="G1147" i="2"/>
  <c r="G1148" i="2"/>
  <c r="G1150" i="2"/>
  <c r="G1152" i="2"/>
  <c r="G1151" i="2"/>
  <c r="G1153" i="2"/>
  <c r="G1154" i="2"/>
  <c r="G1155" i="2"/>
  <c r="G1141" i="2"/>
  <c r="G1067" i="2"/>
  <c r="G1088" i="2"/>
  <c r="G1156" i="2"/>
  <c r="G1157" i="2"/>
  <c r="G1090" i="2"/>
  <c r="G1145" i="2"/>
  <c r="G526" i="2"/>
  <c r="G1054" i="2"/>
  <c r="G997" i="2"/>
  <c r="G1084" i="2"/>
  <c r="G138" i="2"/>
  <c r="G1164" i="2"/>
  <c r="G1092" i="2"/>
  <c r="G782" i="2"/>
  <c r="G1167" i="2"/>
  <c r="G1165" i="2"/>
  <c r="G1127" i="2"/>
  <c r="G1170" i="2"/>
  <c r="G773" i="2"/>
  <c r="G1176" i="2"/>
  <c r="G1177" i="2"/>
  <c r="G1134" i="2"/>
  <c r="G1178" i="2"/>
  <c r="G1179" i="2"/>
  <c r="G1180" i="2"/>
  <c r="G1096" i="2"/>
  <c r="G1065" i="2"/>
  <c r="G1182" i="2"/>
  <c r="G1181" i="2"/>
  <c r="G1183" i="2"/>
  <c r="G1161" i="2"/>
  <c r="G1112" i="2"/>
  <c r="G930" i="2"/>
  <c r="G1142" i="2"/>
  <c r="G1048" i="2"/>
  <c r="G1189" i="2"/>
  <c r="G1158" i="2"/>
  <c r="G1186" i="2"/>
  <c r="G1196" i="2"/>
  <c r="G1198" i="2"/>
  <c r="G749" i="2"/>
  <c r="G1200" i="2"/>
  <c r="G1201" i="2"/>
  <c r="G1202" i="2"/>
  <c r="G1119" i="2"/>
  <c r="G1062" i="2"/>
  <c r="G1083" i="2"/>
  <c r="G1082" i="2"/>
  <c r="G673" i="2"/>
  <c r="G1209" i="2"/>
  <c r="G791" i="2"/>
  <c r="G969" i="2"/>
  <c r="G1172" i="2"/>
  <c r="G1213" i="2"/>
  <c r="G1194" i="2"/>
  <c r="G1173" i="2"/>
  <c r="G1190" i="2"/>
  <c r="G1132" i="2"/>
  <c r="G1191" i="2"/>
  <c r="G1175" i="2"/>
  <c r="G824" i="2"/>
  <c r="G1218" i="2"/>
  <c r="G1219" i="2"/>
  <c r="G1174" i="2"/>
  <c r="G1221" i="2"/>
  <c r="G1063" i="2"/>
  <c r="G1217" i="2"/>
  <c r="G1113" i="2"/>
  <c r="G1223" i="2"/>
  <c r="G1224" i="2"/>
  <c r="G1225" i="2"/>
  <c r="G1226" i="2"/>
  <c r="G1214" i="2"/>
  <c r="G1227" i="2"/>
  <c r="G1069" i="2"/>
  <c r="G1220" i="2"/>
  <c r="G1231" i="2"/>
  <c r="G1232" i="2"/>
  <c r="G1197" i="2"/>
  <c r="G1205" i="2"/>
  <c r="G1171" i="2"/>
  <c r="G1234" i="2"/>
  <c r="G868" i="2"/>
  <c r="G1236" i="2"/>
  <c r="G1235" i="2"/>
  <c r="G1241" i="2"/>
  <c r="G1242" i="2"/>
  <c r="G1244" i="2"/>
  <c r="G1237" i="2"/>
  <c r="G1245" i="2"/>
  <c r="G1125" i="2"/>
  <c r="G1093" i="2"/>
  <c r="G1192" i="2"/>
  <c r="G1247" i="2"/>
  <c r="G1248" i="2"/>
  <c r="G1072" i="2"/>
  <c r="G1195" i="2"/>
  <c r="G1166" i="2"/>
  <c r="G1250" i="2"/>
  <c r="G1019" i="2"/>
  <c r="G1252" i="2"/>
  <c r="G1216" i="2"/>
  <c r="G1254" i="2"/>
  <c r="G1255" i="2"/>
  <c r="G1257" i="2"/>
  <c r="G1259" i="2"/>
  <c r="G1258" i="2"/>
  <c r="G1260" i="2"/>
  <c r="G1168" i="2"/>
  <c r="G134" i="2"/>
  <c r="G1193" i="2"/>
  <c r="G1265" i="2"/>
  <c r="G1256" i="2"/>
  <c r="G1215" i="2"/>
  <c r="G1102" i="2"/>
  <c r="G1229" i="2"/>
  <c r="G1269" i="2"/>
  <c r="G1169" i="2"/>
  <c r="G1267" i="2"/>
  <c r="G1270" i="2"/>
  <c r="G1272" i="2"/>
  <c r="G1273" i="2"/>
  <c r="G1056" i="2"/>
  <c r="G1264" i="2"/>
  <c r="G1073" i="2"/>
  <c r="G1274" i="2"/>
  <c r="G1208" i="2"/>
  <c r="G1039" i="2"/>
  <c r="G1276" i="2"/>
  <c r="G1277" i="2"/>
  <c r="G1278" i="2"/>
  <c r="G1251" i="2"/>
  <c r="G909" i="2"/>
  <c r="G1040" i="2"/>
  <c r="G382" i="2"/>
  <c r="G1108" i="2"/>
  <c r="G1006" i="2"/>
  <c r="G1279" i="2"/>
  <c r="G848" i="2"/>
  <c r="G1135" i="2"/>
  <c r="G1091" i="2"/>
  <c r="G1101" i="2"/>
  <c r="G415" i="2"/>
  <c r="G1282" i="2"/>
  <c r="G1281" i="2"/>
  <c r="G1222" i="2"/>
  <c r="G1078" i="2"/>
  <c r="G1284" i="2"/>
  <c r="G1285" i="2"/>
  <c r="G50" i="2"/>
  <c r="G831" i="2"/>
  <c r="G1290" i="2"/>
  <c r="G1291" i="2"/>
  <c r="G1097" i="2"/>
  <c r="G1271" i="2"/>
  <c r="G1297" i="2"/>
  <c r="G1240" i="2"/>
  <c r="G397" i="2"/>
  <c r="G1185" i="2"/>
  <c r="G1292" i="2"/>
  <c r="G1302" i="2"/>
  <c r="G1301" i="2"/>
  <c r="G1283" i="2"/>
  <c r="G1307" i="2"/>
  <c r="G46" i="2"/>
  <c r="G1305" i="2"/>
  <c r="G416" i="2"/>
  <c r="G1280" i="2"/>
  <c r="G1311" i="2"/>
  <c r="G1312" i="2"/>
  <c r="G1309" i="2"/>
  <c r="G1308" i="2"/>
  <c r="G1230" i="2"/>
  <c r="G1315" i="2"/>
  <c r="G898" i="2"/>
  <c r="G1316" i="2"/>
  <c r="G1268" i="2"/>
  <c r="G1313" i="2"/>
  <c r="G1319" i="2"/>
  <c r="G1115" i="2"/>
  <c r="G1321" i="2"/>
  <c r="G1246" i="2"/>
  <c r="G1050" i="2"/>
  <c r="G1303" i="2"/>
  <c r="G1184" i="2"/>
  <c r="G875" i="2"/>
  <c r="G1328" i="2"/>
  <c r="G1324" i="2"/>
  <c r="G1330" i="2"/>
  <c r="G1332" i="2"/>
  <c r="G1199" i="2"/>
  <c r="G1320" i="2"/>
  <c r="G1334" i="2"/>
  <c r="G1233" i="2"/>
  <c r="G1336" i="2"/>
  <c r="G1337" i="2"/>
  <c r="G1340" i="2"/>
  <c r="G1335" i="2"/>
  <c r="G1343" i="2"/>
  <c r="G1344" i="2"/>
  <c r="G1339" i="2"/>
  <c r="G1338" i="2"/>
  <c r="G1060" i="2"/>
  <c r="G1342" i="2"/>
  <c r="G1345" i="2"/>
  <c r="G1325" i="2"/>
  <c r="G1162" i="2"/>
  <c r="G1346" i="2"/>
  <c r="G1329" i="2"/>
  <c r="G1322" i="2"/>
  <c r="G1296" i="2"/>
  <c r="G1262" i="2"/>
  <c r="G679" i="2"/>
  <c r="G1206" i="2"/>
  <c r="G958" i="2"/>
  <c r="G1310" i="2"/>
  <c r="G1347" i="2"/>
  <c r="G1352" i="2"/>
  <c r="G1353" i="2"/>
  <c r="G1354" i="2"/>
  <c r="G1355" i="2"/>
  <c r="G1299" i="2"/>
  <c r="G1294" i="2"/>
  <c r="G1356" i="2"/>
  <c r="G1358" i="2"/>
  <c r="G1275" i="2"/>
  <c r="G1357" i="2"/>
  <c r="G1071" i="2"/>
  <c r="G1360" i="2"/>
  <c r="G1362" i="2"/>
  <c r="G359" i="2"/>
  <c r="G1349" i="2"/>
  <c r="G1363" i="2"/>
  <c r="G1364" i="2"/>
  <c r="G1366" i="2"/>
  <c r="G1136" i="2"/>
  <c r="G1327" i="2"/>
  <c r="G1368" i="2"/>
  <c r="G366" i="2"/>
  <c r="G1369" i="2"/>
  <c r="G1370" i="2"/>
  <c r="G1372" i="2"/>
  <c r="G159" i="2"/>
  <c r="G1374" i="2"/>
  <c r="G1373" i="2"/>
  <c r="G1377" i="2"/>
  <c r="G1323" i="2"/>
  <c r="G1376" i="2"/>
  <c r="G1380" i="2"/>
  <c r="G1381" i="2"/>
  <c r="G1341" i="2"/>
  <c r="G1384" i="2"/>
  <c r="G1382" i="2"/>
  <c r="G1385" i="2"/>
  <c r="G1386" i="2"/>
  <c r="G1379" i="2"/>
  <c r="G1389" i="2"/>
  <c r="G1359" i="2"/>
  <c r="G1392" i="2"/>
  <c r="G1333" i="2"/>
  <c r="G1317" i="2"/>
  <c r="G1367" i="2"/>
  <c r="G1387" i="2"/>
  <c r="G1371" i="2"/>
  <c r="G1304" i="2"/>
  <c r="G1394" i="2"/>
  <c r="G1395" i="2"/>
  <c r="G882" i="2"/>
  <c r="G1207" i="2"/>
  <c r="G1396" i="2"/>
  <c r="G1398" i="2"/>
  <c r="G1399" i="2"/>
  <c r="G1400" i="2"/>
  <c r="G1351" i="2"/>
  <c r="G1318" i="2"/>
  <c r="G1116" i="2"/>
  <c r="G1404" i="2"/>
  <c r="G1405" i="2"/>
  <c r="G1107" i="2"/>
  <c r="G1114" i="2"/>
  <c r="G1409" i="2"/>
  <c r="G1431" i="2"/>
  <c r="G1411" i="2"/>
  <c r="G1412" i="2"/>
  <c r="G1410" i="2"/>
  <c r="G1413" i="2"/>
  <c r="G1407" i="2"/>
  <c r="G1406" i="2"/>
  <c r="G1300" i="2"/>
  <c r="G1298" i="2"/>
  <c r="G1416" i="2"/>
  <c r="G1417" i="2"/>
  <c r="G1418" i="2"/>
  <c r="G1263" i="2"/>
  <c r="G1421" i="2"/>
  <c r="G1422" i="2"/>
  <c r="G1393" i="2"/>
  <c r="G1426" i="2"/>
  <c r="G1425" i="2"/>
  <c r="G1429" i="2"/>
  <c r="G1430" i="2"/>
  <c r="G1432" i="2"/>
  <c r="G1424" i="2"/>
  <c r="G1266" i="2"/>
  <c r="G1428" i="2"/>
  <c r="G1434" i="2"/>
  <c r="G1435" i="2"/>
  <c r="G1439" i="2"/>
  <c r="G1437" i="2"/>
  <c r="G1438" i="2"/>
  <c r="G1239" i="2"/>
  <c r="G1212" i="2"/>
  <c r="G1288" i="2"/>
  <c r="G1442" i="2"/>
  <c r="G1443" i="2"/>
  <c r="G1408" i="2"/>
  <c r="G1444" i="2"/>
  <c r="G1401" i="2"/>
  <c r="G1420" i="2"/>
  <c r="G1449" i="2"/>
  <c r="G1448" i="2"/>
  <c r="G1286" i="2"/>
  <c r="G1289" i="2"/>
  <c r="G384" i="2"/>
  <c r="G1402" i="2"/>
  <c r="G1451" i="2"/>
  <c r="G996" i="2"/>
  <c r="G985" i="2"/>
  <c r="G1454" i="2"/>
  <c r="G1455" i="2"/>
  <c r="G1427" i="2"/>
  <c r="G1456" i="2"/>
  <c r="G1441" i="2"/>
  <c r="G1457" i="2"/>
  <c r="G1433" i="2"/>
  <c r="G1459" i="2"/>
  <c r="G1458" i="2"/>
  <c r="G1120" i="2"/>
  <c r="G1388" i="2"/>
  <c r="G1463" i="2"/>
  <c r="G1450" i="2"/>
  <c r="G215" i="2"/>
  <c r="G1419" i="2"/>
  <c r="G1461" i="2"/>
  <c r="G1447" i="2"/>
  <c r="G1397" i="2"/>
  <c r="G1295" i="2"/>
  <c r="G1462" i="2"/>
  <c r="G1440" i="2"/>
  <c r="G1466" i="2"/>
  <c r="G1469" i="2"/>
  <c r="G1471" i="2"/>
  <c r="G1470" i="2"/>
  <c r="G1472" i="2"/>
  <c r="G1468" i="2"/>
  <c r="G1361" i="2"/>
  <c r="G1473" i="2"/>
  <c r="G1475" i="2"/>
  <c r="G1415" i="2"/>
  <c r="G303" i="2"/>
  <c r="G1403" i="2"/>
  <c r="G1477" i="2"/>
  <c r="G1479" i="2"/>
  <c r="G1043" i="2"/>
  <c r="G1480" i="2"/>
  <c r="G425" i="2"/>
  <c r="G1314" i="2"/>
  <c r="G1482" i="2"/>
  <c r="G1476" i="2"/>
  <c r="G1390" i="2"/>
  <c r="G1378" i="2"/>
  <c r="G1487" i="2"/>
  <c r="G1326" i="2"/>
  <c r="G1348" i="2"/>
  <c r="G1491" i="2"/>
  <c r="G1486" i="2"/>
  <c r="G1488" i="2"/>
  <c r="G1489" i="2"/>
  <c r="G1492" i="2"/>
  <c r="G1485" i="2"/>
  <c r="G1494" i="2"/>
  <c r="G1495" i="2"/>
  <c r="G1496" i="2"/>
  <c r="G1484" i="2"/>
  <c r="G1498" i="2"/>
  <c r="G1499" i="2"/>
  <c r="G1497" i="2"/>
  <c r="M21" i="1" l="1"/>
  <c r="M15" i="1"/>
  <c r="M13" i="1"/>
  <c r="M11" i="1"/>
  <c r="B23" i="1" s="1"/>
  <c r="M7" i="1"/>
  <c r="M23" i="1"/>
  <c r="N17" i="1" l="1"/>
  <c r="M17" i="1" s="1"/>
  <c r="N9" i="1"/>
  <c r="G21" i="1" l="1"/>
  <c r="M9" i="1" l="1"/>
</calcChain>
</file>

<file path=xl/sharedStrings.xml><?xml version="1.0" encoding="utf-8"?>
<sst xmlns="http://schemas.openxmlformats.org/spreadsheetml/2006/main" count="3388" uniqueCount="1538">
  <si>
    <t>PID:</t>
  </si>
  <si>
    <t>STAV žádosti:</t>
  </si>
  <si>
    <t>PID</t>
  </si>
  <si>
    <t>dotace - schválená</t>
  </si>
  <si>
    <t>dotace - PROPLACENÁ</t>
  </si>
  <si>
    <t>SCHVÁLENO v Kč:</t>
  </si>
  <si>
    <t>PROPLACENO v Kč:</t>
  </si>
  <si>
    <t>PROPLACENO</t>
  </si>
  <si>
    <t>pořadí</t>
  </si>
  <si>
    <t>Vyplňte PID kód žádosti</t>
  </si>
  <si>
    <t>Datum doručení listinné verze žádosti:</t>
  </si>
  <si>
    <t>Datum elektronické evidence žádosti:</t>
  </si>
  <si>
    <t>Pořadové číslo žádosti:</t>
  </si>
  <si>
    <t>Datum podání
(= elektronická evidence)</t>
  </si>
  <si>
    <t>#3
Datum podání listinné verze žádosti</t>
  </si>
  <si>
    <t>Komentář ke stavu žádosti:</t>
  </si>
  <si>
    <t>NEDOLOŽENA LISTINNÁ VERZE</t>
  </si>
  <si>
    <t>VYŘAZENO</t>
  </si>
  <si>
    <t>ODSTOUPENÍ</t>
  </si>
  <si>
    <t>SCHVÁLENO k podpoře</t>
  </si>
  <si>
    <t>STAV skutečný</t>
  </si>
  <si>
    <t>STAV k zobrazení</t>
  </si>
  <si>
    <t>PROPLACENO:</t>
  </si>
  <si>
    <t>Schváleno/ODSTOUPENÍ</t>
  </si>
  <si>
    <r>
      <t>Stav "</t>
    </r>
    <r>
      <rPr>
        <b/>
        <sz val="11"/>
        <color theme="0"/>
        <rFont val="Calibri"/>
        <family val="2"/>
        <charset val="238"/>
        <scheme val="minor"/>
      </rPr>
      <t>EVIDOVÁNO</t>
    </r>
    <r>
      <rPr>
        <sz val="11"/>
        <color theme="0"/>
        <rFont val="Calibri"/>
        <family val="2"/>
        <charset val="238"/>
        <scheme val="minor"/>
      </rPr>
      <t>" znamená, že je žádost elektronicky zaevidována a současně byla ve stanoveném termínu doložena listinná verze žádosti. Žádost čeká na kontrolu formální a věcné správnosti ze strany pracovníků oddělení administrace kotlíkových dotací.</t>
    </r>
  </si>
  <si>
    <r>
      <t>Stav "</t>
    </r>
    <r>
      <rPr>
        <b/>
        <sz val="11"/>
        <color theme="0"/>
        <rFont val="Calibri"/>
        <family val="2"/>
        <charset val="238"/>
        <scheme val="minor"/>
      </rPr>
      <t>VYŘAZENO</t>
    </r>
    <r>
      <rPr>
        <sz val="11"/>
        <color theme="0"/>
        <rFont val="Calibri"/>
        <family val="2"/>
        <charset val="238"/>
        <scheme val="minor"/>
      </rPr>
      <t>" je u žádosti, ve které bylo zjištěno nesplnění nebo porušení podmínek dotačního programu a taková žádost nemůže být schválena k podpoře. O vyřazení žádosti je žadatel neprodleně písemně informován.</t>
    </r>
  </si>
  <si>
    <r>
      <t>Stav "</t>
    </r>
    <r>
      <rPr>
        <b/>
        <sz val="11"/>
        <color theme="0"/>
        <rFont val="Calibri"/>
        <family val="2"/>
        <charset val="238"/>
        <scheme val="minor"/>
      </rPr>
      <t>Schváleno FORMÁLNĚ A VĚCNĚ</t>
    </r>
    <r>
      <rPr>
        <sz val="11"/>
        <color theme="0"/>
        <rFont val="Calibri"/>
        <family val="2"/>
        <charset val="238"/>
        <scheme val="minor"/>
      </rPr>
      <t>" znamená, že žádost prošla procesem kontroly, vyhovuje podmínkám dotačního programu a bude předložena Radě Olomouckého kraje k projednání. O výsledku rozhodnutí Rady bude žadatel písemně vyrozuměn a zároveň bude na webových stránkách ke kotlíkovým dotacím zveřejněn seznam žádostí schválených k podpoře.</t>
    </r>
  </si>
  <si>
    <r>
      <t>"</t>
    </r>
    <r>
      <rPr>
        <b/>
        <sz val="11"/>
        <color theme="0"/>
        <rFont val="Calibri"/>
        <family val="2"/>
        <charset val="238"/>
        <scheme val="minor"/>
      </rPr>
      <t>PROPLACENO</t>
    </r>
    <r>
      <rPr>
        <sz val="11"/>
        <color theme="0"/>
        <rFont val="Calibri"/>
        <family val="2"/>
        <charset val="238"/>
        <scheme val="minor"/>
      </rPr>
      <t>" znamená, že žadatel předložil vyúčtování dotace, které bylo schváleno a finanční prostředky byly zaslány žadateli v uvedené datum na bankovní účet uvedený v žádosti.</t>
    </r>
  </si>
  <si>
    <t>ROK (schválení/ revokace)</t>
  </si>
  <si>
    <t>KUOLX01OQCUT</t>
  </si>
  <si>
    <t>KUOLX01OHFSR</t>
  </si>
  <si>
    <t>KUOLX01OLGE2</t>
  </si>
  <si>
    <t>KUOLX01OH0O8</t>
  </si>
  <si>
    <t>KUOLX01OQT0O</t>
  </si>
  <si>
    <t>KUOLX01OI6IJ</t>
  </si>
  <si>
    <t>KUOLX01OO2ML</t>
  </si>
  <si>
    <t>KUOLX01OT9UB</t>
  </si>
  <si>
    <t>KUOLX01OKFV9</t>
  </si>
  <si>
    <t>KUOLX01OGAVO</t>
  </si>
  <si>
    <t>KUOLX01OM8LA</t>
  </si>
  <si>
    <t>KUOLX01OTUV3</t>
  </si>
  <si>
    <t>KUOLX01OLHBA</t>
  </si>
  <si>
    <t>KUOLX01OQF6K</t>
  </si>
  <si>
    <t>KUOLX01OSBW0</t>
  </si>
  <si>
    <t>KUOLX01OSAYX</t>
  </si>
  <si>
    <t>KUOLX01OEX2Y</t>
  </si>
  <si>
    <t>KUOLX01OFOZR</t>
  </si>
  <si>
    <t>KUOLX01OH13Y</t>
  </si>
  <si>
    <t>KUOLX01OQDK0</t>
  </si>
  <si>
    <t>KUOLX01OGC6R</t>
  </si>
  <si>
    <t>KUOLX01OGGVI</t>
  </si>
  <si>
    <t>KUOLX01OGNO4</t>
  </si>
  <si>
    <t>KUOLX01OSC85</t>
  </si>
  <si>
    <t>KUOLX01ORDEH</t>
  </si>
  <si>
    <t>KUOLX01OCFO4</t>
  </si>
  <si>
    <t>KUOLX01OU4KB</t>
  </si>
  <si>
    <t>KUOLX01OTLPO</t>
  </si>
  <si>
    <t>KUOLX01OQDTR</t>
  </si>
  <si>
    <t>KUOLX01OEFB7</t>
  </si>
  <si>
    <t>KUOLX01ORD7G</t>
  </si>
  <si>
    <t>KUOLX01ORY93</t>
  </si>
  <si>
    <t>KUOLX01OMQNI</t>
  </si>
  <si>
    <t>KUOLX01OGF71</t>
  </si>
  <si>
    <t>KUOLX01OEP8O</t>
  </si>
  <si>
    <t>KUOLX01OM8YH</t>
  </si>
  <si>
    <t>KUOLX01OTX49</t>
  </si>
  <si>
    <t>KUOLX01OTWK8</t>
  </si>
  <si>
    <t>KUOLX01OQM67</t>
  </si>
  <si>
    <t>KUOLX01OS2RG</t>
  </si>
  <si>
    <t>KUOLX01ORCW6</t>
  </si>
  <si>
    <t>KUOLX01OGX6O</t>
  </si>
  <si>
    <t>KUOLX01OQFU8</t>
  </si>
  <si>
    <t>KUOLX01OM8KF</t>
  </si>
  <si>
    <t>KUOLX01OKA5U</t>
  </si>
  <si>
    <t>KUOLX01OTWWK</t>
  </si>
  <si>
    <t>KUOLX01OSBA2</t>
  </si>
  <si>
    <t>KUOLX01OMQMN</t>
  </si>
  <si>
    <t>KUOLX01OT2SY</t>
  </si>
  <si>
    <t>KUOLX01ORDG7</t>
  </si>
  <si>
    <t>KUOLX01OM42P</t>
  </si>
  <si>
    <t>KUOLX01OQECX</t>
  </si>
  <si>
    <t>KUOLX01OMQB6</t>
  </si>
  <si>
    <t>KUOLX01OHFML</t>
  </si>
  <si>
    <t>KUOLX01ORCTL</t>
  </si>
  <si>
    <t>KUOLX01OQEGD</t>
  </si>
  <si>
    <t>KUOLX01OQEB2</t>
  </si>
  <si>
    <t>KUOLX01OSS81</t>
  </si>
  <si>
    <t>KUOLX01OOZRH</t>
  </si>
  <si>
    <t>KUOLX01OP77C</t>
  </si>
  <si>
    <t>KUOLX01OPFOF</t>
  </si>
  <si>
    <t>KUOLX01OJ5R4</t>
  </si>
  <si>
    <t>KUOLX01OT63N</t>
  </si>
  <si>
    <t>KUOLX01OTKBT</t>
  </si>
  <si>
    <t>KUOLX01OSZUM</t>
  </si>
  <si>
    <t>KUOLX01ONJ6V</t>
  </si>
  <si>
    <t>KUOLX01OLGOO</t>
  </si>
  <si>
    <t>KUOLX01OT5M7</t>
  </si>
  <si>
    <t>KUOLX01ORDH2</t>
  </si>
  <si>
    <t>KUOLX01OTCNP</t>
  </si>
  <si>
    <t>KUOLX01OTS2I</t>
  </si>
  <si>
    <t>KUOLX01OODJV</t>
  </si>
  <si>
    <t>KUOLX01OTVJK</t>
  </si>
  <si>
    <t>KUOLX01OORTR</t>
  </si>
  <si>
    <t>KUOLX01OIKED</t>
  </si>
  <si>
    <t>KUOLX01OTYMK</t>
  </si>
  <si>
    <t>KUOLX01ONNVM</t>
  </si>
  <si>
    <t>KUOLX01OS8Z6</t>
  </si>
  <si>
    <t>KUOLX01OTVPQ</t>
  </si>
  <si>
    <t>KUOLX01OG9M4</t>
  </si>
  <si>
    <t>KUOLX01OQEO9</t>
  </si>
  <si>
    <t>KUOLX01OFFBU</t>
  </si>
  <si>
    <t>KUOLX01ORDDM</t>
  </si>
  <si>
    <t>KUOLX01OT5PS</t>
  </si>
  <si>
    <t>KUOLX01ORDPY</t>
  </si>
  <si>
    <t>KUOLX01OTWFX</t>
  </si>
  <si>
    <t>KUOLX01ORVQB</t>
  </si>
  <si>
    <t>KUOLX01OFFG5</t>
  </si>
  <si>
    <t>KUOLX01OT0RH</t>
  </si>
  <si>
    <t>KUOLX01OGMCZ</t>
  </si>
  <si>
    <t>KUOLX01OKJ3D</t>
  </si>
  <si>
    <t>KUOLX01OE1BX</t>
  </si>
  <si>
    <t>KUOLX01OTX3E</t>
  </si>
  <si>
    <t>KUOLX01OIVIO</t>
  </si>
  <si>
    <t>KUOLX01OSAUH</t>
  </si>
  <si>
    <t>KUOLX01OCYMP</t>
  </si>
  <si>
    <t>KUOLX01OTGOS</t>
  </si>
  <si>
    <t>KUOLX01OT2TT</t>
  </si>
  <si>
    <t>KUOLX01OTWPJ</t>
  </si>
  <si>
    <t>KUOLX01OCD55</t>
  </si>
  <si>
    <t>KUOLX01OGB3D</t>
  </si>
  <si>
    <t>KUOLX01ORDJS</t>
  </si>
  <si>
    <t>KUOLX01OM8SB</t>
  </si>
  <si>
    <t>KUOLX01OTXR2</t>
  </si>
  <si>
    <t>KUOLX01OM8RG</t>
  </si>
  <si>
    <t>KUOLX01OHLLK</t>
  </si>
  <si>
    <t>KUOLX01OMUAJ</t>
  </si>
  <si>
    <t>KUOLX01OIQ10</t>
  </si>
  <si>
    <t>KUOLX01OH1KL</t>
  </si>
  <si>
    <t>KUOLX01OQCS3</t>
  </si>
  <si>
    <t>KUOLX01OCD4A</t>
  </si>
  <si>
    <t>KUOLX01OQDAE</t>
  </si>
  <si>
    <t>KUOLX01OTWQE</t>
  </si>
  <si>
    <t>KUOLX01OT1D8</t>
  </si>
  <si>
    <t>KUOLX01ORDO3</t>
  </si>
  <si>
    <t>KUOLX01OLHNM</t>
  </si>
  <si>
    <t>KUOLX01OMQKX</t>
  </si>
  <si>
    <t>KUOLX01OSYNS</t>
  </si>
  <si>
    <t>KUOLX01ONM80</t>
  </si>
  <si>
    <t>KUOLX01OTV2X</t>
  </si>
  <si>
    <t>KUOLX01OCL86</t>
  </si>
  <si>
    <t>KUOLX01OHE1P</t>
  </si>
  <si>
    <t>KUOLX01ORDIX</t>
  </si>
  <si>
    <t>KUOLX01OQE41</t>
  </si>
  <si>
    <t>KUOLX01OTWZ5</t>
  </si>
  <si>
    <t>KUOLX01OU4VS</t>
  </si>
  <si>
    <t>KUOLX01OGVJ9</t>
  </si>
  <si>
    <t>KUOLX01OTW5B</t>
  </si>
  <si>
    <t>KUOLX01ONXUT</t>
  </si>
  <si>
    <t>KUOLX01OFG3R</t>
  </si>
  <si>
    <t>KUOLX01OT13M</t>
  </si>
  <si>
    <t>KUOLX01OS6U9</t>
  </si>
  <si>
    <t>KUOLX01OEKNK</t>
  </si>
  <si>
    <t>KUOLX01OFME2</t>
  </si>
  <si>
    <t>KUOLX01OR5Z4</t>
  </si>
  <si>
    <t>KUOLX01OO8MF</t>
  </si>
  <si>
    <t>KUOLX01OTTLO</t>
  </si>
  <si>
    <t>KUOLX01OKIJC</t>
  </si>
  <si>
    <t>KUOLX01OKJ7T</t>
  </si>
  <si>
    <t>KUOLX01OU3EC</t>
  </si>
  <si>
    <t>KUOLX01OT6E4</t>
  </si>
  <si>
    <t>KUOLX01OOZKG</t>
  </si>
  <si>
    <t>KUOLX01OTW8W</t>
  </si>
  <si>
    <t>KUOLX01OU6NI</t>
  </si>
  <si>
    <t>KUOLX01OQDNL</t>
  </si>
  <si>
    <t>KUOLX01ORFWL</t>
  </si>
  <si>
    <t>KUOLX01OON7L</t>
  </si>
  <si>
    <t>KUOLX01ORZZA</t>
  </si>
  <si>
    <t>KUOLX01OQE0L</t>
  </si>
  <si>
    <t>KUOLX01OT3EP</t>
  </si>
  <si>
    <t>KUOLX01OTWVP</t>
  </si>
  <si>
    <t>KUOLX01OMU9O</t>
  </si>
  <si>
    <t>KUOLX01ODLGP</t>
  </si>
  <si>
    <t>KUOLX01OCWUZ</t>
  </si>
  <si>
    <t>KUOLX01OPA6W</t>
  </si>
  <si>
    <t>KUOLX01ORZ05</t>
  </si>
  <si>
    <t>KUOLX01OMQ6V</t>
  </si>
  <si>
    <t>KUOLX01OQE8H</t>
  </si>
  <si>
    <t>KUOLX01OM8M5</t>
  </si>
  <si>
    <t>KUOLX01OSC14</t>
  </si>
  <si>
    <t>KUOLX01OHFRW</t>
  </si>
  <si>
    <t>KUOLX01OI3YW</t>
  </si>
  <si>
    <t>KUOLX01OLHHG</t>
  </si>
  <si>
    <t>KUOLX01OTVVW</t>
  </si>
  <si>
    <t>KUOLX01ORD30</t>
  </si>
  <si>
    <t>KUOLX01OQF3Z</t>
  </si>
  <si>
    <t>KUOLX01OQCON</t>
  </si>
  <si>
    <t>KUOLX01OKHYG</t>
  </si>
  <si>
    <t>KUOLX01OPSRH</t>
  </si>
  <si>
    <t>KUOLX01OT5VY</t>
  </si>
  <si>
    <t>KUOLX01OPTHO</t>
  </si>
  <si>
    <t>KUOLX01OTSTR</t>
  </si>
  <si>
    <t>KUOLX01OFKTD</t>
  </si>
  <si>
    <t>KUOLX01OSAB4</t>
  </si>
  <si>
    <t>KUOLX01OR5UT</t>
  </si>
  <si>
    <t>KUOLX01OTTSP</t>
  </si>
  <si>
    <t>KUOLX01OTWNT</t>
  </si>
  <si>
    <t>KUOLX01OFFTC</t>
  </si>
  <si>
    <t>KUOLX01OCNQA</t>
  </si>
  <si>
    <t>KUOLX01OGZS8</t>
  </si>
  <si>
    <t>KUOLX01OMQ2F</t>
  </si>
  <si>
    <t>KUOLX01OIK21</t>
  </si>
  <si>
    <t>KUOLX01OKJGK</t>
  </si>
  <si>
    <t>KUOLX01OOEZG</t>
  </si>
  <si>
    <t>KUOLX01OPFLU</t>
  </si>
  <si>
    <t>KUOLX01OMV1L</t>
  </si>
  <si>
    <t>KUOLX01OMQ9G</t>
  </si>
  <si>
    <t>KUOLX01ORD5Q</t>
  </si>
  <si>
    <t>KUOLX01OU7CU</t>
  </si>
  <si>
    <t>KUOLX01OTXAF</t>
  </si>
  <si>
    <t>KUOLX01OLG4G</t>
  </si>
  <si>
    <t>KUOLX01OQO1I</t>
  </si>
  <si>
    <t>KUOLX01OM7G6</t>
  </si>
  <si>
    <t>KUOLX01ORDLI</t>
  </si>
  <si>
    <t>KUOLX01OT6GU</t>
  </si>
  <si>
    <t>KUOLX01OT6AO</t>
  </si>
  <si>
    <t>KUOLX01OSBUA</t>
  </si>
  <si>
    <t>KUOLX01OTKZH</t>
  </si>
  <si>
    <t>KUOLX01ON0N7</t>
  </si>
  <si>
    <t>KUOLX01OT5YJ</t>
  </si>
  <si>
    <t>KUOLX01ONNUR</t>
  </si>
  <si>
    <t>KUOLX01OSBH3</t>
  </si>
  <si>
    <t>KUOLX01OTXUN</t>
  </si>
  <si>
    <t>KUOLX01OC89K</t>
  </si>
  <si>
    <t>KUOLX01OQDR1</t>
  </si>
  <si>
    <t>KUOLX01ORXYT</t>
  </si>
  <si>
    <t>KUOLX01OQDEU</t>
  </si>
  <si>
    <t>KUOLX01OIKOZ</t>
  </si>
  <si>
    <t>KUOLX01OMPXB</t>
  </si>
  <si>
    <t>KUOLX01OTXC5</t>
  </si>
  <si>
    <t>KUOLX01OU4L6</t>
  </si>
  <si>
    <t>KUOLX01OFFJQ</t>
  </si>
  <si>
    <t>KUOLX01OO7W8</t>
  </si>
  <si>
    <t>KUOLX01OPD6B</t>
  </si>
  <si>
    <t>KUOLX01OFU1B</t>
  </si>
  <si>
    <t>KUOLX01OFML3</t>
  </si>
  <si>
    <t>KUOLX01OGDMC</t>
  </si>
  <si>
    <t>KUOLX01OT6CE</t>
  </si>
  <si>
    <t>KUOLX01OP7ED</t>
  </si>
  <si>
    <t>KUOLX01OT7XA</t>
  </si>
  <si>
    <t>KUOLX01OOSUF</t>
  </si>
  <si>
    <t>KUOLX01OG818</t>
  </si>
  <si>
    <t>KUOLX01OTTX0</t>
  </si>
  <si>
    <t>KUOLX01OR6UM</t>
  </si>
  <si>
    <t>KUOLX01OI6RA</t>
  </si>
  <si>
    <t>KUOLX01OMQ8L</t>
  </si>
  <si>
    <t>KUOLX01OFJA7</t>
  </si>
  <si>
    <t>KUOLX01OESQL</t>
  </si>
  <si>
    <t>KUOLX01OGBR1</t>
  </si>
  <si>
    <t>KUOLX01OCLVZ</t>
  </si>
  <si>
    <t>KUOLX01OF7R6</t>
  </si>
  <si>
    <t>KUOLX01OTKEE</t>
  </si>
  <si>
    <t>KUOLX01OH2F3</t>
  </si>
  <si>
    <t>KUOLX01OQXZ1</t>
  </si>
  <si>
    <t>KUOLX01OSB31</t>
  </si>
  <si>
    <t>KUOLX01OIKQP</t>
  </si>
  <si>
    <t>KUOLX01OSB7H</t>
  </si>
  <si>
    <t>KUOLX01OQC9Q</t>
  </si>
  <si>
    <t>KUOLX01OJGSU</t>
  </si>
  <si>
    <t>KUOLX01OH6FB</t>
  </si>
  <si>
    <t>KUOLX01OI3SQ</t>
  </si>
  <si>
    <t>KUOLX01ORZ5G</t>
  </si>
  <si>
    <t>KUOLX01OPTFY</t>
  </si>
  <si>
    <t>KUOLX01OIAM7</t>
  </si>
  <si>
    <t>KUOLX01OGJ5J</t>
  </si>
  <si>
    <t>KUOLX01OMPUQ</t>
  </si>
  <si>
    <t>KUOLX01OFSD1</t>
  </si>
  <si>
    <t>KUOLX01OM27E</t>
  </si>
  <si>
    <t>KUOLX01OJXWZ</t>
  </si>
  <si>
    <t>KUOLX01OTXEV</t>
  </si>
  <si>
    <t>KUOLX01OGJSC</t>
  </si>
  <si>
    <t>KUOLX01OMR1D</t>
  </si>
  <si>
    <t>KUOLX01OTQ11</t>
  </si>
  <si>
    <t>KUOLX01OTU95</t>
  </si>
  <si>
    <t>KUOLX01OSULU</t>
  </si>
  <si>
    <t>KUOLX01OTWGS</t>
  </si>
  <si>
    <t>KUOLX01OT5XO</t>
  </si>
  <si>
    <t>KUOLX01OIJZN</t>
  </si>
  <si>
    <t>KUOLX01OCZ35</t>
  </si>
  <si>
    <t>KUOLX01OTWHN</t>
  </si>
  <si>
    <t>KUOLX01OSNUY</t>
  </si>
  <si>
    <t>KUOLX01OP75M</t>
  </si>
  <si>
    <t>KUOLX01OTGE6</t>
  </si>
  <si>
    <t>KUOLX01OFJMJ</t>
  </si>
  <si>
    <t>KUOLX01OSEMT</t>
  </si>
  <si>
    <t>KUOLX01OSFJ1</t>
  </si>
  <si>
    <t>KUOLX01OI1FX</t>
  </si>
  <si>
    <t>KUOLX01OOS9C</t>
  </si>
  <si>
    <t>KUOLX01OLHJ6</t>
  </si>
  <si>
    <t>KUOLX01OMPZ1</t>
  </si>
  <si>
    <t>KUOLX01OQPRP</t>
  </si>
  <si>
    <t>KUOLX01OO827</t>
  </si>
  <si>
    <t>KUOLX01OSJ57</t>
  </si>
  <si>
    <t>KUOLX01OU6W9</t>
  </si>
  <si>
    <t>KUOLX01OU728</t>
  </si>
  <si>
    <t>KUOLX01OLHMR</t>
  </si>
  <si>
    <t>KUOLX01OQ55N</t>
  </si>
  <si>
    <t>KUOLX01OQD0S</t>
  </si>
  <si>
    <t>KUOLX01ON596</t>
  </si>
  <si>
    <t>KUOLX01OS8UV</t>
  </si>
  <si>
    <t>KUOLX01ODRTQ</t>
  </si>
  <si>
    <t>KUOLX01OMQ45</t>
  </si>
  <si>
    <t>KUOLX01OMPS0</t>
  </si>
  <si>
    <t>KUOLX01OM8T6</t>
  </si>
  <si>
    <t>KUOLX01OM1RT</t>
  </si>
  <si>
    <t>KUOLX01OLZQP</t>
  </si>
  <si>
    <t>KUOLX01OT4PZ</t>
  </si>
  <si>
    <t>KUOLX01OMP7X</t>
  </si>
  <si>
    <t>KUOLX01OT0XN</t>
  </si>
  <si>
    <t>KUOLX01OO88D</t>
  </si>
  <si>
    <t>KUOLX01OTGIM</t>
  </si>
  <si>
    <t>KUOLX01OOZM6</t>
  </si>
  <si>
    <t>KUOLX01OMOXI</t>
  </si>
  <si>
    <t>KUOLX01OTY1H</t>
  </si>
  <si>
    <t>KUOLX01OUABE</t>
  </si>
  <si>
    <t>KUOLX01OTO7L</t>
  </si>
  <si>
    <t>KUOLX01OGJVX</t>
  </si>
  <si>
    <t>KUOLX01OTXNM</t>
  </si>
  <si>
    <t>KUOLX01ON42C</t>
  </si>
  <si>
    <t>KUOLX01OTXIB</t>
  </si>
  <si>
    <t>KUOLX01OT084</t>
  </si>
  <si>
    <t>KUOLX01OSLGA</t>
  </si>
  <si>
    <t>KUOLX01OOYYP</t>
  </si>
  <si>
    <t>KUOLX01OMY3Q</t>
  </si>
  <si>
    <t>KUOLX01OO7TN</t>
  </si>
  <si>
    <t>KUOLX01OT5EB</t>
  </si>
  <si>
    <t>KUOLX01OTJYT</t>
  </si>
  <si>
    <t>KUOLX01OOAKB</t>
  </si>
  <si>
    <t>KUOLX01OLHK1</t>
  </si>
  <si>
    <t>KUOLX01OT5WT</t>
  </si>
  <si>
    <t>KUOLX01OOB7X</t>
  </si>
  <si>
    <t>KUOLX01OSR5N</t>
  </si>
  <si>
    <t>KUOLX01OIQ6B</t>
  </si>
  <si>
    <t>KUOLX01OMPK4</t>
  </si>
  <si>
    <t>KUOLX01OT6D9</t>
  </si>
  <si>
    <t>KUOLX01ONMUY</t>
  </si>
  <si>
    <t>KUOLX01ONV5O</t>
  </si>
  <si>
    <t>KUOLX01OQASH</t>
  </si>
  <si>
    <t>KUOLX01OOBQA</t>
  </si>
  <si>
    <t>KUOLX01OOCYZ</t>
  </si>
  <si>
    <t>KUOLX01OT431</t>
  </si>
  <si>
    <t>KUOLX01OT3ML</t>
  </si>
  <si>
    <t>KUOLX01OSVJX</t>
  </si>
  <si>
    <t>KUOLX01ONTPA</t>
  </si>
  <si>
    <t>KUOLX01OR059</t>
  </si>
  <si>
    <t>KUOLX01OSC5K</t>
  </si>
  <si>
    <t>KUOLX01OMQOD</t>
  </si>
  <si>
    <t>KUOLX01OODTH</t>
  </si>
  <si>
    <t>KUOLX01ONJLS</t>
  </si>
  <si>
    <t>KUOLX01ONFYR</t>
  </si>
  <si>
    <t>KUOLX01ONEP7</t>
  </si>
  <si>
    <t>KUOLX01OKIVO</t>
  </si>
  <si>
    <t>KUOLX01OMYL8</t>
  </si>
  <si>
    <t>KUOLX01ONETN</t>
  </si>
  <si>
    <t>KUOLX01OCF1B</t>
  </si>
  <si>
    <t>KUOLX01OQFWY</t>
  </si>
  <si>
    <t>KUOLX01OTV78</t>
  </si>
  <si>
    <t>KUOLX01OQ4GB</t>
  </si>
  <si>
    <t>KUOLX01OTM3J</t>
  </si>
  <si>
    <t>KUOLX01OQSFS</t>
  </si>
  <si>
    <t>KUOLX01OOF75</t>
  </si>
  <si>
    <t>KUOLX01OQ92A</t>
  </si>
  <si>
    <t>KUOLX01ORD1A</t>
  </si>
  <si>
    <t>KUOLX01OQYC1</t>
  </si>
  <si>
    <t>KUOLX01OOGC9</t>
  </si>
  <si>
    <t>KUOLX01OCCUV</t>
  </si>
  <si>
    <t>KUOLX01ODHGH</t>
  </si>
  <si>
    <t>KUOLX01ONWRF</t>
  </si>
  <si>
    <t>KUOLX01OOH8M</t>
  </si>
  <si>
    <t>KUOLX01OOJ5N</t>
  </si>
  <si>
    <t>KUOLX01OO0UV</t>
  </si>
  <si>
    <t>KUOLX01OOKDC</t>
  </si>
  <si>
    <t>KUOLX01OQ351</t>
  </si>
  <si>
    <t>KUOLX01OGSFE</t>
  </si>
  <si>
    <t>KUOLX01OQ20X</t>
  </si>
  <si>
    <t>KUOLX01OS2U1</t>
  </si>
  <si>
    <t>KUOLX01OO3CS</t>
  </si>
  <si>
    <t>KUOLX01OTE5T</t>
  </si>
  <si>
    <t>KUOLX01OUGPA</t>
  </si>
  <si>
    <t>KUOLX01OUI94</t>
  </si>
  <si>
    <t>KUOLX01OPZLY</t>
  </si>
  <si>
    <t>KUOLX01ONE9F</t>
  </si>
  <si>
    <t>KUOLX01OO2A9</t>
  </si>
  <si>
    <t>KUOLX01OTX9K</t>
  </si>
  <si>
    <t>KUOLX01OMN4Q</t>
  </si>
  <si>
    <t>KUOLX01OPXKH</t>
  </si>
  <si>
    <t>KUOLX01OUIH0</t>
  </si>
  <si>
    <t>KUOLX01OM8QL</t>
  </si>
  <si>
    <t>KUOLX01OQBDD</t>
  </si>
  <si>
    <t>KUOLX01OQ0U5</t>
  </si>
  <si>
    <t>KUOLX01OGSMF</t>
  </si>
  <si>
    <t>KUOLX01OPN2X</t>
  </si>
  <si>
    <t>KUOLX01OSAVC</t>
  </si>
  <si>
    <t>KUOLX01OQBF3</t>
  </si>
  <si>
    <t>KUOLX01OMQAB</t>
  </si>
  <si>
    <t>KUOLX01OO7SS</t>
  </si>
  <si>
    <t>KUOLX01OPOBH</t>
  </si>
  <si>
    <t>KUOLX01OP4UQ</t>
  </si>
  <si>
    <t>KUOLX01OPCYM</t>
  </si>
  <si>
    <t>KUOLX01OCM3O</t>
  </si>
  <si>
    <t>KUOLX01OR30D</t>
  </si>
  <si>
    <t>KUOLX01OPPR2</t>
  </si>
  <si>
    <t>KUOLX01OTVDE</t>
  </si>
  <si>
    <t>KUOLX01OR0AK</t>
  </si>
  <si>
    <t>KUOLX01OQFV3</t>
  </si>
  <si>
    <t>KUOLX01ONYZX</t>
  </si>
  <si>
    <t>KUOLX01OUIN6</t>
  </si>
  <si>
    <t>KUOLX01OMFX9</t>
  </si>
  <si>
    <t>KUOLX01OPVYX</t>
  </si>
  <si>
    <t>KUOLX01OU80B</t>
  </si>
  <si>
    <t>KUOLX01OOV1V</t>
  </si>
  <si>
    <t>KUOLX01OPWH3</t>
  </si>
  <si>
    <t>KUOLX01OIKIT</t>
  </si>
  <si>
    <t>KUOLX01OU6ST</t>
  </si>
  <si>
    <t>KUOLX01OQBYG</t>
  </si>
  <si>
    <t>KUOLX01OQVWU</t>
  </si>
  <si>
    <t>KUOLX01OP8AQ</t>
  </si>
  <si>
    <t>KUOLX01OH7IP</t>
  </si>
  <si>
    <t>KUOLX01OTVZC</t>
  </si>
  <si>
    <t>KUOLX01OLFCJ</t>
  </si>
  <si>
    <t>KUOLX01OUHQY</t>
  </si>
  <si>
    <t>KUOLX01OIKPU</t>
  </si>
  <si>
    <t>KUOLX01ORBTS</t>
  </si>
  <si>
    <t>KUOLX01OPTD8</t>
  </si>
  <si>
    <t>KUOLX01OFSPD</t>
  </si>
  <si>
    <t>KUOLX01OCEHA</t>
  </si>
  <si>
    <t>KUOLX01OE6YR</t>
  </si>
  <si>
    <t>KUOLX01OSBV5</t>
  </si>
  <si>
    <t>KUOLX01OI29K</t>
  </si>
  <si>
    <t>KUOLX01OI2Y3</t>
  </si>
  <si>
    <t>KUOLX01OMQHC</t>
  </si>
  <si>
    <t>KUOLX01ONVZI</t>
  </si>
  <si>
    <t>KUOLX01OUIJQ</t>
  </si>
  <si>
    <t>KUOLX01OMQJ2</t>
  </si>
  <si>
    <t>KUOLX01OUIO1</t>
  </si>
  <si>
    <t>KUOLX01OO67W</t>
  </si>
  <si>
    <t>KUOLX01OQCXE</t>
  </si>
  <si>
    <t>KUOLX01OSBTF</t>
  </si>
  <si>
    <t>KUOLX01OUISH</t>
  </si>
  <si>
    <t>KUOLX01OSX2W</t>
  </si>
  <si>
    <t>KUOLX01OU37B</t>
  </si>
  <si>
    <t>KUOLX01OQCNS</t>
  </si>
  <si>
    <t>KUOLX01OESU1</t>
  </si>
  <si>
    <t>KUOLX01OJFVM</t>
  </si>
  <si>
    <t>KUOLX01OUJL9</t>
  </si>
  <si>
    <t>KUOLX01OUJSA</t>
  </si>
  <si>
    <t>KUOLX01OCYWB</t>
  </si>
  <si>
    <t>KUOLX01OS9TT</t>
  </si>
  <si>
    <t>KUOLX01OUJOU</t>
  </si>
  <si>
    <t>KUOLX01OGDTD</t>
  </si>
  <si>
    <t>KUOLX01OTS7T</t>
  </si>
  <si>
    <t>KUOLX01OQCQD</t>
  </si>
  <si>
    <t>KUOLX01OUJHT</t>
  </si>
  <si>
    <t>KUOLX01OCJ7P</t>
  </si>
  <si>
    <t>KUOLX01OUKE1</t>
  </si>
  <si>
    <t>KUOLX01OUJNZ</t>
  </si>
  <si>
    <t>KUOLX01OGWGH</t>
  </si>
  <si>
    <t>KUOLX01OSBFD</t>
  </si>
  <si>
    <t>KUOLX01OLHPC</t>
  </si>
  <si>
    <t>KUOLX01OEZQ8</t>
  </si>
  <si>
    <t>KUOLX01OUKFW</t>
  </si>
  <si>
    <t>KUOLX01OT65D</t>
  </si>
  <si>
    <t>KUOLX01OG2QX</t>
  </si>
  <si>
    <t>KUOLX01OO0AN</t>
  </si>
  <si>
    <t>KUOLX01OGSKP</t>
  </si>
  <si>
    <t>KUOLX01ORCDT</t>
  </si>
  <si>
    <t>KUOLX01OQEW5</t>
  </si>
  <si>
    <t>KUOLX01OHPKX</t>
  </si>
  <si>
    <t>KUOLX01OU01Q</t>
  </si>
  <si>
    <t>KUOLX01OM7A0</t>
  </si>
  <si>
    <t>KUOLX01OKEUL</t>
  </si>
  <si>
    <t>KUOLX01OUKTY</t>
  </si>
  <si>
    <t>KUOLX01OUKVO</t>
  </si>
  <si>
    <t>KUOLX01OUKY9</t>
  </si>
  <si>
    <t>KUOLX01OM86D</t>
  </si>
  <si>
    <t>KUOLX01OPRFC</t>
  </si>
  <si>
    <t>KUOLX01OU5BD</t>
  </si>
  <si>
    <t>KUOLX01OU6P8</t>
  </si>
  <si>
    <t>KUOLX01OJ0TT</t>
  </si>
  <si>
    <t>KUOLX01OQ66B</t>
  </si>
  <si>
    <t>KUOLX01OQ4P2</t>
  </si>
  <si>
    <t>KUOLX01OIYP4</t>
  </si>
  <si>
    <t>KUOLX01OTVOV</t>
  </si>
  <si>
    <t>KUOLX01OTVXM</t>
  </si>
  <si>
    <t>KUOLX01OHS2U</t>
  </si>
  <si>
    <t>KUOLX01OMQ7Q</t>
  </si>
  <si>
    <t>KUOLX01OUL2I</t>
  </si>
  <si>
    <t>KUOLX01OUL1N</t>
  </si>
  <si>
    <t>KUOLX01OSBYQ</t>
  </si>
  <si>
    <t>KUOLX01OUL7T</t>
  </si>
  <si>
    <t>KUOLX01OFE9B</t>
  </si>
  <si>
    <t>KUOLX01OUL9J</t>
  </si>
  <si>
    <t>KUOLX01OSHOY</t>
  </si>
  <si>
    <t>KUOLX01OULAE</t>
  </si>
  <si>
    <t>KUOLX01OJ26M</t>
  </si>
  <si>
    <t>KUOLX01OTXFQ</t>
  </si>
  <si>
    <t>KUOLX01OSKW9</t>
  </si>
  <si>
    <t>KUOLX01OULEU</t>
  </si>
  <si>
    <t>KUOLX01OULB9</t>
  </si>
  <si>
    <t>KUOLX01OU6GH</t>
  </si>
  <si>
    <t>KUOLX01OULFP</t>
  </si>
  <si>
    <t>KUOLX01OULC4</t>
  </si>
  <si>
    <t>KUOLX01OR7A7</t>
  </si>
  <si>
    <t>KUOLX01OTX1O</t>
  </si>
  <si>
    <t>KUOLX01OULHF</t>
  </si>
  <si>
    <t>KUOLX01ORCVB</t>
  </si>
  <si>
    <t>KUOLX01OQEJY</t>
  </si>
  <si>
    <t>KUOLX01OTUYO</t>
  </si>
  <si>
    <t>KUOLX01OGSEJ</t>
  </si>
  <si>
    <t>KUOLX01OULK0</t>
  </si>
  <si>
    <t>KUOLX01OMPPF</t>
  </si>
  <si>
    <t>KUOLX01OCZ5V</t>
  </si>
  <si>
    <t>KUOLX01OUBWA</t>
  </si>
  <si>
    <t>KUOLX01OQDZX</t>
  </si>
  <si>
    <t>KUOLX01OULLV</t>
  </si>
  <si>
    <t>KUOLX01ORD6L</t>
  </si>
  <si>
    <t>KUOLX01OUK9Q</t>
  </si>
  <si>
    <t>KUOLX01OE7CM</t>
  </si>
  <si>
    <t>KUOLX01OLHR2</t>
  </si>
  <si>
    <t>KUOLX01OE698</t>
  </si>
  <si>
    <t>KUOLX01OMPTV</t>
  </si>
  <si>
    <t>KUOLX01OFFN6</t>
  </si>
  <si>
    <t>KUOLX01OT668</t>
  </si>
  <si>
    <t>KUOLX01OT673</t>
  </si>
  <si>
    <t>KUOLX01OQEMJ</t>
  </si>
  <si>
    <t>KUOLX01OQEQZ</t>
  </si>
  <si>
    <t>KUOLX01ORDCR</t>
  </si>
  <si>
    <t>KUOLX01OQEX0</t>
  </si>
  <si>
    <t>KUOLX01OQEYV</t>
  </si>
  <si>
    <t>KUOLX01OQEZQ</t>
  </si>
  <si>
    <t>KUOLX01OCY47</t>
  </si>
  <si>
    <t>KUOLX01OQF19</t>
  </si>
  <si>
    <t>KUOLX01OMQRY</t>
  </si>
  <si>
    <t>KUOLX01OIJXX</t>
  </si>
  <si>
    <t>KUOLX01OQFCQ</t>
  </si>
  <si>
    <t>KUOLX01OQF4U</t>
  </si>
  <si>
    <t>KUOLX01OFD6X</t>
  </si>
  <si>
    <t>KUOLX01OQFFB</t>
  </si>
  <si>
    <t>KUOLX01ORCYW</t>
  </si>
  <si>
    <t>KUOLX01ORDKN</t>
  </si>
  <si>
    <t>KUOLX01OQEH8</t>
  </si>
  <si>
    <t>KUOLX01OSC2Z</t>
  </si>
  <si>
    <t>KUOLX01OT602</t>
  </si>
  <si>
    <t>KUOLX01OSBZL</t>
  </si>
  <si>
    <t>KUOLX01OUJBN</t>
  </si>
  <si>
    <t>KUOLX01OOY6L</t>
  </si>
  <si>
    <t>KUOLX01OQEUF</t>
  </si>
  <si>
    <t>KUOLX01OFG4M</t>
  </si>
  <si>
    <t>KUOLX01OULWC</t>
  </si>
  <si>
    <t>KUOLX01OULY2</t>
  </si>
  <si>
    <t>KUOLX01OCKBY</t>
  </si>
  <si>
    <t>KUOLX01OESWR</t>
  </si>
  <si>
    <t>KUOLX01OS5LP</t>
  </si>
  <si>
    <t>KUOLX01OT5U3</t>
  </si>
  <si>
    <t>KUOLX01OQE9C</t>
  </si>
  <si>
    <t>KUOLX01OSBG8</t>
  </si>
  <si>
    <t>KUOLX01OJV49</t>
  </si>
  <si>
    <t>KUOLX01OUMCX</t>
  </si>
  <si>
    <t>KUOLX01OUMDS</t>
  </si>
  <si>
    <t>KUOLX01OUMEN</t>
  </si>
  <si>
    <t>KUOLX01OUMKT</t>
  </si>
  <si>
    <t>KUOLX01OCYKZ</t>
  </si>
  <si>
    <t>KUOLX01OUMO9</t>
  </si>
  <si>
    <t>KUOLX01OUMQZ</t>
  </si>
  <si>
    <t>KUOLX01OUMTK</t>
  </si>
  <si>
    <t>KUOLX01OFFDK</t>
  </si>
  <si>
    <t>KUOLX01OUMW5</t>
  </si>
  <si>
    <t>KUOLX01OSC3U</t>
  </si>
  <si>
    <t>KUOLX01OT5JM</t>
  </si>
  <si>
    <t>KUOLX01OUON0</t>
  </si>
  <si>
    <t>KUOLX01OP31Y</t>
  </si>
  <si>
    <t>KUOLX01OUQD0</t>
  </si>
  <si>
    <t>KUOLX01OUQK1</t>
  </si>
  <si>
    <t>KUOLX01OE4Z0</t>
  </si>
  <si>
    <t>KUOLX01OMPIE</t>
  </si>
  <si>
    <t>KUOLX01OQFTD</t>
  </si>
  <si>
    <t>KUOLX01OICXA</t>
  </si>
  <si>
    <t>KUOLX01OUTKG</t>
  </si>
  <si>
    <t>KUOLX01ORVD4</t>
  </si>
  <si>
    <t>KUOLX01OFE40</t>
  </si>
  <si>
    <t>KUOLX01OUUCD</t>
  </si>
  <si>
    <t>KUOLX01OIXUM</t>
  </si>
  <si>
    <t>KUOLX01OUVX9</t>
  </si>
  <si>
    <t>KUOLX01OUWOB</t>
  </si>
  <si>
    <t>KUOLX01OTW4G</t>
  </si>
  <si>
    <t>KUOLX01OMQLS</t>
  </si>
  <si>
    <t>KUOLX01OUTG0</t>
  </si>
  <si>
    <t>KUOLX01OUXJT</t>
  </si>
  <si>
    <t>KUOLX01OJGP9</t>
  </si>
  <si>
    <t>KUOLX01OSJVL</t>
  </si>
  <si>
    <t>KUOLX01OUXYQ</t>
  </si>
  <si>
    <t>KUOLX01ODL63</t>
  </si>
  <si>
    <t>KUOLX01OV24K</t>
  </si>
  <si>
    <t>KUOLX01OV2PN</t>
  </si>
  <si>
    <t>KUOLX01OV3EZ</t>
  </si>
  <si>
    <t>KUOLX01OQZ28</t>
  </si>
  <si>
    <t>KUOLX01OV4B7</t>
  </si>
  <si>
    <t>KUOLX01OV4Q4</t>
  </si>
  <si>
    <t>KUOLX01OT5DG</t>
  </si>
  <si>
    <t>KUOLX01OV688</t>
  </si>
  <si>
    <t>KUOLX01OU66V</t>
  </si>
  <si>
    <t>KUOLX01OV4J3</t>
  </si>
  <si>
    <t>KUOLX01OCYR0</t>
  </si>
  <si>
    <t>KUOLX01ONNQB</t>
  </si>
  <si>
    <t>KUOLX01OV9DY</t>
  </si>
  <si>
    <t>KUOLX01OR6VH</t>
  </si>
  <si>
    <t>KUOLX01OVB94</t>
  </si>
  <si>
    <t>KUOLX01OVBO1</t>
  </si>
  <si>
    <t>KUOLX01OVBJQ</t>
  </si>
  <si>
    <t>KUOLX01OVA6Q</t>
  </si>
  <si>
    <t>KUOLX01OVE2I</t>
  </si>
  <si>
    <t>KUOLX01OVDXE</t>
  </si>
  <si>
    <t>KUOLX01OVDON</t>
  </si>
  <si>
    <t>KUOLX01OVEPB</t>
  </si>
  <si>
    <t>KUOLX01OVER1</t>
  </si>
  <si>
    <t>KUOLX01OUM2B</t>
  </si>
  <si>
    <t>KUOLX01OUMJY</t>
  </si>
  <si>
    <t>KUOLX01OLHOH</t>
  </si>
  <si>
    <t>KUOLX01OVH9Y</t>
  </si>
  <si>
    <t>KUOLX01OVIVP</t>
  </si>
  <si>
    <t>KUOLX01OVLH2</t>
  </si>
  <si>
    <t>KUOLX01OVL1A</t>
  </si>
  <si>
    <t>KUOLX01OQFDL</t>
  </si>
  <si>
    <t>KUOLX01OQCVO</t>
  </si>
  <si>
    <t>KUOLX01OT68Y</t>
  </si>
  <si>
    <t>KUOLX01OTXBA</t>
  </si>
  <si>
    <t>KUOLX01OQERU</t>
  </si>
  <si>
    <t>KUOLX01OUJQK</t>
  </si>
  <si>
    <t>KUOLX01OUIYN</t>
  </si>
  <si>
    <t>KUOLX01OVNUV</t>
  </si>
  <si>
    <t>KUOLX01OUM36</t>
  </si>
  <si>
    <t>KUOLX01ODPZA</t>
  </si>
  <si>
    <t>KUOLX01OVK1H</t>
  </si>
  <si>
    <t>KUOLX01ODWJ5</t>
  </si>
  <si>
    <t>KUOLX01ODH7Q</t>
  </si>
  <si>
    <t>KUOLX01OULX7</t>
  </si>
  <si>
    <t>KUOLX01OU799</t>
  </si>
  <si>
    <t>KUOLX01OVWBR</t>
  </si>
  <si>
    <t>KUOLX01OVYEY</t>
  </si>
  <si>
    <t>KUOLX01OVYVL</t>
  </si>
  <si>
    <t>KUOLX01OW06B</t>
  </si>
  <si>
    <t>KUOLX01OW0CH</t>
  </si>
  <si>
    <t>KUOLX01OW2TQ</t>
  </si>
  <si>
    <t>KUOLX01OTO5V</t>
  </si>
  <si>
    <t>KUOLX01OW335</t>
  </si>
  <si>
    <t>KUOLX01OW4U7</t>
  </si>
  <si>
    <t>KUOLX01OGSDO</t>
  </si>
  <si>
    <t>KUOLX01OW12O</t>
  </si>
  <si>
    <t>KUOLX01OW7SW</t>
  </si>
  <si>
    <t>KUOLX01OOZEA</t>
  </si>
  <si>
    <t>KUOLX01OW8I3</t>
  </si>
  <si>
    <t>KUOLX01OUMA7</t>
  </si>
  <si>
    <t>KUOLX01OW8SP</t>
  </si>
  <si>
    <t>KUOLX01OW836</t>
  </si>
  <si>
    <t>KUOLX01OW9MC</t>
  </si>
  <si>
    <t>KUOLX01OWAU1</t>
  </si>
  <si>
    <t>KUOLX01OWA5I</t>
  </si>
  <si>
    <t>KUOLX01ORAS4</t>
  </si>
  <si>
    <t>KUOLX01OWCX8</t>
  </si>
  <si>
    <t>KUOLX01OQF95</t>
  </si>
  <si>
    <t>KUOLX01OWG4H</t>
  </si>
  <si>
    <t>KUOLX01OSAW7</t>
  </si>
  <si>
    <t>KUOLX01OVND8</t>
  </si>
  <si>
    <t>KUOLX01OTXTS</t>
  </si>
  <si>
    <t>KUOLX01OULQ6</t>
  </si>
  <si>
    <t>KUOLX01OWNC0</t>
  </si>
  <si>
    <t>KUOLX01OWNNH</t>
  </si>
  <si>
    <t>KUOLX01OWNRX</t>
  </si>
  <si>
    <t>KUOLX01OUM41</t>
  </si>
  <si>
    <t>KUOLX01OWO0H</t>
  </si>
  <si>
    <t>KUOLX01OT5ZE</t>
  </si>
  <si>
    <t>KUOLX01OWXP9</t>
  </si>
  <si>
    <t>KUOLX01OV1PU</t>
  </si>
  <si>
    <t>KUOLX01OX6LP</t>
  </si>
  <si>
    <t>KUOLX01OX4VP</t>
  </si>
  <si>
    <t>KUOLX01OX8M6</t>
  </si>
  <si>
    <t>KUOLX01OXC4W</t>
  </si>
  <si>
    <t>KUOLX01OS9Y4</t>
  </si>
  <si>
    <t>KUOLX01OQFO2</t>
  </si>
  <si>
    <t>KUOLX01OT4V5</t>
  </si>
  <si>
    <t>KUOLX01OXF56</t>
  </si>
  <si>
    <t>KUOLX01OR6C4</t>
  </si>
  <si>
    <t>KUOLX01OSFVD</t>
  </si>
  <si>
    <t>KUOLX01OOXJZ</t>
  </si>
  <si>
    <t>KUOLX01OXK0W</t>
  </si>
  <si>
    <t>KUOLX01OXK1R</t>
  </si>
  <si>
    <t>KUOLX01ORDBW</t>
  </si>
  <si>
    <t>KUOLX01OXKBD</t>
  </si>
  <si>
    <t>KUOLX01OIKBS</t>
  </si>
  <si>
    <t>KUOLX01OXKJ9</t>
  </si>
  <si>
    <t>KUOLX01OMIEB</t>
  </si>
  <si>
    <t>KUOLX01OXKS0</t>
  </si>
  <si>
    <t>KUOLX01OXNG3</t>
  </si>
  <si>
    <t>KUOLX01OXO5F</t>
  </si>
  <si>
    <t>KUOLX01OQFKM</t>
  </si>
  <si>
    <t>KUOLX01OXQVF</t>
  </si>
  <si>
    <t>KUOLX01OXQTP</t>
  </si>
  <si>
    <t>KUOLX01OUMI3</t>
  </si>
  <si>
    <t>KUOLX01OXS7D</t>
  </si>
  <si>
    <t>KUOLX01OXSRL</t>
  </si>
  <si>
    <t>KUOLX01OXQ46</t>
  </si>
  <si>
    <t>KUOLX01OXWCW</t>
  </si>
  <si>
    <t>KUOLX01OXVDY</t>
  </si>
  <si>
    <t>KUOLX01OXXXS</t>
  </si>
  <si>
    <t>KUOLX01OWN39</t>
  </si>
  <si>
    <t>KUOLX01OTWD7</t>
  </si>
  <si>
    <t>KUOLX01OVNJE</t>
  </si>
  <si>
    <t>KUOLX01OXUR7</t>
  </si>
  <si>
    <t>KUOLX01OXKLZ</t>
  </si>
  <si>
    <t>KUOLX01OXKTV</t>
  </si>
  <si>
    <t>KUOLX01OSBBX</t>
  </si>
  <si>
    <t>KUOLX01OY1YI</t>
  </si>
  <si>
    <t>KUOLX01OY3UO</t>
  </si>
  <si>
    <t>KUOLX01OY64P</t>
  </si>
  <si>
    <t>KUOLX01OT0ZD</t>
  </si>
  <si>
    <t>KUOLX01OXKNP</t>
  </si>
  <si>
    <t>KUOLX01OVY3H</t>
  </si>
  <si>
    <t>KUOLX01OYHAQ</t>
  </si>
  <si>
    <t>KUOLX01OSB97</t>
  </si>
  <si>
    <t>KUOLX01OWMZ0</t>
  </si>
  <si>
    <t>KUOLX01OYJNJ</t>
  </si>
  <si>
    <t>KUOLX01OYJSU</t>
  </si>
  <si>
    <t>KUOLX01OYJQ4</t>
  </si>
  <si>
    <t>KUOLX01OYJWA</t>
  </si>
  <si>
    <t>KUOLX01OYJVF</t>
  </si>
  <si>
    <t>KUOLX01OYJZV</t>
  </si>
  <si>
    <t>KUOLX01ORD25</t>
  </si>
  <si>
    <t>KUOLX01OV51E</t>
  </si>
  <si>
    <t>KUOLX01OYK5U</t>
  </si>
  <si>
    <t>KUOLX01OYK4Z</t>
  </si>
  <si>
    <t>KUOLX01OUMLO</t>
  </si>
  <si>
    <t>KUOLX01OYK6P</t>
  </si>
  <si>
    <t>KUOLX01OU4UX</t>
  </si>
  <si>
    <t>KUOLX01OYMKD</t>
  </si>
  <si>
    <t>KUOLX01OSCM7</t>
  </si>
  <si>
    <t>KUOLX01OYQFA</t>
  </si>
  <si>
    <t>KUOLX01OQF7F</t>
  </si>
  <si>
    <t>KUOLX01OFWIK</t>
  </si>
  <si>
    <t>KUOLX01OQFSI</t>
  </si>
  <si>
    <t>KUOLX01OGS8D</t>
  </si>
  <si>
    <t>KUOLX01OZ7AB</t>
  </si>
  <si>
    <t>KUOLX01OXJE5</t>
  </si>
  <si>
    <t>KUOLX01OZA6A</t>
  </si>
  <si>
    <t>KUOLX01OULIA</t>
  </si>
  <si>
    <t>KUOLX01OEAC1</t>
  </si>
  <si>
    <t>KUOLX01OZKGY</t>
  </si>
  <si>
    <t>KUOLX01OL9CP</t>
  </si>
  <si>
    <t>KUOLX01OQFMC</t>
  </si>
  <si>
    <t>KUOLX01OZLPI</t>
  </si>
  <si>
    <t>KUOLX01OYUB2</t>
  </si>
  <si>
    <t>KUOLX01OXK3H</t>
  </si>
  <si>
    <t>KUOLX01OZLTY</t>
  </si>
  <si>
    <t>KUOLX01OZN7M</t>
  </si>
  <si>
    <t>KUOLX01OWHBB</t>
  </si>
  <si>
    <t>KUOLX01OZP9Y</t>
  </si>
  <si>
    <t>KUOLX01OXS93</t>
  </si>
  <si>
    <t>KUOLX01OXY3R</t>
  </si>
  <si>
    <t>KUOLX01OZSYW</t>
  </si>
  <si>
    <t>KUOLX01OZOJR</t>
  </si>
  <si>
    <t>KUOLX01OXY06</t>
  </si>
  <si>
    <t>KUOLX01OXTYF</t>
  </si>
  <si>
    <t>KUOLX01OYK1E</t>
  </si>
  <si>
    <t>KUOLX01P052Z</t>
  </si>
  <si>
    <t>KUOLX01P0EV7</t>
  </si>
  <si>
    <t>KUOLX01P0GHR</t>
  </si>
  <si>
    <t>KUOLX01OQFRN</t>
  </si>
  <si>
    <t>KUOLX01OYK8F</t>
  </si>
  <si>
    <t>KUOLX01OWUXQ</t>
  </si>
  <si>
    <t>KUOLX01OCYQ5</t>
  </si>
  <si>
    <t>KUOLX01P0QL9</t>
  </si>
  <si>
    <t>KUOLX01OM0Q5</t>
  </si>
  <si>
    <t>KUOLX01P0FPU</t>
  </si>
  <si>
    <t>KUOLX01ORC1H</t>
  </si>
  <si>
    <t>KUOLX01OQ4O7</t>
  </si>
  <si>
    <t>KUOLX01OLGQE</t>
  </si>
  <si>
    <t>KUOLX01OZLMX</t>
  </si>
  <si>
    <t>KUOLX01OWN6U</t>
  </si>
  <si>
    <t>KUOLX01P1IAZ</t>
  </si>
  <si>
    <t>KUOLX01OC8K1</t>
  </si>
  <si>
    <t>KUOLX01OSJEY</t>
  </si>
  <si>
    <t>KUOLX01P1R5X</t>
  </si>
  <si>
    <t>KUOLX01P1ROA</t>
  </si>
  <si>
    <t>KUOLX01OV05T</t>
  </si>
  <si>
    <t>KUOLX01P2192</t>
  </si>
  <si>
    <t>KUOLX01OUMH8</t>
  </si>
  <si>
    <t>KUOLX01OWNX3</t>
  </si>
  <si>
    <t>KUOLX01P28L1</t>
  </si>
  <si>
    <t>KUOLX01P28QC</t>
  </si>
  <si>
    <t>KUOLX01P2ACW</t>
  </si>
  <si>
    <t>KUOLX01OVLTE</t>
  </si>
  <si>
    <t>KUOLX01OTWXF</t>
  </si>
  <si>
    <t>KUOLX01OCSEZ</t>
  </si>
  <si>
    <t>KUOLX01OTX7U</t>
  </si>
  <si>
    <t>KUOLX01ONHNW</t>
  </si>
  <si>
    <t>KUOLX01OXES6</t>
  </si>
  <si>
    <t>KUOLX01P2NFY</t>
  </si>
  <si>
    <t>KUOLX01OYGN4</t>
  </si>
  <si>
    <t>KUOLX01P2WDH</t>
  </si>
  <si>
    <t>KUOLX01OQCPI</t>
  </si>
  <si>
    <t>KUOLX01P2WWU</t>
  </si>
  <si>
    <t>KUOLX01OM8PQ</t>
  </si>
  <si>
    <t>KUOLX01P2Y0W</t>
  </si>
  <si>
    <t>KUOLX01OCYSV</t>
  </si>
  <si>
    <t>KUOLX01P30KD</t>
  </si>
  <si>
    <t>KUOLX01P34CP</t>
  </si>
  <si>
    <t>KUOLX01P2XRC</t>
  </si>
  <si>
    <t>KUOLX01OXBW7</t>
  </si>
  <si>
    <t>KUOLX01P2R90</t>
  </si>
  <si>
    <t>KUOLX01OE7IS</t>
  </si>
  <si>
    <t>KUOLX01P3OFE</t>
  </si>
  <si>
    <t>KUOLX01P13KI</t>
  </si>
  <si>
    <t>KUOLX01P3ROK</t>
  </si>
  <si>
    <t>KUOLX01P2XQH</t>
  </si>
  <si>
    <t>KUOLX01P40J5</t>
  </si>
  <si>
    <t>KUOLX01P46MK</t>
  </si>
  <si>
    <t>KUOLX01OV5FG</t>
  </si>
  <si>
    <t>KUOLX01P445B</t>
  </si>
  <si>
    <t>KUOLX01P2X8Z</t>
  </si>
  <si>
    <t>KUOLX01P4FZ0</t>
  </si>
  <si>
    <t>KUOLX01P4K3H</t>
  </si>
  <si>
    <t>KUOLX01P2MVX</t>
  </si>
  <si>
    <t>KUOLX01P4PNQ</t>
  </si>
  <si>
    <t>KUOLX01OYJRZ</t>
  </si>
  <si>
    <t>KUOLX01P4PQB</t>
  </si>
  <si>
    <t>KUOLX01P02TT</t>
  </si>
  <si>
    <t>KUOLX01P4X6J</t>
  </si>
  <si>
    <t>KUOLX01P57NV</t>
  </si>
  <si>
    <t>KUOLX01OYJTP</t>
  </si>
  <si>
    <t>KUOLX01OVU5Z</t>
  </si>
  <si>
    <t>KUOLX01ORCGE</t>
  </si>
  <si>
    <t>KUOLX01P5GQP</t>
  </si>
  <si>
    <t>KUOLX01OCJI6</t>
  </si>
  <si>
    <t>KUOLX01OYJFN</t>
  </si>
  <si>
    <t>KUOLX01ORCZR</t>
  </si>
  <si>
    <t>KUOLX01P3SYZ</t>
  </si>
  <si>
    <t>KUOLX01P5QV2</t>
  </si>
  <si>
    <t>KUOLX01OUKS3</t>
  </si>
  <si>
    <t>KUOLX01P4PL0</t>
  </si>
  <si>
    <t>KUOLX01P5M81</t>
  </si>
  <si>
    <t>KUOLX01OEKJ4</t>
  </si>
  <si>
    <t>KUOLX01OXR29</t>
  </si>
  <si>
    <t>KUOLX01P5YWD</t>
  </si>
  <si>
    <t>KUOLX01P2Y2M</t>
  </si>
  <si>
    <t>KUOLX01P6D1E</t>
  </si>
  <si>
    <t>KUOLX01P6DJW</t>
  </si>
  <si>
    <t>KUOLX01P6DW3</t>
  </si>
  <si>
    <t>KUOLX01P6DV8</t>
  </si>
  <si>
    <t>KUOLX01P5GG3</t>
  </si>
  <si>
    <t>KUOLX01OTW3L</t>
  </si>
  <si>
    <t>KUOLX01OYBPT</t>
  </si>
  <si>
    <t>KUOLX01OOZ9Z</t>
  </si>
  <si>
    <t>KUOLX01P7EWJ</t>
  </si>
  <si>
    <t>KUOLX01P7EXE</t>
  </si>
  <si>
    <t>KUOLX01P7EY9</t>
  </si>
  <si>
    <t>KUOLX01P7EZ4</t>
  </si>
  <si>
    <t>KUOLX01P7F6Y</t>
  </si>
  <si>
    <t>KUOLX01OWXVF</t>
  </si>
  <si>
    <t>KUOLX01P7IBO</t>
  </si>
  <si>
    <t>KUOLX01P7KZY</t>
  </si>
  <si>
    <t>KUOLX01P7LNF</t>
  </si>
  <si>
    <t>KUOLX01P7LZR</t>
  </si>
  <si>
    <t>KUOLX01P7JFX</t>
  </si>
  <si>
    <t>KUOLX01P7M8B</t>
  </si>
  <si>
    <t>KUOLX01OX9IJ</t>
  </si>
  <si>
    <t>KUOLX01ORCKU</t>
  </si>
  <si>
    <t>KUOLX01P6VVQ</t>
  </si>
  <si>
    <t>KUOLX01P7SWT</t>
  </si>
  <si>
    <t>KUOLX01P7UPE</t>
  </si>
  <si>
    <t>KUOLX01P7WNA</t>
  </si>
  <si>
    <t>KUOLX01OTD7Q</t>
  </si>
  <si>
    <t>KUOLX01OXKMU</t>
  </si>
  <si>
    <t>KUOLX01P807D</t>
  </si>
  <si>
    <t>KUOLX01P80JP</t>
  </si>
  <si>
    <t>KUOLX01P58AH</t>
  </si>
  <si>
    <t>KUOLX01P81M3</t>
  </si>
  <si>
    <t>KUOLX01P85O1</t>
  </si>
  <si>
    <t>KUOLX01ONGXP</t>
  </si>
  <si>
    <t>KUOLX01OZKNZ</t>
  </si>
  <si>
    <t>KUOLX01OQFN7</t>
  </si>
  <si>
    <t>KUOLX01P832H</t>
  </si>
  <si>
    <t>KUOLX01P830R</t>
  </si>
  <si>
    <t>KUOLX01P8NY5</t>
  </si>
  <si>
    <t>KUOLX01P8QN3</t>
  </si>
  <si>
    <t>KUOLX01P8SBD</t>
  </si>
  <si>
    <t>KUOLX01P9483</t>
  </si>
  <si>
    <t>KUOLX01P8NTU</t>
  </si>
  <si>
    <t>KUOLX01P725M</t>
  </si>
  <si>
    <t>KUOLX01P97P5</t>
  </si>
  <si>
    <t>KUOLX01OQFIW</t>
  </si>
  <si>
    <t>KUOLX01OQCY9</t>
  </si>
  <si>
    <t>KUOLX01OUMP4</t>
  </si>
  <si>
    <t>KUOLX01P1ILG</t>
  </si>
  <si>
    <t>KUOLX01P7F0S</t>
  </si>
  <si>
    <t>KUOLX01P9FCE</t>
  </si>
  <si>
    <t>KUOLX01P9FFZ</t>
  </si>
  <si>
    <t>KUOLX01P9FGU</t>
  </si>
  <si>
    <t>KUOLX01P9F02</t>
  </si>
  <si>
    <t>KUOLX01P7ZD3</t>
  </si>
  <si>
    <t>KUOLX01P9VQC</t>
  </si>
  <si>
    <t>KUOLX01PA3XG</t>
  </si>
  <si>
    <t>KUOLX01PA50N</t>
  </si>
  <si>
    <t>KUOLX01P9PZ9</t>
  </si>
  <si>
    <t>KUOLX01OKIL2</t>
  </si>
  <si>
    <t>KUOLX01PA9EX</t>
  </si>
  <si>
    <t>KUOLX01PADXI</t>
  </si>
  <si>
    <t>KUOLX01P7Z9N</t>
  </si>
  <si>
    <t>KUOLX01OTWUU</t>
  </si>
  <si>
    <t>KUOLX01PAHU5</t>
  </si>
  <si>
    <t>KUOLX01PAJOL</t>
  </si>
  <si>
    <t>KUOLX01PAO4E</t>
  </si>
  <si>
    <t>KUOLX01OSQ9A</t>
  </si>
  <si>
    <t>KUOLX01PANT4</t>
  </si>
  <si>
    <t>KUOLX01PAQRT</t>
  </si>
  <si>
    <t>KUOLX01PAR94</t>
  </si>
  <si>
    <t>KUOLX01PATNS</t>
  </si>
  <si>
    <t>KUOLX01PB4DO</t>
  </si>
  <si>
    <t>KUOLX01OYJX5</t>
  </si>
  <si>
    <t>KUOLX01P8181</t>
  </si>
  <si>
    <t>KUOLX01P8X63</t>
  </si>
  <si>
    <t>KUOLX01OWXUK</t>
  </si>
  <si>
    <t>KUOLX01PC3QP</t>
  </si>
  <si>
    <t>KUOLX01PAFMN</t>
  </si>
  <si>
    <t>KUOLX01OWVE6</t>
  </si>
  <si>
    <t>KUOLX01P5M76</t>
  </si>
  <si>
    <t>KUOLX01PC3M9</t>
  </si>
  <si>
    <t>KUOLX01PCTG1</t>
  </si>
  <si>
    <t>KUOLX01P8UCU</t>
  </si>
  <si>
    <t>KUOLX01OVHKF</t>
  </si>
  <si>
    <t>KUOLX01PDGTE</t>
  </si>
  <si>
    <t>KUOLX01P70VE</t>
  </si>
  <si>
    <t>KUOLX01PDSF0</t>
  </si>
  <si>
    <t>KUOLX01OLOIY</t>
  </si>
  <si>
    <t>KUOLX01P3T28</t>
  </si>
  <si>
    <t>KUOLX01PDV1D</t>
  </si>
  <si>
    <t>KUOLX01PE336</t>
  </si>
  <si>
    <t>KUOLX01OR7GD</t>
  </si>
  <si>
    <t>KUOLX01P9FAO</t>
  </si>
  <si>
    <t>KUOLX01P9FD9</t>
  </si>
  <si>
    <t>KUOLX01P9FBJ</t>
  </si>
  <si>
    <t>KUOLX01PEG68</t>
  </si>
  <si>
    <t>KUOLX01OTWII</t>
  </si>
  <si>
    <t>KUOLX01P7FHF</t>
  </si>
  <si>
    <t>KUOLX01OYKB0</t>
  </si>
  <si>
    <t>KUOLX01OVNT0</t>
  </si>
  <si>
    <t>KUOLX01P5TB9</t>
  </si>
  <si>
    <t>KUOLX01PEOH5</t>
  </si>
  <si>
    <t>KUOLX01PEP92</t>
  </si>
  <si>
    <t>KUOLX01PEPAX</t>
  </si>
  <si>
    <t>KUOLX01PERMV</t>
  </si>
  <si>
    <t>KUOLX01P9FUW</t>
  </si>
  <si>
    <t>KUOLX01PERY7</t>
  </si>
  <si>
    <t>KUOLX01OTXHG</t>
  </si>
  <si>
    <t>KUOLX01PF054</t>
  </si>
  <si>
    <t>KUOLX01PF18I</t>
  </si>
  <si>
    <t>KUOLX01PF1OA</t>
  </si>
  <si>
    <t>KUOLX01PF0Y3</t>
  </si>
  <si>
    <t>KUOLX01PF51P</t>
  </si>
  <si>
    <t>KUOLX01PF6EP</t>
  </si>
  <si>
    <t>KUOLX01PFBOC</t>
  </si>
  <si>
    <t>KUOLX01OGVD3</t>
  </si>
  <si>
    <t>KUOLX01PFEUX</t>
  </si>
  <si>
    <t>KUOLX01PFHI0</t>
  </si>
  <si>
    <t>KUOLX01PFOPO</t>
  </si>
  <si>
    <t>KUOLX01P81IN</t>
  </si>
  <si>
    <t>KUOLX01PFSQR</t>
  </si>
  <si>
    <t>KUOLX01PDT9N</t>
  </si>
  <si>
    <t>KUOLX01OZLGR</t>
  </si>
  <si>
    <t>KUOLX01PFVAE</t>
  </si>
  <si>
    <t>KUOLX01PFWGD</t>
  </si>
  <si>
    <t>KUOLX01PG00G</t>
  </si>
  <si>
    <t>KUOLX01PGF1E</t>
  </si>
  <si>
    <t>KUOLX01PGR2X</t>
  </si>
  <si>
    <t>KUOLX01OCYTQ</t>
  </si>
  <si>
    <t>KUOLX01P7Z2M</t>
  </si>
  <si>
    <t>KUOLX01PGZA9</t>
  </si>
  <si>
    <t>KUOLX01OUGSV</t>
  </si>
  <si>
    <t>KUOLX01PH5YE</t>
  </si>
  <si>
    <t>KUOLX01P2XS7</t>
  </si>
  <si>
    <t>KUOLX01PHB9P</t>
  </si>
  <si>
    <t>KUOLX01PHC3C</t>
  </si>
  <si>
    <t>KUOLX01OT497</t>
  </si>
  <si>
    <t>KUOLX01PHOWZ</t>
  </si>
  <si>
    <t>KUOLX01PHS9E</t>
  </si>
  <si>
    <t>KUOLX01PI1V8</t>
  </si>
  <si>
    <t>KUOLX01PDP2E</t>
  </si>
  <si>
    <t>KUOLX01PHO30</t>
  </si>
  <si>
    <t>KUOLX01PERQB</t>
  </si>
  <si>
    <t>KUOLX01OVN5C</t>
  </si>
  <si>
    <t>KUOLX01PICRN</t>
  </si>
  <si>
    <t>KUOLX01PFSPW</t>
  </si>
  <si>
    <t>KUOLX01PERXC</t>
  </si>
  <si>
    <t>KUOLX01PIKPD</t>
  </si>
  <si>
    <t>KUOLX01PICQS</t>
  </si>
  <si>
    <t>KUOLX01OXY77</t>
  </si>
  <si>
    <t>KUOLX01OWNZT</t>
  </si>
  <si>
    <t>KUOLX01PIUEY</t>
  </si>
  <si>
    <t>KUOLX01PENOD</t>
  </si>
  <si>
    <t>KUOLX01OUP9R</t>
  </si>
  <si>
    <t>KUOLX01PB37P</t>
  </si>
  <si>
    <t>KUOLX01PIV7Q</t>
  </si>
  <si>
    <t>KUOLX01PJ3MQ</t>
  </si>
  <si>
    <t>KUOLX01PDYOL</t>
  </si>
  <si>
    <t>KUOLX01PFSH0</t>
  </si>
  <si>
    <t>KUOLX01PJ607</t>
  </si>
  <si>
    <t>KUOLX01PDZ8M</t>
  </si>
  <si>
    <t>KUOLX01PJAO3</t>
  </si>
  <si>
    <t>KUOLX01OV08E</t>
  </si>
  <si>
    <t>KUOLX01OLZZG</t>
  </si>
  <si>
    <t>KUOLX01PJJQ2</t>
  </si>
  <si>
    <t>KUOLX01PJL3V</t>
  </si>
  <si>
    <t>KUOLX01OE76G</t>
  </si>
  <si>
    <t>KUOLX01PJSFU</t>
  </si>
  <si>
    <t>KUOLX01PGV6L</t>
  </si>
  <si>
    <t>KUOLX01PIUY6</t>
  </si>
  <si>
    <t>KUOLX01OQF24</t>
  </si>
  <si>
    <t>KUOLX01P3NQ2</t>
  </si>
  <si>
    <t>KUOLX01OL2DX</t>
  </si>
  <si>
    <t>KUOLX01PKL4D</t>
  </si>
  <si>
    <t>KUOLX01PKQWI</t>
  </si>
  <si>
    <t>KUOLX01OWN8K</t>
  </si>
  <si>
    <t>KUOLX01PL73V</t>
  </si>
  <si>
    <t>KUOLX01PCY7B</t>
  </si>
  <si>
    <t>KUOLX01PLKQ5</t>
  </si>
  <si>
    <t>KUOLX01P2Y1R</t>
  </si>
  <si>
    <t>KUOLX01OQYRY</t>
  </si>
  <si>
    <t>KUOLX01PLQQZ</t>
  </si>
  <si>
    <t>KUOLX01PLTYA</t>
  </si>
  <si>
    <t>KUOLX01PKLUR</t>
  </si>
  <si>
    <t>KUOLX01PLVI4</t>
  </si>
  <si>
    <t>KUOLX01OQWZ8</t>
  </si>
  <si>
    <t>KUOLX01P8TX4</t>
  </si>
  <si>
    <t>KUOLX01OSNHR</t>
  </si>
  <si>
    <t>KUOLX01PM6L7</t>
  </si>
  <si>
    <t>KUOLX01PM6S8</t>
  </si>
  <si>
    <t>KUOLX01P2XOR</t>
  </si>
  <si>
    <t>KUOLX01PFSTC</t>
  </si>
  <si>
    <t>KUOLX01PME1F</t>
  </si>
  <si>
    <t>KUOLX01OTQ3R</t>
  </si>
  <si>
    <t>KUOLX01PM4KQ</t>
  </si>
  <si>
    <t>KUOLX01PMTFK</t>
  </si>
  <si>
    <t>KUOLX01PMTX2</t>
  </si>
  <si>
    <t>KUOLX01OX1YV</t>
  </si>
  <si>
    <t>KUOLX01OI3VB</t>
  </si>
  <si>
    <t>KUOLX01OFFMB</t>
  </si>
  <si>
    <t>KUOLX01PDT4C</t>
  </si>
  <si>
    <t>KUOLX01PMZO5</t>
  </si>
  <si>
    <t>KUOLX01PN71F</t>
  </si>
  <si>
    <t>KUOLX01OUVLX</t>
  </si>
  <si>
    <t>KUOLX01PATHM</t>
  </si>
  <si>
    <t>KUOLX01PNM0N</t>
  </si>
  <si>
    <t>KUOLX01PIT03</t>
  </si>
  <si>
    <t>KUOLX01PNMZS</t>
  </si>
  <si>
    <t>KUOLX01PNNO4</t>
  </si>
  <si>
    <t>KUOLX01PNNRP</t>
  </si>
  <si>
    <t>KUOLX01OCNPF</t>
  </si>
  <si>
    <t>KUOLX01PNRKW</t>
  </si>
  <si>
    <t>KUOLX01PNUF0</t>
  </si>
  <si>
    <t>KUOLX01OSBXV</t>
  </si>
  <si>
    <t>KUOLX01OQFPX</t>
  </si>
  <si>
    <t>KUOLX01PO4C4</t>
  </si>
  <si>
    <t>KUOLX01P1D4S</t>
  </si>
  <si>
    <t>KUOLX01PO9Y3</t>
  </si>
  <si>
    <t>KUOLX01POKDV</t>
  </si>
  <si>
    <t>KUOLX01PKBSZ</t>
  </si>
  <si>
    <t>KUOLX01POLCT</t>
  </si>
  <si>
    <t>KUOLX01PMUDN</t>
  </si>
  <si>
    <t>KUOLX01POTIF</t>
  </si>
  <si>
    <t>KUOLX01POSRD</t>
  </si>
  <si>
    <t>KUOLX01OVJ9K</t>
  </si>
  <si>
    <t>KUOLX01POZET</t>
  </si>
  <si>
    <t>KUOLX01PO0FH</t>
  </si>
  <si>
    <t>KUOLX01PP2GL</t>
  </si>
  <si>
    <t>KUOLX01PP337</t>
  </si>
  <si>
    <t>KUOLX01PPA90</t>
  </si>
  <si>
    <t>KUOLX01PPCFS</t>
  </si>
  <si>
    <t>KUOLX01PPCVK</t>
  </si>
  <si>
    <t>KUOLX01PPCGN</t>
  </si>
  <si>
    <t>KUOLX01PPCZ0</t>
  </si>
  <si>
    <t>KUOLX01PPD8K</t>
  </si>
  <si>
    <t>KUOLX01PPD9F</t>
  </si>
  <si>
    <t>KUOLX01POQZN</t>
  </si>
  <si>
    <t>KUOLX01PIUXB</t>
  </si>
  <si>
    <t>KUOLX01PKQ9P</t>
  </si>
  <si>
    <t>KUOLX01PPNKY</t>
  </si>
  <si>
    <t>KUOLX01PPO9A</t>
  </si>
  <si>
    <t>KUOLX01POKTN</t>
  </si>
  <si>
    <t>KUOLX01PKQZ3</t>
  </si>
  <si>
    <t>KUOLX01PPUMB</t>
  </si>
  <si>
    <t>KUOLX01POZ6X</t>
  </si>
  <si>
    <t>KUOLX01OT5IR</t>
  </si>
  <si>
    <t>KUOLX01PHX6U</t>
  </si>
  <si>
    <t>KUOLX01PBHAK</t>
  </si>
  <si>
    <t>KUOLX01PK7TM</t>
  </si>
  <si>
    <t>KUOLX01OIKN4</t>
  </si>
  <si>
    <t>KUOLX01PPV3R</t>
  </si>
  <si>
    <t>KUOLX01OTW66</t>
  </si>
  <si>
    <t>KUOLX01PL32S</t>
  </si>
  <si>
    <t>KUOLX01OWVUY</t>
  </si>
  <si>
    <t>KUOLX01PPVDD</t>
  </si>
  <si>
    <t>KUOLX01PPV6C</t>
  </si>
  <si>
    <t>KUOLX01PNUCF</t>
  </si>
  <si>
    <t>KUOLX01PQ4AO</t>
  </si>
  <si>
    <t>KUOLX01OWN9F</t>
  </si>
  <si>
    <t>KUOLX01PQEL7</t>
  </si>
  <si>
    <t>KUOLX01PQGX5</t>
  </si>
  <si>
    <t>KUOLX01POA0M</t>
  </si>
  <si>
    <t>KUOLX01PQJXK</t>
  </si>
  <si>
    <t>KUOLX01PQK64</t>
  </si>
  <si>
    <t>KUOLX01PQKGQ</t>
  </si>
  <si>
    <t>KUOLX01PLMN6</t>
  </si>
  <si>
    <t>KUOLX01PIUFT</t>
  </si>
  <si>
    <t>KUOLX01PQLY1</t>
  </si>
  <si>
    <t>KUOLX01PQLI9</t>
  </si>
  <si>
    <t>KUOLX01PQMQY</t>
  </si>
  <si>
    <t>KUOLX01PPUWX</t>
  </si>
  <si>
    <t>KUOLX01P4Z0Z</t>
  </si>
  <si>
    <t>KUOLX01PMUEI</t>
  </si>
  <si>
    <t>KUOLX01PQVPC</t>
  </si>
  <si>
    <t>KUOLX01P724R</t>
  </si>
  <si>
    <t>KUOLX01PORTA</t>
  </si>
  <si>
    <t>KUOLX01PQXA1</t>
  </si>
  <si>
    <t>KUOLX01PHBL1</t>
  </si>
  <si>
    <t>KUOLX01PR1HX</t>
  </si>
  <si>
    <t>KUOLX01PPOYT</t>
  </si>
  <si>
    <t>KUOLX01PQN0D</t>
  </si>
  <si>
    <t>KUOLX01PRG3Y</t>
  </si>
  <si>
    <t>KUOLX01PRJ2I</t>
  </si>
  <si>
    <t>KUOLX01PPUAZ</t>
  </si>
  <si>
    <t>KUOLX01OVWU4</t>
  </si>
  <si>
    <t>KUOLX01PRNPJ</t>
  </si>
  <si>
    <t>KUOLX01PROC5</t>
  </si>
  <si>
    <t>KUOLX01PRTTT</t>
  </si>
  <si>
    <t>KUOLX01PNH7N</t>
  </si>
  <si>
    <t>KUOLX01PS62O</t>
  </si>
  <si>
    <t>KUOLX01PS6XD</t>
  </si>
  <si>
    <t>KUOLX01PITWN</t>
  </si>
  <si>
    <t>KUOLX01PJTP9</t>
  </si>
  <si>
    <t>KUOLX01PJSPG</t>
  </si>
  <si>
    <t>KUOLX01OULGK</t>
  </si>
  <si>
    <t>KUOLX01PO0XZ</t>
  </si>
  <si>
    <t>KUOLX01PSB0Z</t>
  </si>
  <si>
    <t>KUOLX01PSE19</t>
  </si>
  <si>
    <t>KUOLX01OXAPD</t>
  </si>
  <si>
    <t>KUOLX01P9EU3</t>
  </si>
  <si>
    <t>KUOLX01PQ5UP</t>
  </si>
  <si>
    <t>KUOLX01PSPJM</t>
  </si>
  <si>
    <t>KUOLX01PRBU6</t>
  </si>
  <si>
    <t>KUOLX01PQ7NA</t>
  </si>
  <si>
    <t>KUOLX01PR51D</t>
  </si>
  <si>
    <t>KUOLX01PO4K0</t>
  </si>
  <si>
    <t>KUOLX01PRB17</t>
  </si>
  <si>
    <t>KUOLX01PQD92</t>
  </si>
  <si>
    <t>KUOLX01OXY9X</t>
  </si>
  <si>
    <t>KUOLX01PSZKJ</t>
  </si>
  <si>
    <t>KUOLX01PT311</t>
  </si>
  <si>
    <t>KUOLX01PQBDW</t>
  </si>
  <si>
    <t>KUOLX01PT8E9</t>
  </si>
  <si>
    <t>KUOLX01PITXI</t>
  </si>
  <si>
    <t>KUOLX01PSX0P</t>
  </si>
  <si>
    <t>KUOLX01PMUFD</t>
  </si>
  <si>
    <t>KUOLX01PT9D7</t>
  </si>
  <si>
    <t>KUOLX01PT9E2</t>
  </si>
  <si>
    <t>KUOLX01PT9GS</t>
  </si>
  <si>
    <t>KUOLX01PT9II</t>
  </si>
  <si>
    <t>KUOLX01PSPYJ</t>
  </si>
  <si>
    <t>KUOLX01PT9JD</t>
  </si>
  <si>
    <t>KUOLX01PIUZ1</t>
  </si>
  <si>
    <t>KUOLX01POPI7</t>
  </si>
  <si>
    <t>KUOLX01PT3OU</t>
  </si>
  <si>
    <t>KUOLX01PTDCK</t>
  </si>
  <si>
    <t>KUOLX01PTEIJ</t>
  </si>
  <si>
    <t>KUOLX01PRG6J</t>
  </si>
  <si>
    <t>KUOLX01PS8MI</t>
  </si>
  <si>
    <t>KUOLX01PQ5BC</t>
  </si>
  <si>
    <t>KUOLX01PTHA2</t>
  </si>
  <si>
    <t>KUOLX01P0FYL</t>
  </si>
  <si>
    <t>KUOLX01PTHZL</t>
  </si>
  <si>
    <t>KUOLX01PTHJT</t>
  </si>
  <si>
    <t>KUOLX01PTKBC</t>
  </si>
  <si>
    <t>KUOLX01PTO69</t>
  </si>
  <si>
    <t>KUOLX01PTPIE</t>
  </si>
  <si>
    <t>KUOLX01PTIXO</t>
  </si>
  <si>
    <t>KUOLX01PTSKJ</t>
  </si>
  <si>
    <t>KUOLX01PNOG1</t>
  </si>
  <si>
    <t>KUOLX01PL48R</t>
  </si>
  <si>
    <t>KUOLX01PRBEE</t>
  </si>
  <si>
    <t>KUOLX01PTVHD</t>
  </si>
  <si>
    <t>KUOLX01PTVKY</t>
  </si>
  <si>
    <t>KUOLX01PIVC1</t>
  </si>
  <si>
    <t>KUOLX01PRC5G</t>
  </si>
  <si>
    <t>KUOLX01PPV82</t>
  </si>
  <si>
    <t>KUOLX01PU1LA</t>
  </si>
  <si>
    <t>KUOLX01PERUR</t>
  </si>
  <si>
    <t>KUOLX01PU354</t>
  </si>
  <si>
    <t>KUOLX01PU4I4</t>
  </si>
  <si>
    <t>KUOLX01PSVUX</t>
  </si>
  <si>
    <t>KUOLX01PU7AN</t>
  </si>
  <si>
    <t>KUOLX01PU7JE</t>
  </si>
  <si>
    <t>KUOLX01PU9P6</t>
  </si>
  <si>
    <t>KUOLX01PUB5K</t>
  </si>
  <si>
    <t>KUOLX01PUAV5</t>
  </si>
  <si>
    <t>KUOLX01PUC1X</t>
  </si>
  <si>
    <t>KUOLX01PUDUP</t>
  </si>
  <si>
    <t>KUOLX01PPVF3</t>
  </si>
  <si>
    <t>KUOLX01OIKAX</t>
  </si>
  <si>
    <t>KUOLX01OGQK3</t>
  </si>
  <si>
    <t>KUOLX01PRBTB</t>
  </si>
  <si>
    <t>KUOLX01PUIMU</t>
  </si>
  <si>
    <t>KUOLX01PU7Z6</t>
  </si>
  <si>
    <t>KUOLX01PSVM1</t>
  </si>
  <si>
    <t>KUOLX01PM2QA</t>
  </si>
  <si>
    <t>KUOLX01PT9TZ</t>
  </si>
  <si>
    <t>KUOLX01PURF2</t>
  </si>
  <si>
    <t>KUOLX01PQ49T</t>
  </si>
  <si>
    <t>KUOLX01PUOAC</t>
  </si>
  <si>
    <t>KUOLX01PUTQ5</t>
  </si>
  <si>
    <t>KUOLX01PUUB1</t>
  </si>
  <si>
    <t>KUOLX01PUUH7</t>
  </si>
  <si>
    <t>KUOLX01PICJR</t>
  </si>
  <si>
    <t>KUOLX01PUEJ1</t>
  </si>
  <si>
    <t>KUOLX01PIZY7</t>
  </si>
  <si>
    <t>KUOLX01PUVDK</t>
  </si>
  <si>
    <t>KUOLX01PS8P3</t>
  </si>
  <si>
    <t>KUOLX01PG7F0</t>
  </si>
  <si>
    <t>KUOLX01OHFLQ</t>
  </si>
  <si>
    <t>KUOLX01PUWKE</t>
  </si>
  <si>
    <t>KUOLX01PUY48</t>
  </si>
  <si>
    <t>KUOLX01PUYPB</t>
  </si>
  <si>
    <t>KUOLX01PU2TZ</t>
  </si>
  <si>
    <t>KUOLX01P4OJH</t>
  </si>
  <si>
    <t>KUOLX01PG9J2</t>
  </si>
  <si>
    <t>KUOLX01OQFJR</t>
  </si>
  <si>
    <t>KUOLX01PMR4H</t>
  </si>
  <si>
    <t>KUOLX01PDT62</t>
  </si>
  <si>
    <t>KUOLX01PV7J1</t>
  </si>
  <si>
    <t>KUOLX01OYKGB</t>
  </si>
  <si>
    <t>KUOLX01POA1H</t>
  </si>
  <si>
    <t>KUOLX01PKR1M</t>
  </si>
  <si>
    <t>KUOLX01PM2C8</t>
  </si>
  <si>
    <t>KUOLX01PT9R9</t>
  </si>
  <si>
    <t>KUOLX01OR6WC</t>
  </si>
  <si>
    <t>KUOLX01PJKG9</t>
  </si>
  <si>
    <t>KUOLX01PVAQH</t>
  </si>
  <si>
    <t>KUOLX01PV7X3</t>
  </si>
  <si>
    <t>KUOLX01PT9BH</t>
  </si>
  <si>
    <t>KUOLX01PJK5S</t>
  </si>
  <si>
    <t>KUOLX01PVGPG</t>
  </si>
  <si>
    <t>KUOLX01PVH3B</t>
  </si>
  <si>
    <t>KUOLX01OEQVA</t>
  </si>
  <si>
    <t>KUOLX01OYJ8M</t>
  </si>
  <si>
    <t>KUOLX01PVJN5</t>
  </si>
  <si>
    <t>KUOLX01PVJO0</t>
  </si>
  <si>
    <t>KUOLX01PLMSH</t>
  </si>
  <si>
    <t>KUOLX01PUTTQ</t>
  </si>
  <si>
    <t>KUOLX01PPV06</t>
  </si>
  <si>
    <t>KUOLX01PVK3Q</t>
  </si>
  <si>
    <t>KUOLX01PTK8R</t>
  </si>
  <si>
    <t>KUOLX01OQP31</t>
  </si>
  <si>
    <t>KUOLX01PQMYU</t>
  </si>
  <si>
    <t>KUOLX01PVJQQ</t>
  </si>
  <si>
    <t>KUOLX01PVLJB</t>
  </si>
  <si>
    <t>KUOLX01PVKCH</t>
  </si>
  <si>
    <t>KUOLX01PVG1S</t>
  </si>
  <si>
    <t>KUOLX01PVQS3</t>
  </si>
  <si>
    <t>KUOLX01PVSCX</t>
  </si>
  <si>
    <t>KUOLX01OEINY</t>
  </si>
  <si>
    <t>KUOLX01PVQL2</t>
  </si>
  <si>
    <t>KUOLX01OR6X7</t>
  </si>
  <si>
    <t>KUOLX01PV7P7</t>
  </si>
  <si>
    <t>KUOLX01PVYSJ</t>
  </si>
  <si>
    <t>KUOLX01PVZN1</t>
  </si>
  <si>
    <t>KUOLX01PVTIW</t>
  </si>
  <si>
    <t>KUOLX01PVSO9</t>
  </si>
  <si>
    <t>KUOLX01PT9YA</t>
  </si>
  <si>
    <t>KUOLX01PW2DH</t>
  </si>
  <si>
    <t>KUOLX01P3582</t>
  </si>
  <si>
    <t>KUOLX01PW3CF</t>
  </si>
  <si>
    <t>KUOLX01PUPTI</t>
  </si>
  <si>
    <t>KUOLX01PW215</t>
  </si>
  <si>
    <t>KUOLX01PW6RR</t>
  </si>
  <si>
    <t>KUOLX01PMUIY</t>
  </si>
  <si>
    <t>KUOLX01PW7N4</t>
  </si>
  <si>
    <t>KUOLX01PTUZ2</t>
  </si>
  <si>
    <t>KUOLX01PHH0S</t>
  </si>
  <si>
    <t>KUOLX01PVMTQ</t>
  </si>
  <si>
    <t>KUOLX01PQMXZ</t>
  </si>
  <si>
    <t>KUOLX01P1IPW</t>
  </si>
  <si>
    <t>KUOLX01PWB5U</t>
  </si>
  <si>
    <t>KUOLX01PW8GW</t>
  </si>
  <si>
    <t>KUOLX01PWFR0</t>
  </si>
  <si>
    <t>KUOLX01PWGUE</t>
  </si>
  <si>
    <t>KUOLX01PWHWX</t>
  </si>
  <si>
    <t>KUOLX01PRJZX</t>
  </si>
  <si>
    <t>KUOLX01PW6XX</t>
  </si>
  <si>
    <t>KUOLX01PWLMJ</t>
  </si>
  <si>
    <t>KUOLX01PTEJE</t>
  </si>
  <si>
    <t>KUOLX01PSE5P</t>
  </si>
  <si>
    <t>KUOLX01PWNLA</t>
  </si>
  <si>
    <t>KUOLX01PWOFX</t>
  </si>
  <si>
    <t>KUOLX01PWOYA</t>
  </si>
  <si>
    <t>KUOLX01PWMMC</t>
  </si>
  <si>
    <t>KUOLX01PWPUN</t>
  </si>
  <si>
    <t>KUOLX01PWQ7N</t>
  </si>
  <si>
    <t>KUOLX01PWOXF</t>
  </si>
  <si>
    <t>KUOLX01PWOK8</t>
  </si>
  <si>
    <t>KUOLX01PIS7B</t>
  </si>
  <si>
    <t>KUOLX01PWPHG</t>
  </si>
  <si>
    <t>KUOLX01PWRG7</t>
  </si>
  <si>
    <t>KUOLX01PW8JH</t>
  </si>
  <si>
    <t>KUOLX01PPUXS</t>
  </si>
  <si>
    <t>KUOLX01PWRKN</t>
  </si>
  <si>
    <t>KUOLX01PWF52</t>
  </si>
  <si>
    <t>KUOLX01PW7ZG</t>
  </si>
  <si>
    <t>KUOLX01PVK05</t>
  </si>
  <si>
    <t>KUOLX01PUDY5</t>
  </si>
  <si>
    <t>KUOLX01OULVH</t>
  </si>
  <si>
    <t>KUOLX01PS8ND</t>
  </si>
  <si>
    <t>KUOLX01P83Q5</t>
  </si>
  <si>
    <t>KUOLX01PWV2D</t>
  </si>
  <si>
    <t>KUOLX01PVWTS</t>
  </si>
  <si>
    <t>KUOLX01PWRLI</t>
  </si>
  <si>
    <t>KUOLX01PWWUA</t>
  </si>
  <si>
    <t>KUOLX01PWXXO</t>
  </si>
  <si>
    <t>KUOLX01PTJ8Y</t>
  </si>
  <si>
    <t>KUOLX01PWYYC</t>
  </si>
  <si>
    <t>KUOLX01PVJIU</t>
  </si>
  <si>
    <t>KUOLX01PWZMT</t>
  </si>
  <si>
    <t>KUOLX01PVK5G</t>
  </si>
  <si>
    <t>KUOLX01PVJTB</t>
  </si>
  <si>
    <t>KUOLX01PX104</t>
  </si>
  <si>
    <t>KUOLX01PIUQA</t>
  </si>
  <si>
    <t>KUOLX01PX16A</t>
  </si>
  <si>
    <t>KUOLX01PUVFA</t>
  </si>
  <si>
    <t>KUOLX01PX11Z</t>
  </si>
  <si>
    <t>KUOLX01PIV8L</t>
  </si>
  <si>
    <t>KUOLX01PX4ZO</t>
  </si>
  <si>
    <t>KUOLX01PX7QC</t>
  </si>
  <si>
    <t>KUOLX01OQEI3</t>
  </si>
  <si>
    <t>KUOLX01PWRYP</t>
  </si>
  <si>
    <t>KUOLX01PX8LU</t>
  </si>
  <si>
    <t>KUOLX01PX97L</t>
  </si>
  <si>
    <t>KUOLX01PXA18</t>
  </si>
  <si>
    <t>KUOLX01PXA3Y</t>
  </si>
  <si>
    <t>KUOLX01POA42</t>
  </si>
  <si>
    <t>KUOLX01PW8OS</t>
  </si>
  <si>
    <t>KUOLX01PTOPM</t>
  </si>
  <si>
    <t>KUOLX01PXABU</t>
  </si>
  <si>
    <t>KUOLX01OQEVA</t>
  </si>
  <si>
    <t>KUOLX01PXAN6</t>
  </si>
  <si>
    <t>KUOLX01PXC1U</t>
  </si>
  <si>
    <t>KUOLX01PXCON</t>
  </si>
  <si>
    <t>KUOLX01OKI0Z</t>
  </si>
  <si>
    <t>KUOLX01PXFQS</t>
  </si>
  <si>
    <t>KUOLX01PXD7T</t>
  </si>
  <si>
    <t>KUOLX01PXHCC</t>
  </si>
  <si>
    <t>KUOLX01PXIJ6</t>
  </si>
  <si>
    <t>KUOLX01PW84K</t>
  </si>
  <si>
    <t>KUOLX01PXIIB</t>
  </si>
  <si>
    <t>KUOLX01PXKV4</t>
  </si>
  <si>
    <t>KUOLX01PXL84</t>
  </si>
  <si>
    <t>KUOLX01PWP0T</t>
  </si>
  <si>
    <t>KUOLX01PXNNN</t>
  </si>
  <si>
    <t>KUOLX01PXMBI</t>
  </si>
  <si>
    <t>KUOLX01PXP26</t>
  </si>
  <si>
    <t>KUOLX01PXP4W</t>
  </si>
  <si>
    <t>KUOLX01PXK6L</t>
  </si>
  <si>
    <t>KUOLX01PXR1X</t>
  </si>
  <si>
    <t>KUOLX01PX19V</t>
  </si>
  <si>
    <t>KUOLX01PVJRL</t>
  </si>
  <si>
    <t>KUOLX01PXSHI</t>
  </si>
  <si>
    <t>KUOLX01PWKC4</t>
  </si>
  <si>
    <t>KUOLX01PW3WN</t>
  </si>
  <si>
    <t>KUOLX01PXA89</t>
  </si>
  <si>
    <t>KUOLX01PXQIR</t>
  </si>
  <si>
    <t>KUOLX01PXC2P</t>
  </si>
  <si>
    <t>KUOLX01PVNKS</t>
  </si>
  <si>
    <t>KUOLX01PXZGA</t>
  </si>
  <si>
    <t>KUOLX01PXZRR</t>
  </si>
  <si>
    <t>KUOLX01P2AFH</t>
  </si>
  <si>
    <t>KUOLX01PS8O8</t>
  </si>
  <si>
    <t>KUOLX01PY2UE</t>
  </si>
  <si>
    <t>KUOLX01PY42W</t>
  </si>
  <si>
    <t>KUOLX01PY5WJ</t>
  </si>
  <si>
    <t>KUOLX01PY6SW</t>
  </si>
  <si>
    <t>KUOLX01PWW0G</t>
  </si>
  <si>
    <t>KUOLX01PW6H5</t>
  </si>
  <si>
    <t>KUOLX01PMV2Z</t>
  </si>
  <si>
    <t>KUOLX01PXSAH</t>
  </si>
  <si>
    <t>KUOLX01PTVNJ</t>
  </si>
  <si>
    <t>KUOLX01PYBPC</t>
  </si>
  <si>
    <t>KUOLX01PYBQ7</t>
  </si>
  <si>
    <t>KUOLX01PMQN1</t>
  </si>
  <si>
    <t>KUOLX01PMUG8</t>
  </si>
  <si>
    <t>KUOLX01PYCDT</t>
  </si>
  <si>
    <t>KUOLX01PYCH9</t>
  </si>
  <si>
    <t>KUOLX01PYCJZ</t>
  </si>
  <si>
    <t>KUOLX01PYCLP</t>
  </si>
  <si>
    <t>KUOLX01PYCFJ</t>
  </si>
  <si>
    <t>KUOLX01PYCMK</t>
  </si>
  <si>
    <t>KUOLX01PYC8I</t>
  </si>
  <si>
    <t>KUOLX01PYC6S</t>
  </si>
  <si>
    <t>KUOLX01PVK81</t>
  </si>
  <si>
    <t>KUOLX01PVK4L</t>
  </si>
  <si>
    <t>KUOLX01PYCUG</t>
  </si>
  <si>
    <t>KUOLX01PYD1A</t>
  </si>
  <si>
    <t>KUOLX01PYDG7</t>
  </si>
  <si>
    <t>KUOLX01PUEFL</t>
  </si>
  <si>
    <t>KUOLX01PYE9Z</t>
  </si>
  <si>
    <t>KUOLX01PYFZ6</t>
  </si>
  <si>
    <t>KUOLX01PYFS5</t>
  </si>
  <si>
    <t>KUOLX01PXT8K</t>
  </si>
  <si>
    <t>KUOLX01PYGD1</t>
  </si>
  <si>
    <t>KUOLX01PYG55</t>
  </si>
  <si>
    <t>KUOLX01PYH38</t>
  </si>
  <si>
    <t>KUOLX01PYHQ1</t>
  </si>
  <si>
    <t>KUOLX01PYI4W</t>
  </si>
  <si>
    <t>KUOLX01PYG3F</t>
  </si>
  <si>
    <t>KUOLX01PUJKX</t>
  </si>
  <si>
    <t>KUOLX01PYGZZ</t>
  </si>
  <si>
    <t>KUOLX01PYMQ2</t>
  </si>
  <si>
    <t>KUOLX01PYN4X</t>
  </si>
  <si>
    <t>KUOLX01PYNW1</t>
  </si>
  <si>
    <t>KUOLX01PYNH4</t>
  </si>
  <si>
    <t>KUOLX01PYNRQ</t>
  </si>
  <si>
    <t>KUOLX01PTJAO</t>
  </si>
  <si>
    <t>KUOLX01PSIH9</t>
  </si>
  <si>
    <t>KUOLX01PVJJP</t>
  </si>
  <si>
    <t>KUOLX01PYR6V</t>
  </si>
  <si>
    <t>KUOLX01PYSUC</t>
  </si>
  <si>
    <t>KUOLX01PYCCY</t>
  </si>
  <si>
    <t>KUOLX01PYTJO</t>
  </si>
  <si>
    <t>KUOLX01PYW51</t>
  </si>
  <si>
    <t>KUOLX01PY8V3</t>
  </si>
  <si>
    <t>KUOLX01PYDJS</t>
  </si>
  <si>
    <t>KUOLX01PYX29</t>
  </si>
  <si>
    <t>KUOLX01PYX1E</t>
  </si>
  <si>
    <t>KUOLX01PVHWA</t>
  </si>
  <si>
    <t>KUOLX01PVJKK</t>
  </si>
  <si>
    <t>KUOLX01PYWGI</t>
  </si>
  <si>
    <t>KUOLX01PYYF9</t>
  </si>
  <si>
    <t>KUOLX01PYCNF</t>
  </si>
  <si>
    <t>KUOLX01PXMPK</t>
  </si>
  <si>
    <t>KUOLX01PZ18A</t>
  </si>
  <si>
    <t>KUOLX01OQFLH</t>
  </si>
  <si>
    <t>KUOLX01PYBJ6</t>
  </si>
  <si>
    <t>KUOLX01PYX6P</t>
  </si>
  <si>
    <t>KUOLX01PBH8U</t>
  </si>
  <si>
    <t>KUOLX01PAFX4</t>
  </si>
  <si>
    <t>KUOLX01PZ2U1</t>
  </si>
  <si>
    <t>KUOLX01PZ41O</t>
  </si>
  <si>
    <t>KUOLX01PYGK2</t>
  </si>
  <si>
    <t>KUOLX01PZ4FQ</t>
  </si>
  <si>
    <t>KUOLX01PYQ0W</t>
  </si>
  <si>
    <t>KUOLX01PZ68B</t>
  </si>
  <si>
    <t>KUOLX01PYL4B</t>
  </si>
  <si>
    <t>KUOLX01PYN7I</t>
  </si>
  <si>
    <t>KUOLX01PZ72Y</t>
  </si>
  <si>
    <t>KUOLX01PZ7IQ</t>
  </si>
  <si>
    <t>KUOLX01PZ6YP</t>
  </si>
  <si>
    <t>KUOLX01PNHUG</t>
  </si>
  <si>
    <t>KUOLX01PXQVY</t>
  </si>
  <si>
    <t>KUOLX01PZ9UO</t>
  </si>
  <si>
    <t>KUOLX01PYX5U</t>
  </si>
  <si>
    <t>KUOLX01OMQ3A</t>
  </si>
  <si>
    <t>KUOLX01PYDIX</t>
  </si>
  <si>
    <t>KUOLX01PZ867</t>
  </si>
  <si>
    <t>KUOLX01PYX0J</t>
  </si>
  <si>
    <t>KUOLX01PZCSD</t>
  </si>
  <si>
    <t>KUOLX01PY30D</t>
  </si>
  <si>
    <t>KUOLX01PVJU6</t>
  </si>
  <si>
    <t>KUOLX01PZ88X</t>
  </si>
  <si>
    <t>KUOLX01PYO20</t>
  </si>
  <si>
    <t>KUOLX01PZDE4</t>
  </si>
  <si>
    <t>KUOLX01PZDFZ</t>
  </si>
  <si>
    <t>KUOLX01PZAKV</t>
  </si>
  <si>
    <t>KUOLX01PZDS6</t>
  </si>
  <si>
    <t>KUOLX01PZE2L</t>
  </si>
  <si>
    <t>KUOLX01PZE1Q</t>
  </si>
  <si>
    <t>KUOLX01PZE3G</t>
  </si>
  <si>
    <t>KUOLX01PZDNV</t>
  </si>
  <si>
    <t>KUOLX01PX54S</t>
  </si>
  <si>
    <t>KUOLX01PZE56</t>
  </si>
  <si>
    <t>KUOLX01PZEAH</t>
  </si>
  <si>
    <t>KUOLX01PYCOA</t>
  </si>
  <si>
    <t>KUOLX01OPC17</t>
  </si>
  <si>
    <t>KUOLX01PYBOH</t>
  </si>
  <si>
    <t>KUOLX01PZE7W</t>
  </si>
  <si>
    <t>KUOLX01PZED2</t>
  </si>
  <si>
    <t>KUOLX01PZF44</t>
  </si>
  <si>
    <t>KUOLX01PZGRQ</t>
  </si>
  <si>
    <t>KUOLX01PGTWD</t>
  </si>
  <si>
    <t>KUOLX01PZIWN</t>
  </si>
  <si>
    <t>KUOLX01ORCQ0</t>
  </si>
  <si>
    <t>KUOLX01PW291</t>
  </si>
  <si>
    <t>KUOLX01PZKNI</t>
  </si>
  <si>
    <t>KUOLX01PZKRY</t>
  </si>
  <si>
    <t>KUOLX01PZEC7</t>
  </si>
  <si>
    <t>KUOLX01PZM7C</t>
  </si>
  <si>
    <t>KUOLX01PXRAO</t>
  </si>
  <si>
    <t>KUOLX01PXK30</t>
  </si>
  <si>
    <t>KUOLX01PZSKD</t>
  </si>
  <si>
    <t>KUOLX01PW8NX</t>
  </si>
  <si>
    <t>KUOLX01PWRN8</t>
  </si>
  <si>
    <t>KUOLX01PZTGQ</t>
  </si>
  <si>
    <t>KUOLX01PZTNR</t>
  </si>
  <si>
    <t>KUOLX01PZRSG</t>
  </si>
  <si>
    <t>KUOLX01PZT3J</t>
  </si>
  <si>
    <t>KUOLX01PZT4E</t>
  </si>
  <si>
    <t>KUOLX01PZUFO</t>
  </si>
  <si>
    <t>KUOLX01PZUGJ</t>
  </si>
  <si>
    <t>KUOLX01PZOTW</t>
  </si>
  <si>
    <t>KUOLX01PZWPW</t>
  </si>
  <si>
    <t>KUOLX01PZX9X</t>
  </si>
  <si>
    <t>KUOLX01PZXHT</t>
  </si>
  <si>
    <t>KUOLX01PZOIF</t>
  </si>
  <si>
    <t>KUOLX01PZXM4</t>
  </si>
  <si>
    <t>KUOLX01PZZDZ</t>
  </si>
  <si>
    <t>KUOLX01PZXJJ</t>
  </si>
  <si>
    <t xml:space="preserve"> </t>
  </si>
  <si>
    <r>
      <t>Při stavu "</t>
    </r>
    <r>
      <rPr>
        <b/>
        <sz val="11"/>
        <color theme="0"/>
        <rFont val="Calibri"/>
        <family val="2"/>
        <charset val="238"/>
        <scheme val="minor"/>
      </rPr>
      <t>NEDOLOŽENÁ LISTINNÁ VERZE</t>
    </r>
    <r>
      <rPr>
        <sz val="11"/>
        <color theme="0"/>
        <rFont val="Calibri"/>
        <family val="2"/>
        <charset val="238"/>
        <scheme val="minor"/>
      </rPr>
      <t>" nesplnil žadatel povinnost doložit po elektronické evidenci žádosti i její listinnou podobu, a to nejpozději do 31. 8. 2022. O nesplnění povinnosti a o vyřazení žádosti bude každý žadatel neprodleně písemně informován.</t>
    </r>
  </si>
  <si>
    <t>Schváleno/REVOKACE</t>
  </si>
  <si>
    <t>SCHVÁLENO/DODATEK</t>
  </si>
  <si>
    <r>
      <t>Stav "</t>
    </r>
    <r>
      <rPr>
        <b/>
        <sz val="11"/>
        <color theme="0"/>
        <rFont val="Calibri"/>
        <family val="2"/>
        <charset val="238"/>
        <scheme val="minor"/>
      </rPr>
      <t>Schváleno K PODPOŘE</t>
    </r>
    <r>
      <rPr>
        <sz val="11"/>
        <color theme="0"/>
        <rFont val="Calibri"/>
        <family val="2"/>
        <charset val="238"/>
        <scheme val="minor"/>
      </rPr>
      <t>" znamená, že žádost byla schválena Radou Olomouckého kraje k podpoře. O schválení žádosti bude žadatel písemně vyrozuměn a zároveň bude na webových stránkách ke kotlíkovým dotacím zveřejněn seznam žádostí schválených k podpoře.</t>
    </r>
  </si>
  <si>
    <t>Schváleno/NENAPLNĚNÍ ÚČELU</t>
  </si>
  <si>
    <t>NENAPLNĚNÍ ÚČELU</t>
  </si>
  <si>
    <t>Schváleno/Dodatek/ODSTOUPENÍ</t>
  </si>
  <si>
    <t>SCHVÁLENO/Revokace/DODATEK</t>
  </si>
  <si>
    <r>
      <t>"</t>
    </r>
    <r>
      <rPr>
        <b/>
        <sz val="11"/>
        <color theme="0"/>
        <rFont val="Calibri"/>
        <family val="2"/>
        <charset val="238"/>
        <scheme val="minor"/>
      </rPr>
      <t>ZÁSOBNÍK</t>
    </r>
    <r>
      <rPr>
        <sz val="11"/>
        <color theme="0"/>
        <rFont val="Calibri"/>
        <family val="2"/>
        <charset val="238"/>
        <scheme val="minor"/>
      </rPr>
      <t>" znamená, že žádost splnila podmínky dotačního programu, ale z důvodu vyčerpání finančních prostředků ji nebylo možné schválit k podpoře. Pokud bude možné žádost dodatečně podpořit, bude žadatel o této skutečnosti informován.</t>
    </r>
  </si>
  <si>
    <t>Aktualizováno 30. 11.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</si>
</sst>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7"/>
      <color theme="0"/>
      <name val="Arial"/>
      <family val="2"/>
      <charset val="238"/>
    </font>
    <font>
      <b/>
      <sz val="7"/>
      <color theme="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FF9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0">
    <xf numFmtId="0" fontId="0" fillId="0" borderId="0" xfId="0"/>
    <xf numFmtId="14" fontId="4" fillId="0" borderId="0" xfId="0" applyNumberFormat="1" applyFont="1" applyBorder="1" applyAlignment="1" applyProtection="1">
      <alignment horizontal="center" vertical="center"/>
      <protection hidden="1"/>
    </xf>
    <xf numFmtId="0" fontId="4" fillId="0" borderId="0" xfId="0" applyFont="1"/>
    <xf numFmtId="14" fontId="4" fillId="0" borderId="0" xfId="0" applyNumberFormat="1" applyFont="1" applyAlignment="1" applyProtection="1">
      <alignment horizontal="center" vertical="center"/>
      <protection hidden="1"/>
    </xf>
    <xf numFmtId="0" fontId="4" fillId="2" borderId="0" xfId="0" applyFont="1" applyFill="1" applyBorder="1" applyAlignment="1">
      <alignment vertical="center" wrapText="1"/>
    </xf>
    <xf numFmtId="0" fontId="4" fillId="2" borderId="0" xfId="0" applyFont="1" applyFill="1" applyBorder="1"/>
    <xf numFmtId="0" fontId="6" fillId="0" borderId="0" xfId="0" applyFont="1" applyProtection="1">
      <protection hidden="1"/>
    </xf>
    <xf numFmtId="0" fontId="6" fillId="0" borderId="0" xfId="0" applyFont="1"/>
    <xf numFmtId="10" fontId="6" fillId="0" borderId="0" xfId="1" applyNumberFormat="1" applyFont="1" applyProtection="1">
      <protection hidden="1"/>
    </xf>
    <xf numFmtId="0" fontId="5" fillId="0" borderId="1" xfId="0" applyFont="1" applyBorder="1" applyProtection="1">
      <protection hidden="1"/>
    </xf>
    <xf numFmtId="0" fontId="6" fillId="0" borderId="1" xfId="0" applyFont="1" applyBorder="1" applyAlignment="1" applyProtection="1">
      <alignment horizontal="center"/>
      <protection hidden="1"/>
    </xf>
    <xf numFmtId="0" fontId="5" fillId="0" borderId="1" xfId="0" applyFont="1" applyBorder="1" applyAlignment="1" applyProtection="1">
      <alignment wrapText="1"/>
      <protection hidden="1"/>
    </xf>
    <xf numFmtId="14" fontId="6" fillId="0" borderId="1" xfId="0" applyNumberFormat="1" applyFont="1" applyBorder="1" applyAlignment="1" applyProtection="1">
      <alignment horizontal="center" vertical="center"/>
      <protection hidden="1"/>
    </xf>
    <xf numFmtId="0" fontId="6" fillId="3" borderId="1" xfId="0" applyFont="1" applyFill="1" applyBorder="1" applyAlignment="1" applyProtection="1">
      <alignment horizontal="center"/>
      <protection hidden="1"/>
    </xf>
    <xf numFmtId="4" fontId="6" fillId="0" borderId="1" xfId="0" applyNumberFormat="1" applyFont="1" applyBorder="1" applyAlignment="1" applyProtection="1">
      <alignment horizontal="center"/>
      <protection hidden="1"/>
    </xf>
    <xf numFmtId="14" fontId="6" fillId="0" borderId="1" xfId="0" applyNumberFormat="1" applyFont="1" applyBorder="1" applyAlignment="1" applyProtection="1">
      <alignment horizontal="center"/>
      <protection hidden="1"/>
    </xf>
    <xf numFmtId="0" fontId="6" fillId="0" borderId="0" xfId="0" applyFont="1" applyAlignment="1" applyProtection="1">
      <protection hidden="1"/>
    </xf>
    <xf numFmtId="0" fontId="5" fillId="0" borderId="0" xfId="0" applyFont="1" applyProtection="1">
      <protection hidden="1"/>
    </xf>
    <xf numFmtId="14" fontId="6" fillId="0" borderId="0" xfId="0" applyNumberFormat="1" applyFont="1"/>
    <xf numFmtId="0" fontId="6" fillId="0" borderId="0" xfId="0" applyFont="1" applyAlignment="1" applyProtection="1">
      <alignment wrapText="1"/>
      <protection hidden="1"/>
    </xf>
    <xf numFmtId="14" fontId="6" fillId="0" borderId="0" xfId="0" applyNumberFormat="1" applyFont="1" applyProtection="1">
      <protection hidden="1"/>
    </xf>
    <xf numFmtId="0" fontId="4" fillId="0" borderId="0" xfId="0" applyFont="1" applyProtection="1">
      <protection hidden="1"/>
    </xf>
    <xf numFmtId="0" fontId="6" fillId="0" borderId="3" xfId="0" applyFont="1" applyBorder="1" applyAlignment="1" applyProtection="1">
      <alignment horizontal="center"/>
      <protection hidden="1"/>
    </xf>
    <xf numFmtId="0" fontId="7" fillId="0" borderId="0" xfId="0" applyFont="1" applyBorder="1" applyAlignment="1" applyProtection="1">
      <alignment horizontal="center"/>
      <protection hidden="1"/>
    </xf>
    <xf numFmtId="0" fontId="2" fillId="2" borderId="2" xfId="0" applyFont="1" applyFill="1" applyBorder="1" applyAlignment="1" applyProtection="1">
      <alignment horizontal="center"/>
      <protection locked="0" hidden="1"/>
    </xf>
    <xf numFmtId="0" fontId="3" fillId="2" borderId="0" xfId="0" applyFont="1" applyFill="1" applyBorder="1" applyAlignment="1" applyProtection="1">
      <alignment horizontal="center" vertical="center"/>
    </xf>
    <xf numFmtId="49" fontId="8" fillId="2" borderId="0" xfId="0" applyNumberFormat="1" applyFont="1" applyFill="1" applyBorder="1" applyAlignment="1">
      <alignment horizontal="center" vertical="center" wrapText="1"/>
    </xf>
    <xf numFmtId="49" fontId="9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/>
    </xf>
    <xf numFmtId="2" fontId="8" fillId="2" borderId="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 applyProtection="1">
      <alignment vertical="center"/>
    </xf>
    <xf numFmtId="14" fontId="8" fillId="2" borderId="0" xfId="0" applyNumberFormat="1" applyFont="1" applyFill="1" applyBorder="1" applyAlignment="1" applyProtection="1">
      <alignment horizontal="center" vertical="center" wrapText="1"/>
    </xf>
    <xf numFmtId="14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0" xfId="0" applyNumberFormat="1" applyFont="1" applyFill="1" applyBorder="1" applyAlignment="1" applyProtection="1">
      <alignment horizontal="center"/>
    </xf>
    <xf numFmtId="0" fontId="8" fillId="2" borderId="0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/>
    </xf>
    <xf numFmtId="14" fontId="8" fillId="2" borderId="0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Protection="1"/>
    <xf numFmtId="49" fontId="8" fillId="2" borderId="0" xfId="0" applyNumberFormat="1" applyFont="1" applyFill="1" applyBorder="1" applyAlignment="1" applyProtection="1">
      <alignment horizontal="center" vertical="center" wrapText="1"/>
    </xf>
    <xf numFmtId="2" fontId="8" fillId="2" borderId="0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6" fillId="0" borderId="0" xfId="0" applyFont="1" applyAlignment="1">
      <alignment horizontal="center"/>
    </xf>
    <xf numFmtId="0" fontId="6" fillId="3" borderId="3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4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5" xfId="0" applyNumberFormat="1" applyFont="1" applyFill="1" applyBorder="1" applyAlignment="1" applyProtection="1">
      <alignment horizontal="center" vertical="center" wrapText="1"/>
      <protection hidden="1"/>
    </xf>
    <xf numFmtId="14" fontId="6" fillId="2" borderId="0" xfId="0" applyNumberFormat="1" applyFont="1" applyFill="1" applyBorder="1" applyAlignment="1" applyProtection="1">
      <alignment horizontal="center" vertical="center" wrapText="1"/>
      <protection hidden="1"/>
    </xf>
    <xf numFmtId="0" fontId="6" fillId="2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14" fontId="6" fillId="3" borderId="6" xfId="0" applyNumberFormat="1" applyFont="1" applyFill="1" applyBorder="1" applyAlignment="1" applyProtection="1">
      <alignment horizontal="center" vertical="center" wrapText="1"/>
      <protection hidden="1"/>
    </xf>
    <xf numFmtId="14" fontId="6" fillId="3" borderId="7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Normální" xfId="0" builtinId="0"/>
    <cellStyle name="Procenta" xfId="1" builtinId="5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259977</xdr:colOff>
      <xdr:row>2</xdr:row>
      <xdr:rowOff>4465</xdr:rowOff>
    </xdr:from>
    <xdr:to>
      <xdr:col>10</xdr:col>
      <xdr:colOff>188258</xdr:colOff>
      <xdr:row>14</xdr:row>
      <xdr:rowOff>63369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364" t="24752" r="23637" b="29432"/>
        <a:stretch/>
      </xdr:blipFill>
      <xdr:spPr>
        <a:xfrm>
          <a:off x="259977" y="372018"/>
          <a:ext cx="7144869" cy="2748316"/>
        </a:xfrm>
        <a:prstGeom prst="rect">
          <a:avLst/>
        </a:prstGeom>
      </xdr:spPr>
    </xdr:pic>
    <xdr:clientData/>
  </xdr:twoCellAnchor>
  <xdr:twoCellAnchor>
    <xdr:from>
      <xdr:col>6</xdr:col>
      <xdr:colOff>25352</xdr:colOff>
      <xdr:row>12</xdr:row>
      <xdr:rowOff>171030</xdr:rowOff>
    </xdr:from>
    <xdr:to>
      <xdr:col>9</xdr:col>
      <xdr:colOff>457200</xdr:colOff>
      <xdr:row>13</xdr:row>
      <xdr:rowOff>179294</xdr:rowOff>
    </xdr:to>
    <xdr:sp macro="" textlink="">
      <xdr:nvSpPr>
        <xdr:cNvPr id="5" name="Obdélník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731823" y="2851477"/>
          <a:ext cx="2314436" cy="196523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O25"/>
  <sheetViews>
    <sheetView showGridLines="0" tabSelected="1" zoomScale="85" zoomScaleNormal="85" workbookViewId="0">
      <selection activeCell="M3" sqref="M3"/>
    </sheetView>
  </sheetViews>
  <sheetFormatPr defaultColWidth="9.140625" defaultRowHeight="15" x14ac:dyDescent="0.25"/>
  <cols>
    <col min="1" max="1" width="9.140625" style="7"/>
    <col min="2" max="2" width="13.42578125" style="7" bestFit="1" customWidth="1"/>
    <col min="3" max="3" width="9.140625" style="7"/>
    <col min="4" max="4" width="18.5703125" style="7" bestFit="1" customWidth="1"/>
    <col min="5" max="5" width="9.140625" style="7"/>
    <col min="6" max="6" width="9.140625" style="7" customWidth="1"/>
    <col min="7" max="10" width="9.140625" style="7"/>
    <col min="11" max="11" width="6.42578125" style="7" customWidth="1"/>
    <col min="12" max="12" width="22.140625" style="7" customWidth="1"/>
    <col min="13" max="13" width="32.5703125" style="7" customWidth="1"/>
    <col min="14" max="14" width="18.5703125" style="2" bestFit="1" customWidth="1"/>
    <col min="15" max="15" width="10.140625" style="7" bestFit="1" customWidth="1"/>
    <col min="16" max="16384" width="9.140625" style="7"/>
  </cols>
  <sheetData>
    <row r="1" spans="1:15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5" ht="15.75" thickBot="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23"/>
    </row>
    <row r="3" spans="1:15" ht="15.75" thickBot="1" x14ac:dyDescent="0.3">
      <c r="A3" s="6"/>
      <c r="B3" s="8"/>
      <c r="C3" s="8"/>
      <c r="D3" s="8"/>
      <c r="E3" s="6"/>
      <c r="F3" s="6"/>
      <c r="G3" s="6"/>
      <c r="H3" s="6"/>
      <c r="I3" s="6"/>
      <c r="J3" s="6"/>
      <c r="K3" s="6"/>
      <c r="L3" s="22" t="s">
        <v>0</v>
      </c>
      <c r="M3" s="24" t="s">
        <v>9</v>
      </c>
    </row>
    <row r="4" spans="1:15" ht="15.75" thickBot="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5" ht="15.75" thickBot="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9" t="s">
        <v>12</v>
      </c>
      <c r="M5" s="10">
        <f>IF($M$3=N5,VLOOKUP($M$3,'PID abecedně'!$A$2:$J$1500,8),"Nenalezeno")</f>
        <v>0</v>
      </c>
      <c r="N5" s="2" t="str">
        <f>VLOOKUP($M$3,'PID abecedně'!$A$2:$J$1500,1,TRUE)</f>
        <v>Vyplňte PID kód žádosti</v>
      </c>
    </row>
    <row r="6" spans="1:15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5" ht="33" customHeight="1" thickBo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11" t="s">
        <v>11</v>
      </c>
      <c r="M7" s="12" t="str">
        <f>IF($M$3="vyplňte PID kód žádosti"," ",(VLOOKUP($M$3,'PID abecedně'!$A$2:$J$1500,2)))</f>
        <v xml:space="preserve"> </v>
      </c>
    </row>
    <row r="8" spans="1:15" ht="15.75" thickBot="1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1:15" ht="30.75" customHeight="1" thickBot="1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11" t="s">
        <v>10</v>
      </c>
      <c r="M9" s="12" t="str">
        <f>IF(N9=0," ",N9)</f>
        <v xml:space="preserve"> </v>
      </c>
      <c r="N9" s="1" t="str">
        <f>IF($M$3="vyplňte PID kód žádosti"," ",(VLOOKUP($M$3,'PID abecedně'!A2:I1500,3)))</f>
        <v xml:space="preserve"> </v>
      </c>
      <c r="O9" s="2"/>
    </row>
    <row r="10" spans="1:15" ht="15.75" thickBot="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O10" s="2"/>
    </row>
    <row r="11" spans="1:15" ht="15.75" thickBo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9" t="s">
        <v>1</v>
      </c>
      <c r="M11" s="13" t="str">
        <f>IF($M$3="vyplňte PID kód žádosti"," ",(VLOOKUP($M$3,'PID abecedně'!$A$2:$J$1500,7)))</f>
        <v xml:space="preserve"> </v>
      </c>
      <c r="O11" s="2"/>
    </row>
    <row r="12" spans="1:15" ht="15.75" thickBot="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O12" s="2"/>
    </row>
    <row r="13" spans="1:15" ht="15.75" thickBot="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9" t="s">
        <v>5</v>
      </c>
      <c r="M13" s="14" t="str">
        <f>IF($M$3="vyplňte PID kód žádosti"," ",(VLOOKUP($M$3,'PID abecedně'!$A$2:$J$1500,4)))</f>
        <v xml:space="preserve"> </v>
      </c>
      <c r="O13" s="2"/>
    </row>
    <row r="14" spans="1:15" ht="15.75" thickBot="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O14" s="2"/>
    </row>
    <row r="15" spans="1:15" ht="15.75" thickBot="1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9" t="s">
        <v>6</v>
      </c>
      <c r="M15" s="14" t="str">
        <f>IF($M$3="vyplňte PID kód žádosti"," ",(VLOOKUP($M$3,'PID abecedně'!$A$2:$J$1500,5)))</f>
        <v xml:space="preserve"> </v>
      </c>
      <c r="O15" s="2"/>
    </row>
    <row r="16" spans="1:15" ht="15.75" thickBot="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O16" s="2"/>
    </row>
    <row r="17" spans="1:15" ht="15.75" thickBot="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9" t="s">
        <v>22</v>
      </c>
      <c r="M17" s="15" t="str">
        <f>IF(N17=0," ",N17)</f>
        <v xml:space="preserve"> </v>
      </c>
      <c r="N17" s="2" t="str">
        <f>IF($M$3="vyplňte PID kód žádosti"," ",(VLOOKUP($M$3,'PID abecedně'!$A$2:$I$1500,9)))</f>
        <v xml:space="preserve"> </v>
      </c>
      <c r="O17" s="2"/>
    </row>
    <row r="18" spans="1:15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O18" s="2"/>
    </row>
    <row r="19" spans="1:15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16" t="s">
        <v>1537</v>
      </c>
      <c r="M19" s="16"/>
    </row>
    <row r="20" spans="1:15" ht="15.75" thickBot="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16"/>
      <c r="M20" s="16"/>
    </row>
    <row r="21" spans="1:15" x14ac:dyDescent="0.25">
      <c r="A21" s="6"/>
      <c r="B21" s="17" t="s">
        <v>15</v>
      </c>
      <c r="C21" s="6"/>
      <c r="D21" s="6"/>
      <c r="E21" s="6"/>
      <c r="F21" s="6"/>
      <c r="G21" s="47" t="str">
        <f ca="1">IF(M21&gt;M23,"Předpokládaný termín předložení žádosti ke schválení Radě Olomouckého kraje","Datum schválení Radou Olomouckého kraje")</f>
        <v>Předpokládaný termín předložení žádosti ke schválení Radě Olomouckého kraje</v>
      </c>
      <c r="H21" s="47"/>
      <c r="I21" s="47"/>
      <c r="J21" s="47"/>
      <c r="K21" s="47"/>
      <c r="L21" s="47"/>
      <c r="M21" s="48" t="str">
        <f>IF($M$3="vyplňte PID kód žádosti"," ",(VLOOKUP($M$3,'PID abecedně'!$A$2:$J$1500,10)))</f>
        <v xml:space="preserve"> </v>
      </c>
      <c r="N21" s="21"/>
      <c r="O21" s="18"/>
    </row>
    <row r="22" spans="1:15" ht="15.75" thickBot="1" x14ac:dyDescent="0.3">
      <c r="A22" s="6"/>
      <c r="B22" s="6"/>
      <c r="C22" s="6"/>
      <c r="D22" s="6"/>
      <c r="E22" s="6"/>
      <c r="F22" s="6"/>
      <c r="G22" s="47"/>
      <c r="H22" s="47"/>
      <c r="I22" s="47"/>
      <c r="J22" s="47"/>
      <c r="K22" s="47"/>
      <c r="L22" s="47"/>
      <c r="M22" s="49"/>
      <c r="N22" s="21"/>
      <c r="O22" s="18"/>
    </row>
    <row r="23" spans="1:15" ht="138" customHeight="1" thickBot="1" x14ac:dyDescent="0.3">
      <c r="A23" s="6"/>
      <c r="B23" s="42" t="str">
        <f>IF(M11="EVIDOVÁNO",stavy!B3,IF(M11="NEDOLOŽENA LISTINNÁ VERZE",stavy!B5,IF(M11="VYŘAZENO",stavy!B7,IF(M11="schváleno FORMÁLNĚ A VĚCNĚ",stavy!B9,IF(OR(M11="Schváleno k podpoře", M11="AMO-SCHVÁLENO"),stavy!B11,IF(M11="PROPLACENO",stavy!B13,IF(M11="ZÁSOBNÍK",stavy!B15," ")))))))</f>
        <v xml:space="preserve"> </v>
      </c>
      <c r="C23" s="43"/>
      <c r="D23" s="43"/>
      <c r="E23" s="44"/>
      <c r="F23" s="19"/>
      <c r="G23" s="45"/>
      <c r="H23" s="46"/>
      <c r="I23" s="46"/>
      <c r="J23" s="46"/>
      <c r="K23" s="6"/>
      <c r="L23" s="6"/>
      <c r="M23" s="3">
        <f ca="1">TODAY()</f>
        <v>45992</v>
      </c>
      <c r="O23" s="18"/>
    </row>
    <row r="24" spans="1:15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20"/>
      <c r="O24" s="18"/>
    </row>
    <row r="25" spans="1:15" ht="36.75" customHeight="1" x14ac:dyDescent="0.25">
      <c r="C25" s="41"/>
      <c r="D25" s="41"/>
      <c r="E25" s="41"/>
    </row>
  </sheetData>
  <sheetProtection algorithmName="SHA-512" hashValue="k92mxFtf/boE0h2AkGlU395zgii7olKuKkmT0jp04Fqai3MYjjGfjCp4rspEMRkFE8+NS1xozyVzExXNcOMdoA==" saltValue="3bG2zeJR8Ujm5S7KQc160w==" spinCount="100000" sheet="1" selectLockedCells="1"/>
  <mergeCells count="5">
    <mergeCell ref="C25:E25"/>
    <mergeCell ref="B23:E23"/>
    <mergeCell ref="G23:J23"/>
    <mergeCell ref="G21:L22"/>
    <mergeCell ref="M21:M22"/>
  </mergeCells>
  <pageMargins left="0.7" right="0.7" top="0.78740157499999996" bottom="0.78740157499999996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DropDown="1" showInputMessage="1" showErrorMessage="1" error="Vložen neplatný PID kód" xr:uid="{00000000-0002-0000-0000-000000000000}">
          <x14:formula1>
            <xm:f>'PID abecedně'!$A$1:$A$1500</xm:f>
          </x14:formula1>
          <xm:sqref>M3:N3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>
    <tabColor theme="6" tint="0.59999389629810485"/>
  </sheetPr>
  <dimension ref="A1:J1500"/>
  <sheetViews>
    <sheetView zoomScale="115" zoomScaleNormal="115" workbookViewId="0">
      <pane ySplit="2" topLeftCell="A3" activePane="bottomLeft" state="frozen"/>
      <selection sqref="A1:XFD1048576"/>
      <selection pane="bottomLeft" sqref="A1:XFD1048576"/>
    </sheetView>
  </sheetViews>
  <sheetFormatPr defaultColWidth="9.140625" defaultRowHeight="15" x14ac:dyDescent="0.25"/>
  <cols>
    <col min="1" max="1" width="16.85546875" style="35" bestFit="1" customWidth="1"/>
    <col min="2" max="3" width="16.85546875" style="35" customWidth="1"/>
    <col min="4" max="4" width="17.5703125" style="35" bestFit="1" customWidth="1"/>
    <col min="5" max="5" width="20.7109375" style="35" bestFit="1" customWidth="1"/>
    <col min="6" max="6" width="29" style="35" bestFit="1" customWidth="1"/>
    <col min="7" max="7" width="29" style="35" customWidth="1"/>
    <col min="8" max="8" width="6.5703125" style="35" bestFit="1" customWidth="1"/>
    <col min="9" max="9" width="13.140625" style="35" bestFit="1" customWidth="1"/>
    <col min="10" max="10" width="9.5703125" style="5" customWidth="1"/>
    <col min="11" max="16384" width="9.140625" style="37"/>
  </cols>
  <sheetData>
    <row r="1" spans="1:10" s="30" customFormat="1" ht="36" x14ac:dyDescent="0.25">
      <c r="A1" s="25" t="s">
        <v>2</v>
      </c>
      <c r="B1" s="26" t="s">
        <v>13</v>
      </c>
      <c r="C1" s="27" t="s">
        <v>14</v>
      </c>
      <c r="D1" s="25" t="s">
        <v>3</v>
      </c>
      <c r="E1" s="25" t="s">
        <v>4</v>
      </c>
      <c r="F1" s="25" t="s">
        <v>20</v>
      </c>
      <c r="G1" s="25" t="s">
        <v>21</v>
      </c>
      <c r="H1" s="28" t="s">
        <v>8</v>
      </c>
      <c r="I1" s="25" t="s">
        <v>7</v>
      </c>
      <c r="J1" s="29" t="s">
        <v>28</v>
      </c>
    </row>
    <row r="2" spans="1:10" x14ac:dyDescent="0.25">
      <c r="A2" s="38" t="s">
        <v>232</v>
      </c>
      <c r="B2" s="31">
        <v>44722</v>
      </c>
      <c r="C2" s="32">
        <v>44726</v>
      </c>
      <c r="D2" s="33">
        <v>100000</v>
      </c>
      <c r="E2" s="33">
        <v>100000</v>
      </c>
      <c r="F2" s="34" t="s">
        <v>19</v>
      </c>
      <c r="G2" s="34" t="str">
        <f>IF(I2&gt;0,"PROPLACENO",F2)</f>
        <v>PROPLACENO</v>
      </c>
      <c r="H2" s="35">
        <v>204</v>
      </c>
      <c r="I2" s="31">
        <v>44916</v>
      </c>
      <c r="J2" s="36">
        <v>44858</v>
      </c>
    </row>
    <row r="3" spans="1:10" x14ac:dyDescent="0.25">
      <c r="A3" s="38" t="s">
        <v>787</v>
      </c>
      <c r="B3" s="31">
        <v>44735</v>
      </c>
      <c r="C3" s="32">
        <v>44756</v>
      </c>
      <c r="D3" s="33">
        <v>130000</v>
      </c>
      <c r="E3" s="33">
        <v>130000</v>
      </c>
      <c r="F3" s="34" t="s">
        <v>19</v>
      </c>
      <c r="G3" s="34" t="str">
        <f>IF(I3&gt;0,"PROPLACENO",F3)</f>
        <v>PROPLACENO</v>
      </c>
      <c r="H3" s="35">
        <v>759</v>
      </c>
      <c r="I3" s="31">
        <v>45152</v>
      </c>
      <c r="J3" s="36">
        <v>44886</v>
      </c>
    </row>
    <row r="4" spans="1:10" x14ac:dyDescent="0.25">
      <c r="A4" s="38" t="s">
        <v>374</v>
      </c>
      <c r="B4" s="31">
        <v>44722</v>
      </c>
      <c r="C4" s="32">
        <v>44726</v>
      </c>
      <c r="D4" s="33">
        <v>180000</v>
      </c>
      <c r="E4" s="33">
        <v>180000</v>
      </c>
      <c r="F4" s="34" t="s">
        <v>19</v>
      </c>
      <c r="G4" s="34" t="str">
        <f>IF(I4&gt;0,"PROPLACENO",F4)</f>
        <v>PROPLACENO</v>
      </c>
      <c r="H4" s="35">
        <v>346</v>
      </c>
      <c r="I4" s="31">
        <v>44963</v>
      </c>
      <c r="J4" s="36">
        <v>44858</v>
      </c>
    </row>
    <row r="5" spans="1:10" x14ac:dyDescent="0.25">
      <c r="A5" s="38" t="s">
        <v>139</v>
      </c>
      <c r="B5" s="31">
        <v>44722</v>
      </c>
      <c r="C5" s="32">
        <v>44729</v>
      </c>
      <c r="D5" s="33">
        <v>180000</v>
      </c>
      <c r="E5" s="33">
        <v>180000</v>
      </c>
      <c r="F5" s="34" t="s">
        <v>19</v>
      </c>
      <c r="G5" s="34" t="str">
        <f>IF(I5&gt;0,"PROPLACENO",F5)</f>
        <v>PROPLACENO</v>
      </c>
      <c r="H5" s="35">
        <v>111</v>
      </c>
      <c r="I5" s="31">
        <v>45573</v>
      </c>
      <c r="J5" s="36">
        <v>44823</v>
      </c>
    </row>
    <row r="6" spans="1:10" x14ac:dyDescent="0.25">
      <c r="A6" s="38" t="s">
        <v>128</v>
      </c>
      <c r="B6" s="31">
        <v>44722</v>
      </c>
      <c r="C6" s="32">
        <v>44725</v>
      </c>
      <c r="D6" s="33">
        <v>130000</v>
      </c>
      <c r="E6" s="33">
        <v>130000</v>
      </c>
      <c r="F6" s="34" t="s">
        <v>19</v>
      </c>
      <c r="G6" s="34" t="str">
        <f>IF(I6&gt;0,"PROPLACENO",F6)</f>
        <v>PROPLACENO</v>
      </c>
      <c r="H6" s="35">
        <v>100</v>
      </c>
      <c r="I6" s="31">
        <v>45271</v>
      </c>
      <c r="J6" s="36">
        <v>44823</v>
      </c>
    </row>
    <row r="7" spans="1:10" x14ac:dyDescent="0.25">
      <c r="A7" s="38" t="s">
        <v>434</v>
      </c>
      <c r="B7" s="31">
        <v>44722</v>
      </c>
      <c r="C7" s="32">
        <v>44726</v>
      </c>
      <c r="D7" s="33">
        <v>180000</v>
      </c>
      <c r="E7" s="33">
        <v>180000</v>
      </c>
      <c r="F7" s="34" t="s">
        <v>19</v>
      </c>
      <c r="G7" s="34" t="str">
        <f>IF(I7&gt;0,"PROPLACENO",F7)</f>
        <v>PROPLACENO</v>
      </c>
      <c r="H7" s="35">
        <v>406</v>
      </c>
      <c r="I7" s="31">
        <v>45131</v>
      </c>
      <c r="J7" s="36">
        <v>44858</v>
      </c>
    </row>
    <row r="8" spans="1:10" x14ac:dyDescent="0.25">
      <c r="A8" s="38" t="s">
        <v>363</v>
      </c>
      <c r="B8" s="31">
        <v>44722</v>
      </c>
      <c r="C8" s="32">
        <v>44732</v>
      </c>
      <c r="D8" s="33">
        <v>100000</v>
      </c>
      <c r="E8" s="33">
        <v>76475</v>
      </c>
      <c r="F8" s="34" t="s">
        <v>19</v>
      </c>
      <c r="G8" s="34" t="str">
        <f>IF(I8&gt;0,"PROPLACENO",F8)</f>
        <v>PROPLACENO</v>
      </c>
      <c r="H8" s="35">
        <v>335</v>
      </c>
      <c r="I8" s="31">
        <v>44963</v>
      </c>
      <c r="J8" s="36">
        <v>44858</v>
      </c>
    </row>
    <row r="9" spans="1:10" x14ac:dyDescent="0.25">
      <c r="A9" s="38" t="s">
        <v>54</v>
      </c>
      <c r="B9" s="31">
        <v>44722</v>
      </c>
      <c r="C9" s="32">
        <v>44725</v>
      </c>
      <c r="D9" s="33">
        <v>180000</v>
      </c>
      <c r="E9" s="33">
        <v>180000</v>
      </c>
      <c r="F9" s="34" t="s">
        <v>19</v>
      </c>
      <c r="G9" s="34" t="str">
        <f>IF(I9&gt;0,"PROPLACENO",F9)</f>
        <v>PROPLACENO</v>
      </c>
      <c r="H9" s="35">
        <v>26</v>
      </c>
      <c r="I9" s="31">
        <v>44879</v>
      </c>
      <c r="J9" s="36">
        <v>44823</v>
      </c>
    </row>
    <row r="10" spans="1:10" x14ac:dyDescent="0.25">
      <c r="A10" s="38" t="s">
        <v>462</v>
      </c>
      <c r="B10" s="31">
        <v>44722</v>
      </c>
      <c r="C10" s="32">
        <v>44725</v>
      </c>
      <c r="D10" s="33">
        <v>180000</v>
      </c>
      <c r="E10" s="33">
        <v>180000</v>
      </c>
      <c r="F10" s="34" t="s">
        <v>19</v>
      </c>
      <c r="G10" s="34" t="str">
        <f>IF(I10&gt;0,"PROPLACENO",F10)</f>
        <v>PROPLACENO</v>
      </c>
      <c r="H10" s="35">
        <v>434</v>
      </c>
      <c r="I10" s="31">
        <v>44991</v>
      </c>
      <c r="J10" s="36">
        <v>44858</v>
      </c>
    </row>
    <row r="11" spans="1:10" x14ac:dyDescent="0.25">
      <c r="A11" s="38" t="s">
        <v>840</v>
      </c>
      <c r="B11" s="31">
        <v>44741</v>
      </c>
      <c r="C11" s="32">
        <v>44753</v>
      </c>
      <c r="D11" s="33">
        <v>180000</v>
      </c>
      <c r="E11" s="33">
        <v>180000</v>
      </c>
      <c r="F11" s="34" t="s">
        <v>19</v>
      </c>
      <c r="G11" s="34" t="str">
        <f>IF(I11&gt;0,"PROPLACENO",F11)</f>
        <v>PROPLACENO</v>
      </c>
      <c r="H11" s="35">
        <v>812</v>
      </c>
      <c r="I11" s="31">
        <v>45041</v>
      </c>
      <c r="J11" s="36">
        <v>44886</v>
      </c>
    </row>
    <row r="12" spans="1:10" x14ac:dyDescent="0.25">
      <c r="A12" s="38" t="s">
        <v>559</v>
      </c>
      <c r="B12" s="31">
        <v>44723</v>
      </c>
      <c r="C12" s="32">
        <v>44797</v>
      </c>
      <c r="D12" s="33">
        <v>180000</v>
      </c>
      <c r="E12" s="33">
        <v>180000</v>
      </c>
      <c r="F12" s="34" t="s">
        <v>19</v>
      </c>
      <c r="G12" s="34" t="str">
        <f>IF(I12&gt;0,"PROPLACENO",F12)</f>
        <v>PROPLACENO</v>
      </c>
      <c r="H12" s="35">
        <v>531</v>
      </c>
      <c r="I12" s="31">
        <v>45257</v>
      </c>
      <c r="J12" s="36">
        <v>44886</v>
      </c>
    </row>
    <row r="13" spans="1:10" x14ac:dyDescent="0.25">
      <c r="A13" s="38" t="s">
        <v>149</v>
      </c>
      <c r="B13" s="31">
        <v>44722</v>
      </c>
      <c r="C13" s="32">
        <v>44726</v>
      </c>
      <c r="D13" s="33">
        <v>180000</v>
      </c>
      <c r="E13" s="33">
        <v>180000</v>
      </c>
      <c r="F13" s="34" t="s">
        <v>19</v>
      </c>
      <c r="G13" s="34" t="str">
        <f>IF(I13&gt;0,"PROPLACENO",F13)</f>
        <v>PROPLACENO</v>
      </c>
      <c r="H13" s="35">
        <v>121</v>
      </c>
      <c r="I13" s="31">
        <v>44872</v>
      </c>
      <c r="J13" s="36">
        <v>44823</v>
      </c>
    </row>
    <row r="14" spans="1:10" x14ac:dyDescent="0.25">
      <c r="A14" s="38" t="s">
        <v>258</v>
      </c>
      <c r="B14" s="31">
        <v>44722</v>
      </c>
      <c r="C14" s="32">
        <v>44727</v>
      </c>
      <c r="D14" s="33">
        <v>130000</v>
      </c>
      <c r="E14" s="33">
        <v>130000</v>
      </c>
      <c r="F14" s="34" t="s">
        <v>19</v>
      </c>
      <c r="G14" s="34" t="str">
        <f>IF(I14&gt;0,"PROPLACENO",F14)</f>
        <v>PROPLACENO</v>
      </c>
      <c r="H14" s="35">
        <v>230</v>
      </c>
      <c r="I14" s="31">
        <v>44963</v>
      </c>
      <c r="J14" s="36">
        <v>44858</v>
      </c>
    </row>
    <row r="15" spans="1:10" x14ac:dyDescent="0.25">
      <c r="A15" s="38" t="s">
        <v>408</v>
      </c>
      <c r="B15" s="31">
        <v>44722</v>
      </c>
      <c r="C15" s="32">
        <v>44727</v>
      </c>
      <c r="D15" s="33">
        <v>130000</v>
      </c>
      <c r="E15" s="33">
        <v>130000</v>
      </c>
      <c r="F15" s="34" t="s">
        <v>19</v>
      </c>
      <c r="G15" s="34" t="str">
        <f>IF(I15&gt;0,"PROPLACENO",F15)</f>
        <v>PROPLACENO</v>
      </c>
      <c r="H15" s="35">
        <v>380</v>
      </c>
      <c r="I15" s="31">
        <v>45243</v>
      </c>
      <c r="J15" s="36">
        <v>44858</v>
      </c>
    </row>
    <row r="16" spans="1:10" x14ac:dyDescent="0.25">
      <c r="A16" s="38" t="s">
        <v>1063</v>
      </c>
      <c r="B16" s="31">
        <v>44775</v>
      </c>
      <c r="C16" s="32">
        <v>44790</v>
      </c>
      <c r="D16" s="33" t="s">
        <v>1527</v>
      </c>
      <c r="E16" s="33">
        <v>0</v>
      </c>
      <c r="F16" s="34" t="s">
        <v>17</v>
      </c>
      <c r="G16" s="34" t="str">
        <f>IF(I16&gt;0,"PROPLACENO",F16)</f>
        <v>VYŘAZENO</v>
      </c>
      <c r="H16" s="35">
        <v>1035</v>
      </c>
      <c r="I16" s="31"/>
      <c r="J16" s="36">
        <v>44956</v>
      </c>
    </row>
    <row r="17" spans="1:10" x14ac:dyDescent="0.25">
      <c r="A17" s="38" t="s">
        <v>207</v>
      </c>
      <c r="B17" s="31">
        <v>44722</v>
      </c>
      <c r="C17" s="32">
        <v>44732</v>
      </c>
      <c r="D17" s="33">
        <v>130000</v>
      </c>
      <c r="E17" s="33">
        <v>130000</v>
      </c>
      <c r="F17" s="34" t="s">
        <v>19</v>
      </c>
      <c r="G17" s="34" t="str">
        <f>IF(I17&gt;0,"PROPLACENO",F17)</f>
        <v>PROPLACENO</v>
      </c>
      <c r="H17" s="35">
        <v>179</v>
      </c>
      <c r="I17" s="31">
        <v>45008</v>
      </c>
      <c r="J17" s="36">
        <v>44823</v>
      </c>
    </row>
    <row r="18" spans="1:10" x14ac:dyDescent="0.25">
      <c r="A18" s="38" t="s">
        <v>800</v>
      </c>
      <c r="B18" s="31">
        <v>44735</v>
      </c>
      <c r="C18" s="32">
        <v>44743</v>
      </c>
      <c r="D18" s="33">
        <v>180000</v>
      </c>
      <c r="E18" s="33">
        <v>180000</v>
      </c>
      <c r="F18" s="34" t="s">
        <v>19</v>
      </c>
      <c r="G18" s="34" t="str">
        <f>IF(I18&gt;0,"PROPLACENO",F18)</f>
        <v>PROPLACENO</v>
      </c>
      <c r="H18" s="35">
        <v>772</v>
      </c>
      <c r="I18" s="31">
        <v>45005</v>
      </c>
      <c r="J18" s="36">
        <v>44886</v>
      </c>
    </row>
    <row r="19" spans="1:10" x14ac:dyDescent="0.25">
      <c r="A19" s="38" t="s">
        <v>182</v>
      </c>
      <c r="B19" s="31">
        <v>44722</v>
      </c>
      <c r="C19" s="32">
        <v>44729</v>
      </c>
      <c r="D19" s="33">
        <v>87167.25</v>
      </c>
      <c r="E19" s="33">
        <v>87167.25</v>
      </c>
      <c r="F19" s="34" t="s">
        <v>19</v>
      </c>
      <c r="G19" s="34" t="str">
        <f>IF(I19&gt;0,"PROPLACENO",F19)</f>
        <v>PROPLACENO</v>
      </c>
      <c r="H19" s="35">
        <v>154</v>
      </c>
      <c r="I19" s="31">
        <v>44998</v>
      </c>
      <c r="J19" s="36">
        <v>44823</v>
      </c>
    </row>
    <row r="20" spans="1:10" x14ac:dyDescent="0.25">
      <c r="A20" s="38" t="s">
        <v>539</v>
      </c>
      <c r="B20" s="31">
        <v>44723</v>
      </c>
      <c r="C20" s="32">
        <v>44727</v>
      </c>
      <c r="D20" s="33">
        <v>180000</v>
      </c>
      <c r="E20" s="33">
        <v>180000</v>
      </c>
      <c r="F20" s="34" t="s">
        <v>19</v>
      </c>
      <c r="G20" s="34" t="str">
        <f>IF(I20&gt;0,"PROPLACENO",F20)</f>
        <v>PROPLACENO</v>
      </c>
      <c r="H20" s="35">
        <v>511</v>
      </c>
      <c r="I20" s="31">
        <v>45274</v>
      </c>
      <c r="J20" s="36">
        <v>44886</v>
      </c>
    </row>
    <row r="21" spans="1:10" x14ac:dyDescent="0.25">
      <c r="A21" s="38" t="s">
        <v>570</v>
      </c>
      <c r="B21" s="31">
        <v>44724</v>
      </c>
      <c r="C21" s="32">
        <v>44733</v>
      </c>
      <c r="D21" s="33">
        <v>130000</v>
      </c>
      <c r="E21" s="33">
        <v>130000</v>
      </c>
      <c r="F21" s="34" t="s">
        <v>19</v>
      </c>
      <c r="G21" s="34" t="str">
        <f>IF(I21&gt;0,"PROPLACENO",F21)</f>
        <v>PROPLACENO</v>
      </c>
      <c r="H21" s="35">
        <v>542</v>
      </c>
      <c r="I21" s="31">
        <v>45264</v>
      </c>
      <c r="J21" s="36">
        <v>44886</v>
      </c>
    </row>
    <row r="22" spans="1:10" x14ac:dyDescent="0.25">
      <c r="A22" s="38" t="s">
        <v>124</v>
      </c>
      <c r="B22" s="31">
        <v>44722</v>
      </c>
      <c r="C22" s="32">
        <v>44725</v>
      </c>
      <c r="D22" s="33">
        <v>180000</v>
      </c>
      <c r="E22" s="33">
        <v>180000</v>
      </c>
      <c r="F22" s="34" t="s">
        <v>19</v>
      </c>
      <c r="G22" s="34" t="str">
        <f>IF(I22&gt;0,"PROPLACENO",F22)</f>
        <v>PROPLACENO</v>
      </c>
      <c r="H22" s="35">
        <v>96</v>
      </c>
      <c r="I22" s="31">
        <v>45215</v>
      </c>
      <c r="J22" s="36">
        <v>44823</v>
      </c>
    </row>
    <row r="23" spans="1:10" x14ac:dyDescent="0.25">
      <c r="A23" s="38" t="s">
        <v>777</v>
      </c>
      <c r="B23" s="31">
        <v>44734</v>
      </c>
      <c r="C23" s="32">
        <v>44734</v>
      </c>
      <c r="D23" s="33">
        <v>130000</v>
      </c>
      <c r="E23" s="33">
        <v>130000</v>
      </c>
      <c r="F23" s="34" t="s">
        <v>19</v>
      </c>
      <c r="G23" s="34" t="str">
        <f>IF(I23&gt;0,"PROPLACENO",F23)</f>
        <v>PROPLACENO</v>
      </c>
      <c r="H23" s="35">
        <v>749</v>
      </c>
      <c r="I23" s="31">
        <v>45357</v>
      </c>
      <c r="J23" s="36">
        <v>44886</v>
      </c>
    </row>
    <row r="24" spans="1:10" x14ac:dyDescent="0.25">
      <c r="A24" s="38" t="s">
        <v>611</v>
      </c>
      <c r="B24" s="31">
        <v>44725</v>
      </c>
      <c r="C24" s="32">
        <v>44727</v>
      </c>
      <c r="D24" s="33">
        <v>100000</v>
      </c>
      <c r="E24" s="33">
        <v>100000</v>
      </c>
      <c r="F24" s="34" t="s">
        <v>19</v>
      </c>
      <c r="G24" s="34" t="str">
        <f>IF(I24&gt;0,"PROPLACENO",F24)</f>
        <v>PROPLACENO</v>
      </c>
      <c r="H24" s="35">
        <v>583</v>
      </c>
      <c r="I24" s="31">
        <v>45000</v>
      </c>
      <c r="J24" s="36">
        <v>44886</v>
      </c>
    </row>
    <row r="25" spans="1:10" x14ac:dyDescent="0.25">
      <c r="A25" s="38" t="s">
        <v>811</v>
      </c>
      <c r="B25" s="31">
        <v>44738</v>
      </c>
      <c r="C25" s="32">
        <v>44757</v>
      </c>
      <c r="D25" s="33">
        <v>180000</v>
      </c>
      <c r="E25" s="33">
        <v>180000</v>
      </c>
      <c r="F25" s="34" t="s">
        <v>19</v>
      </c>
      <c r="G25" s="34" t="str">
        <f>IF(I25&gt;0,"PROPLACENO",F25)</f>
        <v>PROPLACENO</v>
      </c>
      <c r="H25" s="35">
        <v>783</v>
      </c>
      <c r="I25" s="31">
        <v>45021</v>
      </c>
      <c r="J25" s="36">
        <v>44886</v>
      </c>
    </row>
    <row r="26" spans="1:10" x14ac:dyDescent="0.25">
      <c r="A26" s="38" t="s">
        <v>981</v>
      </c>
      <c r="B26" s="31">
        <v>44761</v>
      </c>
      <c r="C26" s="32">
        <v>44797</v>
      </c>
      <c r="D26" s="33" t="s">
        <v>1527</v>
      </c>
      <c r="E26" s="33">
        <v>0</v>
      </c>
      <c r="F26" s="34" t="s">
        <v>17</v>
      </c>
      <c r="G26" s="34" t="str">
        <f>IF(I26&gt;0,"PROPLACENO",F26)</f>
        <v>VYŘAZENO</v>
      </c>
      <c r="H26" s="35">
        <v>953</v>
      </c>
      <c r="I26" s="31"/>
      <c r="J26" s="36">
        <v>44956</v>
      </c>
    </row>
    <row r="27" spans="1:10" x14ac:dyDescent="0.25">
      <c r="A27" s="38" t="s">
        <v>455</v>
      </c>
      <c r="B27" s="31">
        <v>44722</v>
      </c>
      <c r="C27" s="32">
        <v>44725</v>
      </c>
      <c r="D27" s="33">
        <v>180000</v>
      </c>
      <c r="E27" s="33">
        <v>180000</v>
      </c>
      <c r="F27" s="34" t="s">
        <v>19</v>
      </c>
      <c r="G27" s="34" t="str">
        <f>IF(I27&gt;0,"PROPLACENO",F27)</f>
        <v>PROPLACENO</v>
      </c>
      <c r="H27" s="35">
        <v>427</v>
      </c>
      <c r="I27" s="31">
        <v>45602</v>
      </c>
      <c r="J27" s="36">
        <v>44858</v>
      </c>
    </row>
    <row r="28" spans="1:10" x14ac:dyDescent="0.25">
      <c r="A28" s="38" t="s">
        <v>287</v>
      </c>
      <c r="B28" s="31">
        <v>44722</v>
      </c>
      <c r="C28" s="32">
        <v>44755</v>
      </c>
      <c r="D28" s="33">
        <v>180000</v>
      </c>
      <c r="E28" s="33">
        <v>180000</v>
      </c>
      <c r="F28" s="34" t="s">
        <v>19</v>
      </c>
      <c r="G28" s="34" t="str">
        <f>IF(I28&gt;0,"PROPLACENO",F28)</f>
        <v>PROPLACENO</v>
      </c>
      <c r="H28" s="35">
        <v>259</v>
      </c>
      <c r="I28" s="31">
        <v>44978</v>
      </c>
      <c r="J28" s="36">
        <v>44858</v>
      </c>
    </row>
    <row r="29" spans="1:10" x14ac:dyDescent="0.25">
      <c r="A29" s="38" t="s">
        <v>520</v>
      </c>
      <c r="B29" s="31">
        <v>44722</v>
      </c>
      <c r="C29" s="32">
        <v>44804</v>
      </c>
      <c r="D29" s="33">
        <v>180000</v>
      </c>
      <c r="E29" s="33">
        <v>180000</v>
      </c>
      <c r="F29" s="34" t="s">
        <v>19</v>
      </c>
      <c r="G29" s="34" t="str">
        <f>IF(I29&gt;0,"PROPLACENO",F29)</f>
        <v>PROPLACENO</v>
      </c>
      <c r="H29" s="35">
        <v>492</v>
      </c>
      <c r="I29" s="31">
        <v>45033</v>
      </c>
      <c r="J29" s="36">
        <v>44886</v>
      </c>
    </row>
    <row r="30" spans="1:10" x14ac:dyDescent="0.25">
      <c r="A30" s="38" t="s">
        <v>643</v>
      </c>
      <c r="B30" s="31">
        <v>44726</v>
      </c>
      <c r="C30" s="32">
        <v>44770</v>
      </c>
      <c r="D30" s="33">
        <v>130000</v>
      </c>
      <c r="E30" s="33">
        <v>130000</v>
      </c>
      <c r="F30" s="34" t="s">
        <v>19</v>
      </c>
      <c r="G30" s="34" t="str">
        <f>IF(I30&gt;0,"PROPLACENO",F30)</f>
        <v>PROPLACENO</v>
      </c>
      <c r="H30" s="35">
        <v>615</v>
      </c>
      <c r="I30" s="31">
        <v>45439</v>
      </c>
      <c r="J30" s="36">
        <v>44886</v>
      </c>
    </row>
    <row r="31" spans="1:10" x14ac:dyDescent="0.25">
      <c r="A31" s="38" t="s">
        <v>375</v>
      </c>
      <c r="B31" s="31">
        <v>44722</v>
      </c>
      <c r="C31" s="32">
        <v>44743</v>
      </c>
      <c r="D31" s="33" t="s">
        <v>1527</v>
      </c>
      <c r="E31" s="33">
        <v>0</v>
      </c>
      <c r="F31" s="34" t="s">
        <v>17</v>
      </c>
      <c r="G31" s="34" t="str">
        <f>IF(I31&gt;0,"PROPLACENO",F31)</f>
        <v>VYŘAZENO</v>
      </c>
      <c r="H31" s="35">
        <v>347</v>
      </c>
      <c r="I31" s="31"/>
      <c r="J31" s="36">
        <v>44858</v>
      </c>
    </row>
    <row r="32" spans="1:10" x14ac:dyDescent="0.25">
      <c r="A32" s="38" t="s">
        <v>600</v>
      </c>
      <c r="B32" s="31">
        <v>44725</v>
      </c>
      <c r="C32" s="32">
        <v>44725</v>
      </c>
      <c r="D32" s="33">
        <v>180000</v>
      </c>
      <c r="E32" s="33">
        <v>180000</v>
      </c>
      <c r="F32" s="34" t="s">
        <v>19</v>
      </c>
      <c r="G32" s="34" t="str">
        <f>IF(I32&gt;0,"PROPLACENO",F32)</f>
        <v>PROPLACENO</v>
      </c>
      <c r="H32" s="35">
        <v>572</v>
      </c>
      <c r="I32" s="31">
        <v>44994</v>
      </c>
      <c r="J32" s="36">
        <v>44886</v>
      </c>
    </row>
    <row r="33" spans="1:10" x14ac:dyDescent="0.25">
      <c r="A33" s="38" t="s">
        <v>181</v>
      </c>
      <c r="B33" s="31">
        <v>44722</v>
      </c>
      <c r="C33" s="32">
        <v>44733</v>
      </c>
      <c r="D33" s="33" t="s">
        <v>1527</v>
      </c>
      <c r="E33" s="33">
        <v>0</v>
      </c>
      <c r="F33" s="34" t="s">
        <v>17</v>
      </c>
      <c r="G33" s="34" t="str">
        <f>IF(I33&gt;0,"PROPLACENO",F33)</f>
        <v>VYŘAZENO</v>
      </c>
      <c r="H33" s="35">
        <v>153</v>
      </c>
      <c r="I33" s="31"/>
      <c r="J33" s="36">
        <v>44823</v>
      </c>
    </row>
    <row r="34" spans="1:10" x14ac:dyDescent="0.25">
      <c r="A34" s="38" t="s">
        <v>640</v>
      </c>
      <c r="B34" s="31">
        <v>44726</v>
      </c>
      <c r="C34" s="32">
        <v>44735</v>
      </c>
      <c r="D34" s="33">
        <v>130000</v>
      </c>
      <c r="E34" s="33">
        <v>130000</v>
      </c>
      <c r="F34" s="34" t="s">
        <v>19</v>
      </c>
      <c r="G34" s="34" t="str">
        <f>IF(I34&gt;0,"PROPLACENO",F34)</f>
        <v>PROPLACENO</v>
      </c>
      <c r="H34" s="35">
        <v>612</v>
      </c>
      <c r="I34" s="31">
        <v>45278</v>
      </c>
      <c r="J34" s="36">
        <v>44886</v>
      </c>
    </row>
    <row r="35" spans="1:10" x14ac:dyDescent="0.25">
      <c r="A35" s="38" t="s">
        <v>309</v>
      </c>
      <c r="B35" s="31">
        <v>44722</v>
      </c>
      <c r="C35" s="32">
        <v>44728</v>
      </c>
      <c r="D35" s="33" t="s">
        <v>1527</v>
      </c>
      <c r="E35" s="33">
        <v>0</v>
      </c>
      <c r="F35" s="34" t="s">
        <v>1532</v>
      </c>
      <c r="G35" s="34" t="s">
        <v>1533</v>
      </c>
      <c r="H35" s="35">
        <v>281</v>
      </c>
      <c r="I35" s="31"/>
      <c r="J35" s="36">
        <v>44858</v>
      </c>
    </row>
    <row r="36" spans="1:10" x14ac:dyDescent="0.25">
      <c r="A36" s="38" t="s">
        <v>642</v>
      </c>
      <c r="B36" s="31">
        <v>44726</v>
      </c>
      <c r="C36" s="32">
        <v>44763</v>
      </c>
      <c r="D36" s="33" t="s">
        <v>1527</v>
      </c>
      <c r="E36" s="33">
        <v>0</v>
      </c>
      <c r="F36" s="34" t="s">
        <v>1532</v>
      </c>
      <c r="G36" s="34" t="s">
        <v>1533</v>
      </c>
      <c r="H36" s="35">
        <v>614</v>
      </c>
      <c r="I36" s="31"/>
      <c r="J36" s="36">
        <v>44886</v>
      </c>
    </row>
    <row r="37" spans="1:10" x14ac:dyDescent="0.25">
      <c r="A37" s="38" t="s">
        <v>120</v>
      </c>
      <c r="B37" s="31">
        <v>44722</v>
      </c>
      <c r="C37" s="32">
        <v>44734</v>
      </c>
      <c r="D37" s="33">
        <v>54195.6</v>
      </c>
      <c r="E37" s="33">
        <v>54195.6</v>
      </c>
      <c r="F37" s="34" t="s">
        <v>19</v>
      </c>
      <c r="G37" s="34" t="str">
        <f>IF(I37&gt;0,"PROPLACENO",F37)</f>
        <v>PROPLACENO</v>
      </c>
      <c r="H37" s="35">
        <v>92</v>
      </c>
      <c r="I37" s="31">
        <v>44867</v>
      </c>
      <c r="J37" s="36">
        <v>44823</v>
      </c>
    </row>
    <row r="38" spans="1:10" x14ac:dyDescent="0.25">
      <c r="A38" s="38" t="s">
        <v>582</v>
      </c>
      <c r="B38" s="31">
        <v>44725</v>
      </c>
      <c r="C38" s="32">
        <v>44750</v>
      </c>
      <c r="D38" s="33">
        <v>130000</v>
      </c>
      <c r="E38" s="33">
        <v>130000</v>
      </c>
      <c r="F38" s="34" t="s">
        <v>19</v>
      </c>
      <c r="G38" s="34" t="str">
        <f>IF(I38&gt;0,"PROPLACENO",F38)</f>
        <v>PROPLACENO</v>
      </c>
      <c r="H38" s="35">
        <v>554</v>
      </c>
      <c r="I38" s="31">
        <v>45442</v>
      </c>
      <c r="J38" s="36">
        <v>44886</v>
      </c>
    </row>
    <row r="39" spans="1:10" x14ac:dyDescent="0.25">
      <c r="A39" s="38" t="s">
        <v>528</v>
      </c>
      <c r="B39" s="31">
        <v>44722</v>
      </c>
      <c r="C39" s="32">
        <v>44725</v>
      </c>
      <c r="D39" s="33">
        <v>130000</v>
      </c>
      <c r="E39" s="33">
        <v>130000</v>
      </c>
      <c r="F39" s="34" t="s">
        <v>19</v>
      </c>
      <c r="G39" s="34" t="str">
        <f>IF(I39&gt;0,"PROPLACENO",F39)</f>
        <v>PROPLACENO</v>
      </c>
      <c r="H39" s="35">
        <v>500</v>
      </c>
      <c r="I39" s="31">
        <v>45126</v>
      </c>
      <c r="J39" s="36">
        <v>44886</v>
      </c>
    </row>
    <row r="40" spans="1:10" x14ac:dyDescent="0.25">
      <c r="A40" s="38" t="s">
        <v>435</v>
      </c>
      <c r="B40" s="31">
        <v>44722</v>
      </c>
      <c r="C40" s="32">
        <v>44783</v>
      </c>
      <c r="D40" s="33">
        <v>130000</v>
      </c>
      <c r="E40" s="33">
        <v>130000</v>
      </c>
      <c r="F40" s="34" t="s">
        <v>1530</v>
      </c>
      <c r="G40" s="34" t="str">
        <f>IF(I40&gt;0,"PROPLACENO",F40)</f>
        <v>PROPLACENO</v>
      </c>
      <c r="H40" s="35">
        <v>407</v>
      </c>
      <c r="I40" s="31">
        <v>45988</v>
      </c>
      <c r="J40" s="36">
        <v>44858</v>
      </c>
    </row>
    <row r="41" spans="1:10" x14ac:dyDescent="0.25">
      <c r="A41" s="38" t="s">
        <v>1019</v>
      </c>
      <c r="B41" s="31">
        <v>44767</v>
      </c>
      <c r="C41" s="32">
        <v>44788</v>
      </c>
      <c r="D41" s="33">
        <v>100000</v>
      </c>
      <c r="E41" s="33">
        <v>100000</v>
      </c>
      <c r="F41" s="34" t="s">
        <v>19</v>
      </c>
      <c r="G41" s="34" t="str">
        <f>IF(I41&gt;0,"PROPLACENO",F41)</f>
        <v>PROPLACENO</v>
      </c>
      <c r="H41" s="35">
        <v>991</v>
      </c>
      <c r="I41" s="31">
        <v>45700</v>
      </c>
      <c r="J41" s="36">
        <v>44956</v>
      </c>
    </row>
    <row r="42" spans="1:10" x14ac:dyDescent="0.25">
      <c r="A42" s="38" t="s">
        <v>526</v>
      </c>
      <c r="B42" s="31">
        <v>44722</v>
      </c>
      <c r="C42" s="32">
        <v>44734</v>
      </c>
      <c r="D42" s="33">
        <v>64660.800000000003</v>
      </c>
      <c r="E42" s="33">
        <v>64660.799999999996</v>
      </c>
      <c r="F42" s="34" t="s">
        <v>19</v>
      </c>
      <c r="G42" s="34" t="str">
        <f>IF(I42&gt;0,"PROPLACENO",F42)</f>
        <v>PROPLACENO</v>
      </c>
      <c r="H42" s="35">
        <v>498</v>
      </c>
      <c r="I42" s="31">
        <v>45327</v>
      </c>
      <c r="J42" s="36">
        <v>44886</v>
      </c>
    </row>
    <row r="43" spans="1:10" x14ac:dyDescent="0.25">
      <c r="A43" s="38" t="s">
        <v>817</v>
      </c>
      <c r="B43" s="31">
        <v>44739</v>
      </c>
      <c r="C43" s="32">
        <v>44768</v>
      </c>
      <c r="D43" s="33" t="s">
        <v>1527</v>
      </c>
      <c r="E43" s="33">
        <v>0</v>
      </c>
      <c r="F43" s="34" t="s">
        <v>18</v>
      </c>
      <c r="G43" s="34" t="str">
        <f>IF(I43&gt;0,"PROPLACENO",F43)</f>
        <v>ODSTOUPENÍ</v>
      </c>
      <c r="H43" s="35">
        <v>789</v>
      </c>
      <c r="I43" s="31"/>
      <c r="J43" s="36" t="s">
        <v>1527</v>
      </c>
    </row>
    <row r="44" spans="1:10" x14ac:dyDescent="0.25">
      <c r="A44" s="38" t="s">
        <v>753</v>
      </c>
      <c r="B44" s="31">
        <v>44732</v>
      </c>
      <c r="C44" s="32">
        <v>44798</v>
      </c>
      <c r="D44" s="33">
        <v>130000</v>
      </c>
      <c r="E44" s="33">
        <v>25362.387499999997</v>
      </c>
      <c r="F44" s="34" t="s">
        <v>19</v>
      </c>
      <c r="G44" s="34" t="str">
        <f>IF(I44&gt;0,"PROPLACENO",F44)</f>
        <v>PROPLACENO</v>
      </c>
      <c r="H44" s="35">
        <v>725</v>
      </c>
      <c r="I44" s="31">
        <v>45328</v>
      </c>
      <c r="J44" s="36">
        <v>44886</v>
      </c>
    </row>
    <row r="45" spans="1:10" x14ac:dyDescent="0.25">
      <c r="A45" s="38" t="s">
        <v>58</v>
      </c>
      <c r="B45" s="31">
        <v>44722</v>
      </c>
      <c r="C45" s="32">
        <v>44728</v>
      </c>
      <c r="D45" s="33" t="s">
        <v>1527</v>
      </c>
      <c r="E45" s="33">
        <v>0</v>
      </c>
      <c r="F45" s="34" t="s">
        <v>1532</v>
      </c>
      <c r="G45" s="34" t="s">
        <v>1533</v>
      </c>
      <c r="H45" s="35">
        <v>30</v>
      </c>
      <c r="I45" s="31"/>
      <c r="J45" s="36">
        <v>44823</v>
      </c>
    </row>
    <row r="46" spans="1:10" x14ac:dyDescent="0.25">
      <c r="A46" s="38" t="s">
        <v>1274</v>
      </c>
      <c r="B46" s="31">
        <v>44795</v>
      </c>
      <c r="C46" s="32">
        <v>44797</v>
      </c>
      <c r="D46" s="33">
        <v>130000</v>
      </c>
      <c r="E46" s="33">
        <v>130000</v>
      </c>
      <c r="F46" s="34" t="s">
        <v>19</v>
      </c>
      <c r="G46" s="34" t="str">
        <f>IF(I46&gt;0,"PROPLACENO",F46)</f>
        <v>PROPLACENO</v>
      </c>
      <c r="H46" s="35">
        <v>1246</v>
      </c>
      <c r="I46" s="31">
        <v>45806</v>
      </c>
      <c r="J46" s="36">
        <v>44998</v>
      </c>
    </row>
    <row r="47" spans="1:10" x14ac:dyDescent="0.25">
      <c r="A47" s="38" t="s">
        <v>848</v>
      </c>
      <c r="B47" s="31">
        <v>44742</v>
      </c>
      <c r="C47" s="32">
        <v>44749</v>
      </c>
      <c r="D47" s="33">
        <v>130000</v>
      </c>
      <c r="E47" s="33">
        <v>130000</v>
      </c>
      <c r="F47" s="34" t="s">
        <v>19</v>
      </c>
      <c r="G47" s="34" t="str">
        <f>IF(I47&gt;0,"PROPLACENO",F47)</f>
        <v>PROPLACENO</v>
      </c>
      <c r="H47" s="35">
        <v>820</v>
      </c>
      <c r="I47" s="31">
        <v>45265</v>
      </c>
      <c r="J47" s="36">
        <v>44886</v>
      </c>
    </row>
    <row r="48" spans="1:10" x14ac:dyDescent="0.25">
      <c r="A48" s="38" t="s">
        <v>161</v>
      </c>
      <c r="B48" s="31">
        <v>44722</v>
      </c>
      <c r="C48" s="32">
        <v>44726</v>
      </c>
      <c r="D48" s="33">
        <v>130000</v>
      </c>
      <c r="E48" s="33">
        <v>130000</v>
      </c>
      <c r="F48" s="34" t="s">
        <v>19</v>
      </c>
      <c r="G48" s="34" t="str">
        <f>IF(I48&gt;0,"PROPLACENO",F48)</f>
        <v>PROPLACENO</v>
      </c>
      <c r="H48" s="35">
        <v>133</v>
      </c>
      <c r="I48" s="31">
        <v>44986</v>
      </c>
      <c r="J48" s="36">
        <v>44823</v>
      </c>
    </row>
    <row r="49" spans="1:10" x14ac:dyDescent="0.25">
      <c r="A49" s="38" t="s">
        <v>63</v>
      </c>
      <c r="B49" s="31">
        <v>44722</v>
      </c>
      <c r="C49" s="32">
        <v>44727</v>
      </c>
      <c r="D49" s="33">
        <v>180000</v>
      </c>
      <c r="E49" s="33">
        <v>180000</v>
      </c>
      <c r="F49" s="34" t="s">
        <v>19</v>
      </c>
      <c r="G49" s="34" t="str">
        <f>IF(I49&gt;0,"PROPLACENO",F49)</f>
        <v>PROPLACENO</v>
      </c>
      <c r="H49" s="35">
        <v>35</v>
      </c>
      <c r="I49" s="31">
        <v>44916</v>
      </c>
      <c r="J49" s="36">
        <v>44823</v>
      </c>
    </row>
    <row r="50" spans="1:10" x14ac:dyDescent="0.25">
      <c r="A50" s="38" t="s">
        <v>1257</v>
      </c>
      <c r="B50" s="31">
        <v>44792</v>
      </c>
      <c r="C50" s="32">
        <v>44795</v>
      </c>
      <c r="D50" s="33">
        <v>97850</v>
      </c>
      <c r="E50" s="33">
        <v>97850</v>
      </c>
      <c r="F50" s="34" t="s">
        <v>19</v>
      </c>
      <c r="G50" s="34" t="str">
        <f>IF(I50&gt;0,"PROPLACENO",F50)</f>
        <v>PROPLACENO</v>
      </c>
      <c r="H50" s="35">
        <v>1229</v>
      </c>
      <c r="I50" s="31">
        <v>45699</v>
      </c>
      <c r="J50" s="36">
        <v>44998</v>
      </c>
    </row>
    <row r="51" spans="1:10" x14ac:dyDescent="0.25">
      <c r="A51" s="38" t="s">
        <v>256</v>
      </c>
      <c r="B51" s="31">
        <v>44722</v>
      </c>
      <c r="C51" s="32">
        <v>44789</v>
      </c>
      <c r="D51" s="33">
        <v>100000</v>
      </c>
      <c r="E51" s="33">
        <v>100000</v>
      </c>
      <c r="F51" s="34" t="s">
        <v>19</v>
      </c>
      <c r="G51" s="34" t="str">
        <f>IF(I51&gt;0,"PROPLACENO",F51)</f>
        <v>PROPLACENO</v>
      </c>
      <c r="H51" s="35">
        <v>228</v>
      </c>
      <c r="I51" s="31">
        <v>44971</v>
      </c>
      <c r="J51" s="36">
        <v>44858</v>
      </c>
    </row>
    <row r="52" spans="1:10" x14ac:dyDescent="0.25">
      <c r="A52" s="38" t="s">
        <v>451</v>
      </c>
      <c r="B52" s="31">
        <v>44722</v>
      </c>
      <c r="C52" s="32">
        <v>44727</v>
      </c>
      <c r="D52" s="33" t="s">
        <v>1527</v>
      </c>
      <c r="E52" s="33">
        <v>0</v>
      </c>
      <c r="F52" s="34" t="s">
        <v>17</v>
      </c>
      <c r="G52" s="34" t="str">
        <f>IF(I52&gt;0,"PROPLACENO",F52)</f>
        <v>VYŘAZENO</v>
      </c>
      <c r="H52" s="35">
        <v>423</v>
      </c>
      <c r="I52" s="31"/>
      <c r="J52" s="36">
        <v>44858</v>
      </c>
    </row>
    <row r="53" spans="1:10" x14ac:dyDescent="0.25">
      <c r="A53" s="38" t="s">
        <v>560</v>
      </c>
      <c r="B53" s="31">
        <v>44723</v>
      </c>
      <c r="C53" s="32">
        <v>44732</v>
      </c>
      <c r="D53" s="33">
        <v>180000</v>
      </c>
      <c r="E53" s="33">
        <v>180000</v>
      </c>
      <c r="F53" s="34" t="s">
        <v>19</v>
      </c>
      <c r="G53" s="34" t="str">
        <f>IF(I53&gt;0,"PROPLACENO",F53)</f>
        <v>PROPLACENO</v>
      </c>
      <c r="H53" s="35">
        <v>532</v>
      </c>
      <c r="I53" s="31">
        <v>45021</v>
      </c>
      <c r="J53" s="36">
        <v>44886</v>
      </c>
    </row>
    <row r="54" spans="1:10" x14ac:dyDescent="0.25">
      <c r="A54" s="38" t="s">
        <v>45</v>
      </c>
      <c r="B54" s="31">
        <v>44722</v>
      </c>
      <c r="C54" s="32">
        <v>44728</v>
      </c>
      <c r="D54" s="33">
        <v>100000</v>
      </c>
      <c r="E54" s="33">
        <v>100000</v>
      </c>
      <c r="F54" s="34" t="s">
        <v>19</v>
      </c>
      <c r="G54" s="34" t="str">
        <f>IF(I54&gt;0,"PROPLACENO",F54)</f>
        <v>PROPLACENO</v>
      </c>
      <c r="H54" s="35">
        <v>17</v>
      </c>
      <c r="I54" s="31">
        <v>45244</v>
      </c>
      <c r="J54" s="36">
        <v>44823</v>
      </c>
    </row>
    <row r="55" spans="1:10" x14ac:dyDescent="0.25">
      <c r="A55" s="38" t="s">
        <v>468</v>
      </c>
      <c r="B55" s="31">
        <v>44722</v>
      </c>
      <c r="C55" s="32">
        <v>44742</v>
      </c>
      <c r="D55" s="33">
        <v>130000</v>
      </c>
      <c r="E55" s="33">
        <v>130000</v>
      </c>
      <c r="F55" s="34" t="s">
        <v>19</v>
      </c>
      <c r="G55" s="34" t="str">
        <f>IF(I55&gt;0,"PROPLACENO",F55)</f>
        <v>PROPLACENO</v>
      </c>
      <c r="H55" s="35">
        <v>440</v>
      </c>
      <c r="I55" s="31">
        <v>45082</v>
      </c>
      <c r="J55" s="36">
        <v>44858</v>
      </c>
    </row>
    <row r="56" spans="1:10" x14ac:dyDescent="0.25">
      <c r="A56" s="38" t="s">
        <v>259</v>
      </c>
      <c r="B56" s="31">
        <v>44722</v>
      </c>
      <c r="C56" s="32">
        <v>44726</v>
      </c>
      <c r="D56" s="33">
        <v>130000</v>
      </c>
      <c r="E56" s="33">
        <v>130000</v>
      </c>
      <c r="F56" s="34" t="s">
        <v>19</v>
      </c>
      <c r="G56" s="34" t="str">
        <f>IF(I56&gt;0,"PROPLACENO",F56)</f>
        <v>PROPLACENO</v>
      </c>
      <c r="H56" s="35">
        <v>231</v>
      </c>
      <c r="I56" s="31">
        <v>44977</v>
      </c>
      <c r="J56" s="36">
        <v>44858</v>
      </c>
    </row>
    <row r="57" spans="1:10" x14ac:dyDescent="0.25">
      <c r="A57" s="38" t="s">
        <v>545</v>
      </c>
      <c r="B57" s="31">
        <v>44723</v>
      </c>
      <c r="C57" s="32">
        <v>44727</v>
      </c>
      <c r="D57" s="33">
        <v>130000</v>
      </c>
      <c r="E57" s="33">
        <v>130000</v>
      </c>
      <c r="F57" s="34" t="s">
        <v>19</v>
      </c>
      <c r="G57" s="34" t="str">
        <f>IF(I57&gt;0,"PROPLACENO",F57)</f>
        <v>PROPLACENO</v>
      </c>
      <c r="H57" s="35">
        <v>517</v>
      </c>
      <c r="I57" s="31">
        <v>44986</v>
      </c>
      <c r="J57" s="36">
        <v>44886</v>
      </c>
    </row>
    <row r="58" spans="1:10" x14ac:dyDescent="0.25">
      <c r="A58" s="38" t="s">
        <v>588</v>
      </c>
      <c r="B58" s="31">
        <v>44725</v>
      </c>
      <c r="C58" s="32">
        <v>44728</v>
      </c>
      <c r="D58" s="33">
        <v>180000</v>
      </c>
      <c r="E58" s="33">
        <v>180000</v>
      </c>
      <c r="F58" s="34" t="s">
        <v>19</v>
      </c>
      <c r="G58" s="34" t="str">
        <f>IF(I58&gt;0,"PROPLACENO",F58)</f>
        <v>PROPLACENO</v>
      </c>
      <c r="H58" s="35">
        <v>560</v>
      </c>
      <c r="I58" s="31">
        <v>45063</v>
      </c>
      <c r="J58" s="36">
        <v>44886</v>
      </c>
    </row>
    <row r="59" spans="1:10" x14ac:dyDescent="0.25">
      <c r="A59" s="38" t="s">
        <v>499</v>
      </c>
      <c r="B59" s="31">
        <v>44722</v>
      </c>
      <c r="C59" s="32">
        <v>44736</v>
      </c>
      <c r="D59" s="33">
        <v>180000</v>
      </c>
      <c r="E59" s="33">
        <v>180000</v>
      </c>
      <c r="F59" s="34" t="s">
        <v>1530</v>
      </c>
      <c r="G59" s="34" t="str">
        <f>IF(I59&gt;0,"PROPLACENO",F59)</f>
        <v>PROPLACENO</v>
      </c>
      <c r="H59" s="35">
        <v>471</v>
      </c>
      <c r="I59" s="31">
        <v>45252</v>
      </c>
      <c r="J59" s="36">
        <v>44886</v>
      </c>
    </row>
    <row r="60" spans="1:10" x14ac:dyDescent="0.25">
      <c r="A60" s="38" t="s">
        <v>110</v>
      </c>
      <c r="B60" s="31">
        <v>44722</v>
      </c>
      <c r="C60" s="32">
        <v>44728</v>
      </c>
      <c r="D60" s="33" t="s">
        <v>1527</v>
      </c>
      <c r="E60" s="33">
        <v>0</v>
      </c>
      <c r="F60" s="34" t="s">
        <v>17</v>
      </c>
      <c r="G60" s="34" t="str">
        <f>IF(I60&gt;0,"PROPLACENO",F60)</f>
        <v>VYŘAZENO</v>
      </c>
      <c r="H60" s="35">
        <v>82</v>
      </c>
      <c r="I60" s="31"/>
      <c r="J60" s="36">
        <v>44823</v>
      </c>
    </row>
    <row r="61" spans="1:10" x14ac:dyDescent="0.25">
      <c r="A61" s="38" t="s">
        <v>574</v>
      </c>
      <c r="B61" s="31">
        <v>44724</v>
      </c>
      <c r="C61" s="32">
        <v>44733</v>
      </c>
      <c r="D61" s="33">
        <v>180000</v>
      </c>
      <c r="E61" s="33">
        <v>180000</v>
      </c>
      <c r="F61" s="34" t="s">
        <v>19</v>
      </c>
      <c r="G61" s="34" t="str">
        <f>IF(I61&gt;0,"PROPLACENO",F61)</f>
        <v>PROPLACENO</v>
      </c>
      <c r="H61" s="35">
        <v>546</v>
      </c>
      <c r="I61" s="31">
        <v>45012</v>
      </c>
      <c r="J61" s="36">
        <v>44886</v>
      </c>
    </row>
    <row r="62" spans="1:10" x14ac:dyDescent="0.25">
      <c r="A62" s="38" t="s">
        <v>116</v>
      </c>
      <c r="B62" s="31">
        <v>44722</v>
      </c>
      <c r="C62" s="32">
        <v>44725</v>
      </c>
      <c r="D62" s="33">
        <v>180000</v>
      </c>
      <c r="E62" s="33">
        <v>180000</v>
      </c>
      <c r="F62" s="34" t="s">
        <v>19</v>
      </c>
      <c r="G62" s="34" t="str">
        <f>IF(I62&gt;0,"PROPLACENO",F62)</f>
        <v>PROPLACENO</v>
      </c>
      <c r="H62" s="35">
        <v>88</v>
      </c>
      <c r="I62" s="31">
        <v>44915</v>
      </c>
      <c r="J62" s="36">
        <v>44823</v>
      </c>
    </row>
    <row r="63" spans="1:10" x14ac:dyDescent="0.25">
      <c r="A63" s="38" t="s">
        <v>240</v>
      </c>
      <c r="B63" s="31">
        <v>44722</v>
      </c>
      <c r="C63" s="32">
        <v>44725</v>
      </c>
      <c r="D63" s="33">
        <v>180000</v>
      </c>
      <c r="E63" s="33">
        <v>180000</v>
      </c>
      <c r="F63" s="34" t="s">
        <v>19</v>
      </c>
      <c r="G63" s="34" t="str">
        <f>IF(I63&gt;0,"PROPLACENO",F63)</f>
        <v>PROPLACENO</v>
      </c>
      <c r="H63" s="35">
        <v>212</v>
      </c>
      <c r="I63" s="31">
        <v>44952</v>
      </c>
      <c r="J63" s="36">
        <v>44858</v>
      </c>
    </row>
    <row r="64" spans="1:10" x14ac:dyDescent="0.25">
      <c r="A64" s="38" t="s">
        <v>1052</v>
      </c>
      <c r="B64" s="31">
        <v>44773</v>
      </c>
      <c r="C64" s="32">
        <v>44775</v>
      </c>
      <c r="D64" s="33">
        <v>100000</v>
      </c>
      <c r="E64" s="33">
        <v>100000</v>
      </c>
      <c r="F64" s="34" t="s">
        <v>19</v>
      </c>
      <c r="G64" s="34" t="str">
        <f>IF(I64&gt;0,"PROPLACENO",F64)</f>
        <v>PROPLACENO</v>
      </c>
      <c r="H64" s="35">
        <v>1024</v>
      </c>
      <c r="I64" s="31">
        <v>45061</v>
      </c>
      <c r="J64" s="36">
        <v>44956</v>
      </c>
    </row>
    <row r="65" spans="1:10" x14ac:dyDescent="0.25">
      <c r="A65" s="38" t="s">
        <v>530</v>
      </c>
      <c r="B65" s="31">
        <v>44723</v>
      </c>
      <c r="C65" s="32">
        <v>44733</v>
      </c>
      <c r="D65" s="33">
        <v>180000</v>
      </c>
      <c r="E65" s="33">
        <v>180000</v>
      </c>
      <c r="F65" s="34" t="s">
        <v>19</v>
      </c>
      <c r="G65" s="34" t="str">
        <f>IF(I65&gt;0,"PROPLACENO",F65)</f>
        <v>PROPLACENO</v>
      </c>
      <c r="H65" s="35">
        <v>502</v>
      </c>
      <c r="I65" s="31">
        <v>45104</v>
      </c>
      <c r="J65" s="36">
        <v>44886</v>
      </c>
    </row>
    <row r="66" spans="1:10" x14ac:dyDescent="0.25">
      <c r="A66" s="38" t="s">
        <v>206</v>
      </c>
      <c r="B66" s="31">
        <v>44722</v>
      </c>
      <c r="C66" s="32">
        <v>44741</v>
      </c>
      <c r="D66" s="33">
        <v>130000</v>
      </c>
      <c r="E66" s="33">
        <v>130000</v>
      </c>
      <c r="F66" s="34" t="s">
        <v>19</v>
      </c>
      <c r="G66" s="34" t="str">
        <f>IF(I66&gt;0,"PROPLACENO",F66)</f>
        <v>PROPLACENO</v>
      </c>
      <c r="H66" s="35">
        <v>178</v>
      </c>
      <c r="I66" s="31">
        <v>45321</v>
      </c>
      <c r="J66" s="36">
        <v>44823</v>
      </c>
    </row>
    <row r="67" spans="1:10" x14ac:dyDescent="0.25">
      <c r="A67" s="38" t="s">
        <v>158</v>
      </c>
      <c r="B67" s="31">
        <v>44722</v>
      </c>
      <c r="C67" s="32">
        <v>44733</v>
      </c>
      <c r="D67" s="33">
        <v>180000</v>
      </c>
      <c r="E67" s="33">
        <v>180000</v>
      </c>
      <c r="F67" s="34" t="s">
        <v>19</v>
      </c>
      <c r="G67" s="34" t="str">
        <f>IF(I67&gt;0,"PROPLACENO",F67)</f>
        <v>PROPLACENO</v>
      </c>
      <c r="H67" s="35">
        <v>130</v>
      </c>
      <c r="I67" s="31">
        <v>44952</v>
      </c>
      <c r="J67" s="36">
        <v>44823</v>
      </c>
    </row>
    <row r="68" spans="1:10" x14ac:dyDescent="0.25">
      <c r="A68" s="38" t="s">
        <v>556</v>
      </c>
      <c r="B68" s="31">
        <v>44723</v>
      </c>
      <c r="C68" s="32">
        <v>44732</v>
      </c>
      <c r="D68" s="33">
        <v>130000</v>
      </c>
      <c r="E68" s="33">
        <v>130000</v>
      </c>
      <c r="F68" s="34" t="s">
        <v>19</v>
      </c>
      <c r="G68" s="34" t="str">
        <f>IF(I68&gt;0,"PROPLACENO",F68)</f>
        <v>PROPLACENO</v>
      </c>
      <c r="H68" s="35">
        <v>528</v>
      </c>
      <c r="I68" s="31">
        <v>45006</v>
      </c>
      <c r="J68" s="36">
        <v>44886</v>
      </c>
    </row>
    <row r="69" spans="1:10" x14ac:dyDescent="0.25">
      <c r="A69" s="38" t="s">
        <v>255</v>
      </c>
      <c r="B69" s="31">
        <v>44722</v>
      </c>
      <c r="C69" s="32">
        <v>44726</v>
      </c>
      <c r="D69" s="33">
        <v>180000</v>
      </c>
      <c r="E69" s="33">
        <v>180000</v>
      </c>
      <c r="F69" s="34" t="s">
        <v>19</v>
      </c>
      <c r="G69" s="34" t="str">
        <f>IF(I69&gt;0,"PROPLACENO",F69)</f>
        <v>PROPLACENO</v>
      </c>
      <c r="H69" s="35">
        <v>227</v>
      </c>
      <c r="I69" s="31">
        <v>45642</v>
      </c>
      <c r="J69" s="36">
        <v>44858</v>
      </c>
    </row>
    <row r="70" spans="1:10" x14ac:dyDescent="0.25">
      <c r="A70" s="38" t="s">
        <v>292</v>
      </c>
      <c r="B70" s="31">
        <v>44722</v>
      </c>
      <c r="C70" s="32">
        <v>44726</v>
      </c>
      <c r="D70" s="33">
        <v>180000</v>
      </c>
      <c r="E70" s="33">
        <v>180000</v>
      </c>
      <c r="F70" s="34" t="s">
        <v>19</v>
      </c>
      <c r="G70" s="34" t="str">
        <f>IF(I70&gt;0,"PROPLACENO",F70)</f>
        <v>PROPLACENO</v>
      </c>
      <c r="H70" s="35">
        <v>264</v>
      </c>
      <c r="I70" s="31">
        <v>44963</v>
      </c>
      <c r="J70" s="36">
        <v>44858</v>
      </c>
    </row>
    <row r="71" spans="1:10" x14ac:dyDescent="0.25">
      <c r="A71" s="38" t="s">
        <v>201</v>
      </c>
      <c r="B71" s="31">
        <v>44722</v>
      </c>
      <c r="C71" s="32">
        <v>44726</v>
      </c>
      <c r="D71" s="33">
        <v>100000</v>
      </c>
      <c r="E71" s="33">
        <v>88758.5</v>
      </c>
      <c r="F71" s="34" t="s">
        <v>19</v>
      </c>
      <c r="G71" s="34" t="str">
        <f>IF(I71&gt;0,"PROPLACENO",F71)</f>
        <v>PROPLACENO</v>
      </c>
      <c r="H71" s="35">
        <v>173</v>
      </c>
      <c r="I71" s="31">
        <v>44963</v>
      </c>
      <c r="J71" s="36">
        <v>44823</v>
      </c>
    </row>
    <row r="72" spans="1:10" x14ac:dyDescent="0.25">
      <c r="A72" s="38" t="s">
        <v>162</v>
      </c>
      <c r="B72" s="31">
        <v>44722</v>
      </c>
      <c r="C72" s="32">
        <v>44776</v>
      </c>
      <c r="D72" s="33">
        <v>180000</v>
      </c>
      <c r="E72" s="33">
        <v>180000</v>
      </c>
      <c r="F72" s="34" t="s">
        <v>19</v>
      </c>
      <c r="G72" s="34" t="str">
        <f>IF(I72&gt;0,"PROPLACENO",F72)</f>
        <v>PROPLACENO</v>
      </c>
      <c r="H72" s="35">
        <v>134</v>
      </c>
      <c r="I72" s="31">
        <v>45328</v>
      </c>
      <c r="J72" s="36">
        <v>44823</v>
      </c>
    </row>
    <row r="73" spans="1:10" x14ac:dyDescent="0.25">
      <c r="A73" s="38" t="s">
        <v>244</v>
      </c>
      <c r="B73" s="31">
        <v>44722</v>
      </c>
      <c r="C73" s="32">
        <v>44726</v>
      </c>
      <c r="D73" s="33">
        <v>180000</v>
      </c>
      <c r="E73" s="33">
        <v>180000</v>
      </c>
      <c r="F73" s="34" t="s">
        <v>19</v>
      </c>
      <c r="G73" s="34" t="str">
        <f>IF(I73&gt;0,"PROPLACENO",F73)</f>
        <v>PROPLACENO</v>
      </c>
      <c r="H73" s="35">
        <v>216</v>
      </c>
      <c r="I73" s="31">
        <v>44952</v>
      </c>
      <c r="J73" s="36">
        <v>44858</v>
      </c>
    </row>
    <row r="74" spans="1:10" x14ac:dyDescent="0.25">
      <c r="A74" s="38" t="s">
        <v>46</v>
      </c>
      <c r="B74" s="31">
        <v>44722</v>
      </c>
      <c r="C74" s="32">
        <v>44726</v>
      </c>
      <c r="D74" s="33">
        <v>180000</v>
      </c>
      <c r="E74" s="33">
        <v>180000</v>
      </c>
      <c r="F74" s="34" t="s">
        <v>19</v>
      </c>
      <c r="G74" s="34" t="str">
        <f>IF(I74&gt;0,"PROPLACENO",F74)</f>
        <v>PROPLACENO</v>
      </c>
      <c r="H74" s="35">
        <v>18</v>
      </c>
      <c r="I74" s="31">
        <v>44915</v>
      </c>
      <c r="J74" s="36">
        <v>44823</v>
      </c>
    </row>
    <row r="75" spans="1:10" x14ac:dyDescent="0.25">
      <c r="A75" s="38" t="s">
        <v>275</v>
      </c>
      <c r="B75" s="31">
        <v>44722</v>
      </c>
      <c r="C75" s="32">
        <v>44726</v>
      </c>
      <c r="D75" s="33" t="s">
        <v>1527</v>
      </c>
      <c r="E75" s="33">
        <v>0</v>
      </c>
      <c r="F75" s="34" t="s">
        <v>1532</v>
      </c>
      <c r="G75" s="34" t="s">
        <v>1533</v>
      </c>
      <c r="H75" s="35">
        <v>247</v>
      </c>
      <c r="I75" s="31"/>
      <c r="J75" s="36">
        <v>44858</v>
      </c>
    </row>
    <row r="76" spans="1:10" x14ac:dyDescent="0.25">
      <c r="A76" s="38" t="s">
        <v>433</v>
      </c>
      <c r="B76" s="31">
        <v>44722</v>
      </c>
      <c r="C76" s="32">
        <v>44753</v>
      </c>
      <c r="D76" s="33">
        <v>180000</v>
      </c>
      <c r="E76" s="33">
        <v>180000</v>
      </c>
      <c r="F76" s="34" t="s">
        <v>19</v>
      </c>
      <c r="G76" s="34" t="str">
        <f>IF(I76&gt;0,"PROPLACENO",F76)</f>
        <v>PROPLACENO</v>
      </c>
      <c r="H76" s="35">
        <v>405</v>
      </c>
      <c r="I76" s="31">
        <v>44977</v>
      </c>
      <c r="J76" s="36">
        <v>44858</v>
      </c>
    </row>
    <row r="77" spans="1:10" x14ac:dyDescent="0.25">
      <c r="A77" s="38" t="s">
        <v>243</v>
      </c>
      <c r="B77" s="31">
        <v>44722</v>
      </c>
      <c r="C77" s="32">
        <v>44726</v>
      </c>
      <c r="D77" s="33" t="s">
        <v>1527</v>
      </c>
      <c r="E77" s="33">
        <v>0</v>
      </c>
      <c r="F77" s="34" t="s">
        <v>17</v>
      </c>
      <c r="G77" s="34" t="str">
        <f>IF(I77&gt;0,"PROPLACENO",F77)</f>
        <v>VYŘAZENO</v>
      </c>
      <c r="H77" s="35">
        <v>215</v>
      </c>
      <c r="I77" s="31"/>
      <c r="J77" s="36">
        <v>44858</v>
      </c>
    </row>
    <row r="78" spans="1:10" x14ac:dyDescent="0.25">
      <c r="A78" s="38" t="s">
        <v>746</v>
      </c>
      <c r="B78" s="31">
        <v>44732</v>
      </c>
      <c r="C78" s="32">
        <v>44739</v>
      </c>
      <c r="D78" s="33">
        <v>130000</v>
      </c>
      <c r="E78" s="33">
        <v>130000</v>
      </c>
      <c r="F78" s="34" t="s">
        <v>19</v>
      </c>
      <c r="G78" s="34" t="str">
        <f>IF(I78&gt;0,"PROPLACENO",F78)</f>
        <v>PROPLACENO</v>
      </c>
      <c r="H78" s="35">
        <v>718</v>
      </c>
      <c r="I78" s="31">
        <v>45320</v>
      </c>
      <c r="J78" s="36">
        <v>44886</v>
      </c>
    </row>
    <row r="79" spans="1:10" x14ac:dyDescent="0.25">
      <c r="A79" s="38" t="s">
        <v>471</v>
      </c>
      <c r="B79" s="31">
        <v>44722</v>
      </c>
      <c r="C79" s="32">
        <v>44727</v>
      </c>
      <c r="D79" s="33">
        <v>180000</v>
      </c>
      <c r="E79" s="33">
        <v>180000</v>
      </c>
      <c r="F79" s="34" t="s">
        <v>19</v>
      </c>
      <c r="G79" s="34" t="str">
        <f>IF(I79&gt;0,"PROPLACENO",F79)</f>
        <v>PROPLACENO</v>
      </c>
      <c r="H79" s="35">
        <v>443</v>
      </c>
      <c r="I79" s="31">
        <v>45188</v>
      </c>
      <c r="J79" s="36">
        <v>44858</v>
      </c>
    </row>
    <row r="80" spans="1:10" x14ac:dyDescent="0.25">
      <c r="A80" s="38" t="s">
        <v>250</v>
      </c>
      <c r="B80" s="31">
        <v>44722</v>
      </c>
      <c r="C80" s="32">
        <v>44726</v>
      </c>
      <c r="D80" s="33">
        <v>180000</v>
      </c>
      <c r="E80" s="33">
        <v>180000</v>
      </c>
      <c r="F80" s="34" t="s">
        <v>19</v>
      </c>
      <c r="G80" s="34" t="str">
        <f>IF(I80&gt;0,"PROPLACENO",F80)</f>
        <v>PROPLACENO</v>
      </c>
      <c r="H80" s="35">
        <v>222</v>
      </c>
      <c r="I80" s="31">
        <v>45320</v>
      </c>
      <c r="J80" s="36">
        <v>44858</v>
      </c>
    </row>
    <row r="81" spans="1:10" x14ac:dyDescent="0.25">
      <c r="A81" s="38" t="s">
        <v>108</v>
      </c>
      <c r="B81" s="31">
        <v>44722</v>
      </c>
      <c r="C81" s="32">
        <v>44726</v>
      </c>
      <c r="D81" s="33">
        <v>180000</v>
      </c>
      <c r="E81" s="33">
        <v>180000</v>
      </c>
      <c r="F81" s="34" t="s">
        <v>19</v>
      </c>
      <c r="G81" s="34" t="str">
        <f>IF(I81&gt;0,"PROPLACENO",F81)</f>
        <v>PROPLACENO</v>
      </c>
      <c r="H81" s="35">
        <v>80</v>
      </c>
      <c r="I81" s="31">
        <v>44963</v>
      </c>
      <c r="J81" s="36">
        <v>44823</v>
      </c>
    </row>
    <row r="82" spans="1:10" x14ac:dyDescent="0.25">
      <c r="A82" s="38" t="s">
        <v>38</v>
      </c>
      <c r="B82" s="31">
        <v>44722</v>
      </c>
      <c r="C82" s="32">
        <v>44726</v>
      </c>
      <c r="D82" s="33">
        <v>130000</v>
      </c>
      <c r="E82" s="33">
        <v>130000</v>
      </c>
      <c r="F82" s="34" t="s">
        <v>19</v>
      </c>
      <c r="G82" s="34" t="str">
        <f>IF(I82&gt;0,"PROPLACENO",F82)</f>
        <v>PROPLACENO</v>
      </c>
      <c r="H82" s="35">
        <v>10</v>
      </c>
      <c r="I82" s="31">
        <v>45140</v>
      </c>
      <c r="J82" s="36">
        <v>44823</v>
      </c>
    </row>
    <row r="83" spans="1:10" x14ac:dyDescent="0.25">
      <c r="A83" s="38" t="s">
        <v>129</v>
      </c>
      <c r="B83" s="31">
        <v>44722</v>
      </c>
      <c r="C83" s="32">
        <v>44726</v>
      </c>
      <c r="D83" s="33" t="s">
        <v>1527</v>
      </c>
      <c r="E83" s="33">
        <v>0</v>
      </c>
      <c r="F83" s="34" t="s">
        <v>1532</v>
      </c>
      <c r="G83" s="34" t="s">
        <v>1533</v>
      </c>
      <c r="H83" s="35">
        <v>101</v>
      </c>
      <c r="I83" s="31"/>
      <c r="J83" s="36">
        <v>44823</v>
      </c>
    </row>
    <row r="84" spans="1:10" x14ac:dyDescent="0.25">
      <c r="A84" s="38" t="s">
        <v>257</v>
      </c>
      <c r="B84" s="31">
        <v>44722</v>
      </c>
      <c r="C84" s="32">
        <v>44725</v>
      </c>
      <c r="D84" s="33">
        <v>130000</v>
      </c>
      <c r="E84" s="33">
        <v>130000</v>
      </c>
      <c r="F84" s="34" t="s">
        <v>19</v>
      </c>
      <c r="G84" s="34" t="str">
        <f>IF(I84&gt;0,"PROPLACENO",F84)</f>
        <v>PROPLACENO</v>
      </c>
      <c r="H84" s="35">
        <v>229</v>
      </c>
      <c r="I84" s="31">
        <v>45068</v>
      </c>
      <c r="J84" s="36">
        <v>44858</v>
      </c>
    </row>
    <row r="85" spans="1:10" x14ac:dyDescent="0.25">
      <c r="A85" s="38" t="s">
        <v>49</v>
      </c>
      <c r="B85" s="31">
        <v>44722</v>
      </c>
      <c r="C85" s="32">
        <v>44726</v>
      </c>
      <c r="D85" s="33">
        <v>180000</v>
      </c>
      <c r="E85" s="33">
        <v>180000</v>
      </c>
      <c r="F85" s="34" t="s">
        <v>19</v>
      </c>
      <c r="G85" s="34" t="str">
        <f>IF(I85&gt;0,"PROPLACENO",F85)</f>
        <v>PROPLACENO</v>
      </c>
      <c r="H85" s="35">
        <v>21</v>
      </c>
      <c r="I85" s="31">
        <v>44979</v>
      </c>
      <c r="J85" s="36">
        <v>44823</v>
      </c>
    </row>
    <row r="86" spans="1:10" x14ac:dyDescent="0.25">
      <c r="A86" s="38" t="s">
        <v>245</v>
      </c>
      <c r="B86" s="31">
        <v>44722</v>
      </c>
      <c r="C86" s="32">
        <v>44726</v>
      </c>
      <c r="D86" s="33">
        <v>130000</v>
      </c>
      <c r="E86" s="33">
        <v>130000</v>
      </c>
      <c r="F86" s="34" t="s">
        <v>19</v>
      </c>
      <c r="G86" s="34" t="str">
        <f>IF(I86&gt;0,"PROPLACENO",F86)</f>
        <v>PROPLACENO</v>
      </c>
      <c r="H86" s="35">
        <v>217</v>
      </c>
      <c r="I86" s="31">
        <v>45239</v>
      </c>
      <c r="J86" s="36">
        <v>44858</v>
      </c>
    </row>
    <row r="87" spans="1:10" x14ac:dyDescent="0.25">
      <c r="A87" s="38" t="s">
        <v>458</v>
      </c>
      <c r="B87" s="31">
        <v>44722</v>
      </c>
      <c r="C87" s="32">
        <v>44797</v>
      </c>
      <c r="D87" s="33">
        <v>130000</v>
      </c>
      <c r="E87" s="33">
        <v>130000</v>
      </c>
      <c r="F87" s="34" t="s">
        <v>1530</v>
      </c>
      <c r="G87" s="34" t="str">
        <f>IF(I87&gt;0,"PROPLACENO",F87)</f>
        <v>PROPLACENO</v>
      </c>
      <c r="H87" s="35">
        <v>430</v>
      </c>
      <c r="I87" s="31">
        <v>45747</v>
      </c>
      <c r="J87" s="36">
        <v>44858</v>
      </c>
    </row>
    <row r="88" spans="1:10" x14ac:dyDescent="0.25">
      <c r="A88" s="38" t="s">
        <v>62</v>
      </c>
      <c r="B88" s="31">
        <v>44722</v>
      </c>
      <c r="C88" s="32">
        <v>44732</v>
      </c>
      <c r="D88" s="33">
        <v>180000</v>
      </c>
      <c r="E88" s="33">
        <v>180000</v>
      </c>
      <c r="F88" s="34" t="s">
        <v>19</v>
      </c>
      <c r="G88" s="34" t="str">
        <f>IF(I88&gt;0,"PROPLACENO",F88)</f>
        <v>PROPLACENO</v>
      </c>
      <c r="H88" s="35">
        <v>34</v>
      </c>
      <c r="I88" s="31">
        <v>44963</v>
      </c>
      <c r="J88" s="36">
        <v>44823</v>
      </c>
    </row>
    <row r="89" spans="1:10" x14ac:dyDescent="0.25">
      <c r="A89" s="38" t="s">
        <v>50</v>
      </c>
      <c r="B89" s="31">
        <v>44722</v>
      </c>
      <c r="C89" s="32">
        <v>44726</v>
      </c>
      <c r="D89" s="33" t="s">
        <v>1527</v>
      </c>
      <c r="E89" s="33">
        <v>0</v>
      </c>
      <c r="F89" s="34" t="s">
        <v>23</v>
      </c>
      <c r="G89" s="34" t="s">
        <v>18</v>
      </c>
      <c r="H89" s="35">
        <v>22</v>
      </c>
      <c r="I89" s="31"/>
      <c r="J89" s="36">
        <v>44823</v>
      </c>
    </row>
    <row r="90" spans="1:10" x14ac:dyDescent="0.25">
      <c r="A90" s="38" t="s">
        <v>273</v>
      </c>
      <c r="B90" s="31">
        <v>44722</v>
      </c>
      <c r="C90" s="32"/>
      <c r="D90" s="33" t="s">
        <v>1527</v>
      </c>
      <c r="E90" s="33">
        <v>0</v>
      </c>
      <c r="F90" s="34" t="s">
        <v>16</v>
      </c>
      <c r="G90" s="34" t="str">
        <f>IF(I90&gt;0,"PROPLACENO",F90)</f>
        <v>NEDOLOŽENA LISTINNÁ VERZE</v>
      </c>
      <c r="H90" s="35">
        <v>245</v>
      </c>
      <c r="I90" s="31"/>
      <c r="J90" s="36" t="s">
        <v>1527</v>
      </c>
    </row>
    <row r="91" spans="1:10" x14ac:dyDescent="0.25">
      <c r="A91" s="38" t="s">
        <v>279</v>
      </c>
      <c r="B91" s="31">
        <v>44722</v>
      </c>
      <c r="C91" s="32">
        <v>44726</v>
      </c>
      <c r="D91" s="33">
        <v>100000</v>
      </c>
      <c r="E91" s="33">
        <v>100000</v>
      </c>
      <c r="F91" s="34" t="s">
        <v>19</v>
      </c>
      <c r="G91" s="34" t="str">
        <f>IF(I91&gt;0,"PROPLACENO",F91)</f>
        <v>PROPLACENO</v>
      </c>
      <c r="H91" s="35">
        <v>251</v>
      </c>
      <c r="I91" s="31">
        <v>45041</v>
      </c>
      <c r="J91" s="36">
        <v>44858</v>
      </c>
    </row>
    <row r="92" spans="1:10" x14ac:dyDescent="0.25">
      <c r="A92" s="38" t="s">
        <v>325</v>
      </c>
      <c r="B92" s="31">
        <v>44722</v>
      </c>
      <c r="C92" s="32">
        <v>44756</v>
      </c>
      <c r="D92" s="33">
        <v>180000</v>
      </c>
      <c r="E92" s="33">
        <v>180000</v>
      </c>
      <c r="F92" s="34" t="s">
        <v>19</v>
      </c>
      <c r="G92" s="34" t="str">
        <f>IF(I92&gt;0,"PROPLACENO",F92)</f>
        <v>PROPLACENO</v>
      </c>
      <c r="H92" s="35">
        <v>297</v>
      </c>
      <c r="I92" s="31">
        <v>44998</v>
      </c>
      <c r="J92" s="36">
        <v>44858</v>
      </c>
    </row>
    <row r="93" spans="1:10" x14ac:dyDescent="0.25">
      <c r="A93" s="38" t="s">
        <v>118</v>
      </c>
      <c r="B93" s="31">
        <v>44722</v>
      </c>
      <c r="C93" s="32">
        <v>44739</v>
      </c>
      <c r="D93" s="33">
        <v>130000</v>
      </c>
      <c r="E93" s="33">
        <v>130000</v>
      </c>
      <c r="F93" s="34" t="s">
        <v>19</v>
      </c>
      <c r="G93" s="34" t="str">
        <f>IF(I93&gt;0,"PROPLACENO",F93)</f>
        <v>PROPLACENO</v>
      </c>
      <c r="H93" s="35">
        <v>90</v>
      </c>
      <c r="I93" s="31">
        <v>45194</v>
      </c>
      <c r="J93" s="36">
        <v>44823</v>
      </c>
    </row>
    <row r="94" spans="1:10" x14ac:dyDescent="0.25">
      <c r="A94" s="38" t="s">
        <v>51</v>
      </c>
      <c r="B94" s="31">
        <v>44722</v>
      </c>
      <c r="C94" s="32">
        <v>44726</v>
      </c>
      <c r="D94" s="33">
        <v>180000</v>
      </c>
      <c r="E94" s="33">
        <v>180000</v>
      </c>
      <c r="F94" s="34" t="s">
        <v>1530</v>
      </c>
      <c r="G94" s="34" t="str">
        <f>IF(I94&gt;0,"PROPLACENO",F94)</f>
        <v>PROPLACENO</v>
      </c>
      <c r="H94" s="35">
        <v>23</v>
      </c>
      <c r="I94" s="31">
        <v>45553</v>
      </c>
      <c r="J94" s="36">
        <v>44823</v>
      </c>
    </row>
    <row r="95" spans="1:10" x14ac:dyDescent="0.25">
      <c r="A95" s="38" t="s">
        <v>1214</v>
      </c>
      <c r="B95" s="31">
        <v>44789</v>
      </c>
      <c r="C95" s="32">
        <v>44792</v>
      </c>
      <c r="D95" s="33" t="s">
        <v>1527</v>
      </c>
      <c r="E95" s="33">
        <v>0</v>
      </c>
      <c r="F95" s="34" t="s">
        <v>1532</v>
      </c>
      <c r="G95" s="34" t="s">
        <v>1533</v>
      </c>
      <c r="H95" s="35">
        <v>1186</v>
      </c>
      <c r="I95" s="31"/>
      <c r="J95" s="36">
        <v>44956</v>
      </c>
    </row>
    <row r="96" spans="1:10" x14ac:dyDescent="0.25">
      <c r="A96" s="38" t="s">
        <v>748</v>
      </c>
      <c r="B96" s="31">
        <v>44732</v>
      </c>
      <c r="C96" s="32">
        <v>44750</v>
      </c>
      <c r="D96" s="33">
        <v>130000</v>
      </c>
      <c r="E96" s="33">
        <v>130000</v>
      </c>
      <c r="F96" s="34" t="s">
        <v>19</v>
      </c>
      <c r="G96" s="34" t="str">
        <f>IF(I96&gt;0,"PROPLACENO",F96)</f>
        <v>PROPLACENO</v>
      </c>
      <c r="H96" s="35">
        <v>720</v>
      </c>
      <c r="I96" s="31">
        <v>45337</v>
      </c>
      <c r="J96" s="36">
        <v>44886</v>
      </c>
    </row>
    <row r="97" spans="1:10" x14ac:dyDescent="0.25">
      <c r="A97" s="38" t="s">
        <v>655</v>
      </c>
      <c r="B97" s="31">
        <v>44726</v>
      </c>
      <c r="C97" s="32">
        <v>44741</v>
      </c>
      <c r="D97" s="33">
        <v>130000</v>
      </c>
      <c r="E97" s="33">
        <v>130000</v>
      </c>
      <c r="F97" s="34" t="s">
        <v>19</v>
      </c>
      <c r="G97" s="34" t="str">
        <f>IF(I97&gt;0,"PROPLACENO",F97)</f>
        <v>PROPLACENO</v>
      </c>
      <c r="H97" s="35">
        <v>627</v>
      </c>
      <c r="I97" s="31">
        <v>45069</v>
      </c>
      <c r="J97" s="36">
        <v>44886</v>
      </c>
    </row>
    <row r="98" spans="1:10" x14ac:dyDescent="0.25">
      <c r="A98" s="38" t="s">
        <v>517</v>
      </c>
      <c r="B98" s="31">
        <v>44722</v>
      </c>
      <c r="C98" s="32">
        <v>44727</v>
      </c>
      <c r="D98" s="33" t="s">
        <v>1527</v>
      </c>
      <c r="E98" s="33">
        <v>0</v>
      </c>
      <c r="F98" s="34" t="s">
        <v>17</v>
      </c>
      <c r="G98" s="34" t="str">
        <f>IF(I98&gt;0,"PROPLACENO",F98)</f>
        <v>VYŘAZENO</v>
      </c>
      <c r="H98" s="35">
        <v>489</v>
      </c>
      <c r="I98" s="31"/>
      <c r="J98" s="36">
        <v>44886</v>
      </c>
    </row>
    <row r="99" spans="1:10" x14ac:dyDescent="0.25">
      <c r="A99" s="38" t="s">
        <v>382</v>
      </c>
      <c r="B99" s="31">
        <v>44722</v>
      </c>
      <c r="C99" s="32">
        <v>44733</v>
      </c>
      <c r="D99" s="33">
        <v>100000</v>
      </c>
      <c r="E99" s="33">
        <v>100000</v>
      </c>
      <c r="F99" s="34" t="s">
        <v>19</v>
      </c>
      <c r="G99" s="34" t="str">
        <f>IF(I99&gt;0,"PROPLACENO",F99)</f>
        <v>PROPLACENO</v>
      </c>
      <c r="H99" s="35">
        <v>354</v>
      </c>
      <c r="I99" s="31">
        <v>45027</v>
      </c>
      <c r="J99" s="36">
        <v>44858</v>
      </c>
    </row>
    <row r="100" spans="1:10" x14ac:dyDescent="0.25">
      <c r="A100" s="38" t="s">
        <v>473</v>
      </c>
      <c r="B100" s="31">
        <v>44722</v>
      </c>
      <c r="C100" s="32">
        <v>44754</v>
      </c>
      <c r="D100" s="33">
        <v>130000</v>
      </c>
      <c r="E100" s="33">
        <v>130000</v>
      </c>
      <c r="F100" s="34" t="s">
        <v>19</v>
      </c>
      <c r="G100" s="34" t="str">
        <f>IF(I100&gt;0,"PROPLACENO",F100)</f>
        <v>PROPLACENO</v>
      </c>
      <c r="H100" s="35">
        <v>445</v>
      </c>
      <c r="I100" s="31">
        <v>44993</v>
      </c>
      <c r="J100" s="36">
        <v>44858</v>
      </c>
    </row>
    <row r="101" spans="1:10" x14ac:dyDescent="0.25">
      <c r="A101" s="38" t="s">
        <v>399</v>
      </c>
      <c r="B101" s="31">
        <v>44722</v>
      </c>
      <c r="C101" s="32">
        <v>44732</v>
      </c>
      <c r="D101" s="33">
        <v>130000</v>
      </c>
      <c r="E101" s="33">
        <v>130000</v>
      </c>
      <c r="F101" s="34" t="s">
        <v>19</v>
      </c>
      <c r="G101" s="34" t="str">
        <f>IF(I101&gt;0,"PROPLACENO",F101)</f>
        <v>PROPLACENO</v>
      </c>
      <c r="H101" s="35">
        <v>371</v>
      </c>
      <c r="I101" s="31">
        <v>45342</v>
      </c>
      <c r="J101" s="36">
        <v>44858</v>
      </c>
    </row>
    <row r="102" spans="1:10" x14ac:dyDescent="0.25">
      <c r="A102" s="38" t="s">
        <v>968</v>
      </c>
      <c r="B102" s="31">
        <v>44760</v>
      </c>
      <c r="C102" s="32">
        <v>44762</v>
      </c>
      <c r="D102" s="33">
        <v>130000</v>
      </c>
      <c r="E102" s="33">
        <v>130000</v>
      </c>
      <c r="F102" s="34" t="s">
        <v>19</v>
      </c>
      <c r="G102" s="34" t="str">
        <f>IF(I102&gt;0,"PROPLACENO",F102)</f>
        <v>PROPLACENO</v>
      </c>
      <c r="H102" s="35">
        <v>940</v>
      </c>
      <c r="I102" s="31">
        <v>45278</v>
      </c>
      <c r="J102" s="36">
        <v>44956</v>
      </c>
    </row>
    <row r="103" spans="1:10" x14ac:dyDescent="0.25">
      <c r="A103" s="38" t="s">
        <v>155</v>
      </c>
      <c r="B103" s="31">
        <v>44722</v>
      </c>
      <c r="C103" s="32">
        <v>44726</v>
      </c>
      <c r="D103" s="33">
        <v>180000</v>
      </c>
      <c r="E103" s="33">
        <v>180000</v>
      </c>
      <c r="F103" s="34" t="s">
        <v>19</v>
      </c>
      <c r="G103" s="34" t="str">
        <f>IF(I103&gt;0,"PROPLACENO",F103)</f>
        <v>PROPLACENO</v>
      </c>
      <c r="H103" s="35">
        <v>127</v>
      </c>
      <c r="I103" s="31">
        <v>45103</v>
      </c>
      <c r="J103" s="36">
        <v>44823</v>
      </c>
    </row>
    <row r="104" spans="1:10" x14ac:dyDescent="0.25">
      <c r="A104" s="38" t="s">
        <v>465</v>
      </c>
      <c r="B104" s="31">
        <v>44722</v>
      </c>
      <c r="C104" s="32"/>
      <c r="D104" s="33" t="s">
        <v>1527</v>
      </c>
      <c r="E104" s="33">
        <v>0</v>
      </c>
      <c r="F104" s="34" t="s">
        <v>16</v>
      </c>
      <c r="G104" s="34" t="str">
        <f>IF(I104&gt;0,"PROPLACENO",F104)</f>
        <v>NEDOLOŽENA LISTINNÁ VERZE</v>
      </c>
      <c r="H104" s="35">
        <v>437</v>
      </c>
      <c r="I104" s="31"/>
      <c r="J104" s="36" t="s">
        <v>1527</v>
      </c>
    </row>
    <row r="105" spans="1:10" x14ac:dyDescent="0.25">
      <c r="A105" s="38" t="s">
        <v>70</v>
      </c>
      <c r="B105" s="31">
        <v>44722</v>
      </c>
      <c r="C105" s="32">
        <v>44726</v>
      </c>
      <c r="D105" s="33">
        <v>130000</v>
      </c>
      <c r="E105" s="33">
        <v>130000</v>
      </c>
      <c r="F105" s="34" t="s">
        <v>19</v>
      </c>
      <c r="G105" s="34" t="str">
        <f>IF(I105&gt;0,"PROPLACENO",F105)</f>
        <v>PROPLACENO</v>
      </c>
      <c r="H105" s="35">
        <v>42</v>
      </c>
      <c r="I105" s="31">
        <v>45322</v>
      </c>
      <c r="J105" s="36">
        <v>44823</v>
      </c>
    </row>
    <row r="106" spans="1:10" x14ac:dyDescent="0.25">
      <c r="A106" s="38" t="s">
        <v>208</v>
      </c>
      <c r="B106" s="31">
        <v>44722</v>
      </c>
      <c r="C106" s="32">
        <v>44726</v>
      </c>
      <c r="D106" s="33">
        <v>180000</v>
      </c>
      <c r="E106" s="33">
        <v>164350</v>
      </c>
      <c r="F106" s="34" t="s">
        <v>19</v>
      </c>
      <c r="G106" s="34" t="str">
        <f>IF(I106&gt;0,"PROPLACENO",F106)</f>
        <v>PROPLACENO</v>
      </c>
      <c r="H106" s="35">
        <v>180</v>
      </c>
      <c r="I106" s="31">
        <v>44914</v>
      </c>
      <c r="J106" s="36">
        <v>44823</v>
      </c>
    </row>
    <row r="107" spans="1:10" x14ac:dyDescent="0.25">
      <c r="A107" s="38" t="s">
        <v>32</v>
      </c>
      <c r="B107" s="31">
        <v>44722</v>
      </c>
      <c r="C107" s="32">
        <v>44726</v>
      </c>
      <c r="D107" s="33">
        <v>180000</v>
      </c>
      <c r="E107" s="33">
        <v>180000</v>
      </c>
      <c r="F107" s="34" t="s">
        <v>1529</v>
      </c>
      <c r="G107" s="34" t="str">
        <f>IF(I107&gt;0,"PROPLACENO",F107)</f>
        <v>PROPLACENO</v>
      </c>
      <c r="H107" s="35">
        <v>4</v>
      </c>
      <c r="I107" s="31">
        <v>45741</v>
      </c>
      <c r="J107" s="36">
        <v>44956</v>
      </c>
    </row>
    <row r="108" spans="1:10" x14ac:dyDescent="0.25">
      <c r="A108" s="38" t="s">
        <v>47</v>
      </c>
      <c r="B108" s="31">
        <v>44722</v>
      </c>
      <c r="C108" s="32">
        <v>44726</v>
      </c>
      <c r="D108" s="33">
        <v>130000</v>
      </c>
      <c r="E108" s="33">
        <v>130000</v>
      </c>
      <c r="F108" s="34" t="s">
        <v>19</v>
      </c>
      <c r="G108" s="34" t="str">
        <f>IF(I108&gt;0,"PROPLACENO",F108)</f>
        <v>PROPLACENO</v>
      </c>
      <c r="H108" s="35">
        <v>19</v>
      </c>
      <c r="I108" s="31">
        <v>45321</v>
      </c>
      <c r="J108" s="36">
        <v>44823</v>
      </c>
    </row>
    <row r="109" spans="1:10" x14ac:dyDescent="0.25">
      <c r="A109" s="38" t="s">
        <v>137</v>
      </c>
      <c r="B109" s="31">
        <v>44722</v>
      </c>
      <c r="C109" s="32">
        <v>44726</v>
      </c>
      <c r="D109" s="33">
        <v>180000</v>
      </c>
      <c r="E109" s="33">
        <v>180000</v>
      </c>
      <c r="F109" s="34" t="s">
        <v>19</v>
      </c>
      <c r="G109" s="34" t="str">
        <f>IF(I109&gt;0,"PROPLACENO",F109)</f>
        <v>PROPLACENO</v>
      </c>
      <c r="H109" s="35">
        <v>109</v>
      </c>
      <c r="I109" s="31">
        <v>45371</v>
      </c>
      <c r="J109" s="36">
        <v>44823</v>
      </c>
    </row>
    <row r="110" spans="1:10" x14ac:dyDescent="0.25">
      <c r="A110" s="38" t="s">
        <v>261</v>
      </c>
      <c r="B110" s="31">
        <v>44722</v>
      </c>
      <c r="C110" s="32">
        <v>44726</v>
      </c>
      <c r="D110" s="33">
        <v>130000</v>
      </c>
      <c r="E110" s="33">
        <v>130000</v>
      </c>
      <c r="F110" s="34" t="s">
        <v>19</v>
      </c>
      <c r="G110" s="34" t="str">
        <f>IF(I110&gt;0,"PROPLACENO",F110)</f>
        <v>PROPLACENO</v>
      </c>
      <c r="H110" s="35">
        <v>233</v>
      </c>
      <c r="I110" s="31">
        <v>45602</v>
      </c>
      <c r="J110" s="36">
        <v>44858</v>
      </c>
    </row>
    <row r="111" spans="1:10" x14ac:dyDescent="0.25">
      <c r="A111" s="38" t="s">
        <v>268</v>
      </c>
      <c r="B111" s="31">
        <v>44722</v>
      </c>
      <c r="C111" s="32">
        <v>44727</v>
      </c>
      <c r="D111" s="33">
        <v>180000</v>
      </c>
      <c r="E111" s="33">
        <v>180000</v>
      </c>
      <c r="F111" s="34" t="s">
        <v>19</v>
      </c>
      <c r="G111" s="34" t="str">
        <f>IF(I111&gt;0,"PROPLACENO",F111)</f>
        <v>PROPLACENO</v>
      </c>
      <c r="H111" s="35">
        <v>240</v>
      </c>
      <c r="I111" s="31">
        <v>45264</v>
      </c>
      <c r="J111" s="36">
        <v>44858</v>
      </c>
    </row>
    <row r="112" spans="1:10" x14ac:dyDescent="0.25">
      <c r="A112" s="38" t="s">
        <v>426</v>
      </c>
      <c r="B112" s="31">
        <v>44722</v>
      </c>
      <c r="C112" s="32">
        <v>44726</v>
      </c>
      <c r="D112" s="33">
        <v>130000</v>
      </c>
      <c r="E112" s="33">
        <v>130000</v>
      </c>
      <c r="F112" s="34" t="s">
        <v>19</v>
      </c>
      <c r="G112" s="34" t="str">
        <f>IF(I112&gt;0,"PROPLACENO",F112)</f>
        <v>PROPLACENO</v>
      </c>
      <c r="H112" s="35">
        <v>398</v>
      </c>
      <c r="I112" s="31">
        <v>45243</v>
      </c>
      <c r="J112" s="36">
        <v>44858</v>
      </c>
    </row>
    <row r="113" spans="1:10" x14ac:dyDescent="0.25">
      <c r="A113" s="38" t="s">
        <v>150</v>
      </c>
      <c r="B113" s="31">
        <v>44722</v>
      </c>
      <c r="C113" s="32">
        <v>44726</v>
      </c>
      <c r="D113" s="33">
        <v>100000</v>
      </c>
      <c r="E113" s="33">
        <v>100000</v>
      </c>
      <c r="F113" s="34" t="s">
        <v>19</v>
      </c>
      <c r="G113" s="34" t="str">
        <f>IF(I113&gt;0,"PROPLACENO",F113)</f>
        <v>PROPLACENO</v>
      </c>
      <c r="H113" s="35">
        <v>122</v>
      </c>
      <c r="I113" s="31">
        <v>45132</v>
      </c>
      <c r="J113" s="36">
        <v>44823</v>
      </c>
    </row>
    <row r="114" spans="1:10" x14ac:dyDescent="0.25">
      <c r="A114" s="38" t="s">
        <v>1233</v>
      </c>
      <c r="B114" s="31">
        <v>44790</v>
      </c>
      <c r="C114" s="32">
        <v>44797</v>
      </c>
      <c r="D114" s="33" t="s">
        <v>1527</v>
      </c>
      <c r="E114" s="33">
        <v>0</v>
      </c>
      <c r="F114" s="34" t="s">
        <v>23</v>
      </c>
      <c r="G114" s="34" t="s">
        <v>18</v>
      </c>
      <c r="H114" s="35">
        <v>1205</v>
      </c>
      <c r="I114" s="31"/>
      <c r="J114" s="36">
        <v>44998</v>
      </c>
    </row>
    <row r="115" spans="1:10" x14ac:dyDescent="0.25">
      <c r="A115" s="38" t="s">
        <v>82</v>
      </c>
      <c r="B115" s="31">
        <v>44722</v>
      </c>
      <c r="C115" s="32">
        <v>44726</v>
      </c>
      <c r="D115" s="33">
        <v>130000</v>
      </c>
      <c r="E115" s="33">
        <v>130000</v>
      </c>
      <c r="F115" s="34" t="s">
        <v>19</v>
      </c>
      <c r="G115" s="34" t="str">
        <f>IF(I115&gt;0,"PROPLACENO",F115)</f>
        <v>PROPLACENO</v>
      </c>
      <c r="H115" s="35">
        <v>54</v>
      </c>
      <c r="I115" s="31">
        <v>45068</v>
      </c>
      <c r="J115" s="36">
        <v>44823</v>
      </c>
    </row>
    <row r="116" spans="1:10" x14ac:dyDescent="0.25">
      <c r="A116" s="38" t="s">
        <v>189</v>
      </c>
      <c r="B116" s="31">
        <v>44722</v>
      </c>
      <c r="C116" s="32">
        <v>44726</v>
      </c>
      <c r="D116" s="33">
        <v>130000</v>
      </c>
      <c r="E116" s="33">
        <v>130000</v>
      </c>
      <c r="F116" s="34" t="s">
        <v>19</v>
      </c>
      <c r="G116" s="34" t="str">
        <f>IF(I116&gt;0,"PROPLACENO",F116)</f>
        <v>PROPLACENO</v>
      </c>
      <c r="H116" s="35">
        <v>161</v>
      </c>
      <c r="I116" s="31">
        <v>45421</v>
      </c>
      <c r="J116" s="36">
        <v>44823</v>
      </c>
    </row>
    <row r="117" spans="1:10" x14ac:dyDescent="0.25">
      <c r="A117" s="38" t="s">
        <v>30</v>
      </c>
      <c r="B117" s="31">
        <v>44722</v>
      </c>
      <c r="C117" s="32">
        <v>44755</v>
      </c>
      <c r="D117" s="33">
        <v>180000</v>
      </c>
      <c r="E117" s="33">
        <v>180000</v>
      </c>
      <c r="F117" s="34" t="s">
        <v>19</v>
      </c>
      <c r="G117" s="34" t="str">
        <f>IF(I117&gt;0,"PROPLACENO",F117)</f>
        <v>PROPLACENO</v>
      </c>
      <c r="H117" s="35">
        <v>2</v>
      </c>
      <c r="I117" s="31">
        <v>44874</v>
      </c>
      <c r="J117" s="36">
        <v>44823</v>
      </c>
    </row>
    <row r="118" spans="1:10" x14ac:dyDescent="0.25">
      <c r="A118" s="38" t="s">
        <v>134</v>
      </c>
      <c r="B118" s="31">
        <v>44722</v>
      </c>
      <c r="C118" s="32">
        <v>44732</v>
      </c>
      <c r="D118" s="33">
        <v>130000</v>
      </c>
      <c r="E118" s="33">
        <v>130000</v>
      </c>
      <c r="F118" s="34" t="s">
        <v>19</v>
      </c>
      <c r="G118" s="34" t="str">
        <f>IF(I118&gt;0,"PROPLACENO",F118)</f>
        <v>PROPLACENO</v>
      </c>
      <c r="H118" s="35">
        <v>106</v>
      </c>
      <c r="I118" s="31">
        <v>44916</v>
      </c>
      <c r="J118" s="36">
        <v>44823</v>
      </c>
    </row>
    <row r="119" spans="1:10" x14ac:dyDescent="0.25">
      <c r="A119" s="38" t="s">
        <v>476</v>
      </c>
      <c r="B119" s="31">
        <v>44722</v>
      </c>
      <c r="C119" s="32">
        <v>44741</v>
      </c>
      <c r="D119" s="33">
        <v>100000</v>
      </c>
      <c r="E119" s="33">
        <v>97881.349999999991</v>
      </c>
      <c r="F119" s="34" t="s">
        <v>19</v>
      </c>
      <c r="G119" s="34" t="str">
        <f>IF(I119&gt;0,"PROPLACENO",F119)</f>
        <v>PROPLACENO</v>
      </c>
      <c r="H119" s="35">
        <v>448</v>
      </c>
      <c r="I119" s="31">
        <v>45007</v>
      </c>
      <c r="J119" s="36">
        <v>44858</v>
      </c>
    </row>
    <row r="120" spans="1:10" x14ac:dyDescent="0.25">
      <c r="A120" s="38" t="s">
        <v>493</v>
      </c>
      <c r="B120" s="31">
        <v>44722</v>
      </c>
      <c r="C120" s="32">
        <v>44741</v>
      </c>
      <c r="D120" s="33">
        <v>100000</v>
      </c>
      <c r="E120" s="33">
        <v>82790.599999999991</v>
      </c>
      <c r="F120" s="34" t="s">
        <v>19</v>
      </c>
      <c r="G120" s="34" t="str">
        <f>IF(I120&gt;0,"PROPLACENO",F120)</f>
        <v>PROPLACENO</v>
      </c>
      <c r="H120" s="35">
        <v>465</v>
      </c>
      <c r="I120" s="31">
        <v>44993</v>
      </c>
      <c r="J120" s="36">
        <v>44858</v>
      </c>
    </row>
    <row r="121" spans="1:10" x14ac:dyDescent="0.25">
      <c r="A121" s="38" t="s">
        <v>295</v>
      </c>
      <c r="B121" s="31">
        <v>44722</v>
      </c>
      <c r="C121" s="32"/>
      <c r="D121" s="33" t="s">
        <v>1527</v>
      </c>
      <c r="E121" s="33">
        <v>0</v>
      </c>
      <c r="F121" s="34" t="s">
        <v>16</v>
      </c>
      <c r="G121" s="34" t="str">
        <f>IF(I121&gt;0,"PROPLACENO",F121)</f>
        <v>NEDOLOŽENA LISTINNÁ VERZE</v>
      </c>
      <c r="H121" s="35">
        <v>267</v>
      </c>
      <c r="I121" s="31"/>
      <c r="J121" s="36" t="s">
        <v>1527</v>
      </c>
    </row>
    <row r="122" spans="1:10" x14ac:dyDescent="0.25">
      <c r="A122" s="38" t="s">
        <v>437</v>
      </c>
      <c r="B122" s="31">
        <v>44722</v>
      </c>
      <c r="C122" s="32">
        <v>44753</v>
      </c>
      <c r="D122" s="33">
        <v>180000</v>
      </c>
      <c r="E122" s="33">
        <v>180000</v>
      </c>
      <c r="F122" s="34" t="s">
        <v>19</v>
      </c>
      <c r="G122" s="34" t="str">
        <f>IF(I122&gt;0,"PROPLACENO",F122)</f>
        <v>PROPLACENO</v>
      </c>
      <c r="H122" s="35">
        <v>409</v>
      </c>
      <c r="I122" s="31">
        <v>44972</v>
      </c>
      <c r="J122" s="36">
        <v>44858</v>
      </c>
    </row>
    <row r="123" spans="1:10" x14ac:dyDescent="0.25">
      <c r="A123" s="38" t="s">
        <v>438</v>
      </c>
      <c r="B123" s="31">
        <v>44722</v>
      </c>
      <c r="C123" s="32">
        <v>44753</v>
      </c>
      <c r="D123" s="33">
        <v>180000</v>
      </c>
      <c r="E123" s="33">
        <v>180000</v>
      </c>
      <c r="F123" s="34" t="s">
        <v>19</v>
      </c>
      <c r="G123" s="34" t="str">
        <f>IF(I123&gt;0,"PROPLACENO",F123)</f>
        <v>PROPLACENO</v>
      </c>
      <c r="H123" s="35">
        <v>410</v>
      </c>
      <c r="I123" s="31">
        <v>44972</v>
      </c>
      <c r="J123" s="36">
        <v>44858</v>
      </c>
    </row>
    <row r="124" spans="1:10" x14ac:dyDescent="0.25">
      <c r="A124" s="38" t="s">
        <v>269</v>
      </c>
      <c r="B124" s="31">
        <v>44722</v>
      </c>
      <c r="C124" s="32">
        <v>44727</v>
      </c>
      <c r="D124" s="33">
        <v>130000</v>
      </c>
      <c r="E124" s="33">
        <v>130000</v>
      </c>
      <c r="F124" s="34" t="s">
        <v>19</v>
      </c>
      <c r="G124" s="34" t="str">
        <f>IF(I124&gt;0,"PROPLACENO",F124)</f>
        <v>PROPLACENO</v>
      </c>
      <c r="H124" s="35">
        <v>241</v>
      </c>
      <c r="I124" s="31">
        <v>45217</v>
      </c>
      <c r="J124" s="36">
        <v>44858</v>
      </c>
    </row>
    <row r="125" spans="1:10" x14ac:dyDescent="0.25">
      <c r="A125" s="38" t="s">
        <v>1051</v>
      </c>
      <c r="B125" s="31">
        <v>44773</v>
      </c>
      <c r="C125" s="32">
        <v>44784</v>
      </c>
      <c r="D125" s="33">
        <v>130000</v>
      </c>
      <c r="E125" s="33">
        <v>130000</v>
      </c>
      <c r="F125" s="34" t="s">
        <v>19</v>
      </c>
      <c r="G125" s="34" t="str">
        <f>IF(I125&gt;0,"PROPLACENO",F125)</f>
        <v>PROPLACENO</v>
      </c>
      <c r="H125" s="35">
        <v>1023</v>
      </c>
      <c r="I125" s="31">
        <v>45083</v>
      </c>
      <c r="J125" s="36">
        <v>44956</v>
      </c>
    </row>
    <row r="126" spans="1:10" x14ac:dyDescent="0.25">
      <c r="A126" s="38" t="s">
        <v>190</v>
      </c>
      <c r="B126" s="31">
        <v>44722</v>
      </c>
      <c r="C126" s="32">
        <v>44727</v>
      </c>
      <c r="D126" s="33">
        <v>130000</v>
      </c>
      <c r="E126" s="33">
        <v>130000</v>
      </c>
      <c r="F126" s="34" t="s">
        <v>1530</v>
      </c>
      <c r="G126" s="34" t="str">
        <f>IF(I126&gt;0,"PROPLACENO",F126)</f>
        <v>PROPLACENO</v>
      </c>
      <c r="H126" s="35">
        <v>162</v>
      </c>
      <c r="I126" s="31">
        <v>45903</v>
      </c>
      <c r="J126" s="36">
        <v>44823</v>
      </c>
    </row>
    <row r="127" spans="1:10" x14ac:dyDescent="0.25">
      <c r="A127" s="38" t="s">
        <v>34</v>
      </c>
      <c r="B127" s="31">
        <v>44722</v>
      </c>
      <c r="C127" s="32">
        <v>44726</v>
      </c>
      <c r="D127" s="33">
        <v>100000</v>
      </c>
      <c r="E127" s="33">
        <v>100000</v>
      </c>
      <c r="F127" s="34" t="s">
        <v>19</v>
      </c>
      <c r="G127" s="34" t="str">
        <f>IF(I127&gt;0,"PROPLACENO",F127)</f>
        <v>PROPLACENO</v>
      </c>
      <c r="H127" s="35">
        <v>6</v>
      </c>
      <c r="I127" s="31">
        <v>44979</v>
      </c>
      <c r="J127" s="36">
        <v>44823</v>
      </c>
    </row>
    <row r="128" spans="1:10" x14ac:dyDescent="0.25">
      <c r="A128" s="38" t="s">
        <v>253</v>
      </c>
      <c r="B128" s="31">
        <v>44722</v>
      </c>
      <c r="C128" s="32">
        <v>44726</v>
      </c>
      <c r="D128" s="33">
        <v>180000</v>
      </c>
      <c r="E128" s="33">
        <v>180000</v>
      </c>
      <c r="F128" s="34" t="s">
        <v>19</v>
      </c>
      <c r="G128" s="34" t="str">
        <f>IF(I128&gt;0,"PROPLACENO",F128)</f>
        <v>PROPLACENO</v>
      </c>
      <c r="H128" s="35">
        <v>225</v>
      </c>
      <c r="I128" s="31">
        <v>45181</v>
      </c>
      <c r="J128" s="36">
        <v>44858</v>
      </c>
    </row>
    <row r="129" spans="1:10" x14ac:dyDescent="0.25">
      <c r="A129" s="38" t="s">
        <v>272</v>
      </c>
      <c r="B129" s="31">
        <v>44722</v>
      </c>
      <c r="C129" s="32">
        <v>44725</v>
      </c>
      <c r="D129" s="33">
        <v>180000</v>
      </c>
      <c r="E129" s="33">
        <v>180000</v>
      </c>
      <c r="F129" s="34" t="s">
        <v>19</v>
      </c>
      <c r="G129" s="34" t="str">
        <f>IF(I129&gt;0,"PROPLACENO",F129)</f>
        <v>PROPLACENO</v>
      </c>
      <c r="H129" s="35">
        <v>244</v>
      </c>
      <c r="I129" s="31">
        <v>44991</v>
      </c>
      <c r="J129" s="36">
        <v>44858</v>
      </c>
    </row>
    <row r="130" spans="1:10" x14ac:dyDescent="0.25">
      <c r="A130" s="38" t="s">
        <v>585</v>
      </c>
      <c r="B130" s="31">
        <v>44725</v>
      </c>
      <c r="C130" s="32">
        <v>44725</v>
      </c>
      <c r="D130" s="33">
        <v>130000</v>
      </c>
      <c r="E130" s="33">
        <v>130000</v>
      </c>
      <c r="F130" s="34" t="s">
        <v>19</v>
      </c>
      <c r="G130" s="34" t="str">
        <f>IF(I130&gt;0,"PROPLACENO",F130)</f>
        <v>PROPLACENO</v>
      </c>
      <c r="H130" s="35">
        <v>557</v>
      </c>
      <c r="I130" s="31">
        <v>45014</v>
      </c>
      <c r="J130" s="36">
        <v>44886</v>
      </c>
    </row>
    <row r="131" spans="1:10" x14ac:dyDescent="0.25">
      <c r="A131" s="38" t="s">
        <v>542</v>
      </c>
      <c r="B131" s="31">
        <v>44723</v>
      </c>
      <c r="C131" s="32">
        <v>44799</v>
      </c>
      <c r="D131" s="33" t="s">
        <v>1527</v>
      </c>
      <c r="E131" s="33">
        <v>0</v>
      </c>
      <c r="F131" s="34" t="s">
        <v>17</v>
      </c>
      <c r="G131" s="34" t="str">
        <f>IF(I131&gt;0,"PROPLACENO",F131)</f>
        <v>VYŘAZENO</v>
      </c>
      <c r="H131" s="35">
        <v>514</v>
      </c>
      <c r="I131" s="31"/>
      <c r="J131" s="36">
        <v>44886</v>
      </c>
    </row>
    <row r="132" spans="1:10" x14ac:dyDescent="0.25">
      <c r="A132" s="38" t="s">
        <v>286</v>
      </c>
      <c r="B132" s="31">
        <v>44722</v>
      </c>
      <c r="C132" s="32">
        <v>44728</v>
      </c>
      <c r="D132" s="33">
        <v>130000</v>
      </c>
      <c r="E132" s="33">
        <v>130000</v>
      </c>
      <c r="F132" s="34" t="s">
        <v>19</v>
      </c>
      <c r="G132" s="34" t="str">
        <f>IF(I132&gt;0,"PROPLACENO",F132)</f>
        <v>PROPLACENO</v>
      </c>
      <c r="H132" s="35">
        <v>258</v>
      </c>
      <c r="I132" s="31">
        <v>44999</v>
      </c>
      <c r="J132" s="36">
        <v>44858</v>
      </c>
    </row>
    <row r="133" spans="1:10" x14ac:dyDescent="0.25">
      <c r="A133" s="38" t="s">
        <v>210</v>
      </c>
      <c r="B133" s="31">
        <v>44722</v>
      </c>
      <c r="C133" s="32">
        <v>44728</v>
      </c>
      <c r="D133" s="33">
        <v>130000</v>
      </c>
      <c r="E133" s="33">
        <v>130000</v>
      </c>
      <c r="F133" s="34" t="s">
        <v>19</v>
      </c>
      <c r="G133" s="34" t="str">
        <f>IF(I133&gt;0,"PROPLACENO",F133)</f>
        <v>PROPLACENO</v>
      </c>
      <c r="H133" s="35">
        <v>182</v>
      </c>
      <c r="I133" s="31">
        <v>45343</v>
      </c>
      <c r="J133" s="36">
        <v>44823</v>
      </c>
    </row>
    <row r="134" spans="1:10" x14ac:dyDescent="0.25">
      <c r="A134" s="38" t="s">
        <v>1213</v>
      </c>
      <c r="B134" s="31">
        <v>44789</v>
      </c>
      <c r="C134" s="32"/>
      <c r="D134" s="33" t="s">
        <v>1527</v>
      </c>
      <c r="E134" s="33">
        <v>0</v>
      </c>
      <c r="F134" s="34" t="s">
        <v>16</v>
      </c>
      <c r="G134" s="34" t="str">
        <f>IF(I134&gt;0,"PROPLACENO",F134)</f>
        <v>NEDOLOŽENA LISTINNÁ VERZE</v>
      </c>
      <c r="H134" s="35">
        <v>1185</v>
      </c>
      <c r="I134" s="31"/>
      <c r="J134" s="36" t="s">
        <v>1527</v>
      </c>
    </row>
    <row r="135" spans="1:10" x14ac:dyDescent="0.25">
      <c r="A135" s="38" t="s">
        <v>697</v>
      </c>
      <c r="B135" s="31">
        <v>44727</v>
      </c>
      <c r="C135" s="32">
        <v>44733</v>
      </c>
      <c r="D135" s="33">
        <v>81380.800000000003</v>
      </c>
      <c r="E135" s="33">
        <v>81380.800000000003</v>
      </c>
      <c r="F135" s="34" t="s">
        <v>19</v>
      </c>
      <c r="G135" s="34" t="str">
        <f>IF(I135&gt;0,"PROPLACENO",F135)</f>
        <v>PROPLACENO</v>
      </c>
      <c r="H135" s="35">
        <v>669</v>
      </c>
      <c r="I135" s="31">
        <v>45251</v>
      </c>
      <c r="J135" s="36">
        <v>44886</v>
      </c>
    </row>
    <row r="136" spans="1:10" x14ac:dyDescent="0.25">
      <c r="A136" s="38" t="s">
        <v>103</v>
      </c>
      <c r="B136" s="31">
        <v>44722</v>
      </c>
      <c r="C136" s="32">
        <v>44728</v>
      </c>
      <c r="D136" s="33">
        <v>130000</v>
      </c>
      <c r="E136" s="33">
        <v>130000</v>
      </c>
      <c r="F136" s="34" t="s">
        <v>19</v>
      </c>
      <c r="G136" s="34" t="str">
        <f>IF(I136&gt;0,"PROPLACENO",F136)</f>
        <v>PROPLACENO</v>
      </c>
      <c r="H136" s="35">
        <v>75</v>
      </c>
      <c r="I136" s="31">
        <v>44964</v>
      </c>
      <c r="J136" s="36">
        <v>44823</v>
      </c>
    </row>
    <row r="137" spans="1:10" x14ac:dyDescent="0.25">
      <c r="A137" s="38" t="s">
        <v>421</v>
      </c>
      <c r="B137" s="31">
        <v>44722</v>
      </c>
      <c r="C137" s="32">
        <v>44725</v>
      </c>
      <c r="D137" s="33">
        <v>130000</v>
      </c>
      <c r="E137" s="33">
        <v>130000</v>
      </c>
      <c r="F137" s="34" t="s">
        <v>19</v>
      </c>
      <c r="G137" s="34" t="str">
        <f>IF(I137&gt;0,"PROPLACENO",F137)</f>
        <v>PROPLACENO</v>
      </c>
      <c r="H137" s="35">
        <v>393</v>
      </c>
      <c r="I137" s="31">
        <v>44970</v>
      </c>
      <c r="J137" s="36">
        <v>44858</v>
      </c>
    </row>
    <row r="138" spans="1:10" x14ac:dyDescent="0.25">
      <c r="A138" s="38" t="s">
        <v>1102</v>
      </c>
      <c r="B138" s="31">
        <v>44779</v>
      </c>
      <c r="C138" s="32">
        <v>44799</v>
      </c>
      <c r="D138" s="33">
        <v>180000</v>
      </c>
      <c r="E138" s="33">
        <v>180000</v>
      </c>
      <c r="F138" s="34" t="s">
        <v>19</v>
      </c>
      <c r="G138" s="34" t="str">
        <f>IF(I138&gt;0,"PROPLACENO",F138)</f>
        <v>PROPLACENO</v>
      </c>
      <c r="H138" s="35">
        <v>1074</v>
      </c>
      <c r="I138" s="31">
        <v>45061</v>
      </c>
      <c r="J138" s="36">
        <v>44956</v>
      </c>
    </row>
    <row r="139" spans="1:10" x14ac:dyDescent="0.25">
      <c r="A139" s="38" t="s">
        <v>236</v>
      </c>
      <c r="B139" s="31">
        <v>44722</v>
      </c>
      <c r="C139" s="32">
        <v>44784</v>
      </c>
      <c r="D139" s="33">
        <v>180000</v>
      </c>
      <c r="E139" s="33">
        <v>180000</v>
      </c>
      <c r="F139" s="34" t="s">
        <v>19</v>
      </c>
      <c r="G139" s="34" t="str">
        <f>IF(I139&gt;0,"PROPLACENO",F139)</f>
        <v>PROPLACENO</v>
      </c>
      <c r="H139" s="35">
        <v>208</v>
      </c>
      <c r="I139" s="31">
        <v>45621</v>
      </c>
      <c r="J139" s="36">
        <v>44858</v>
      </c>
    </row>
    <row r="140" spans="1:10" x14ac:dyDescent="0.25">
      <c r="A140" s="38" t="s">
        <v>430</v>
      </c>
      <c r="B140" s="31">
        <v>44722</v>
      </c>
      <c r="C140" s="32">
        <v>44725</v>
      </c>
      <c r="D140" s="33" t="s">
        <v>1527</v>
      </c>
      <c r="E140" s="33">
        <v>0</v>
      </c>
      <c r="F140" s="34" t="s">
        <v>23</v>
      </c>
      <c r="G140" s="34" t="s">
        <v>18</v>
      </c>
      <c r="H140" s="35">
        <v>402</v>
      </c>
      <c r="I140" s="31"/>
      <c r="J140" s="36">
        <v>44858</v>
      </c>
    </row>
    <row r="141" spans="1:10" x14ac:dyDescent="0.25">
      <c r="A141" s="38" t="s">
        <v>264</v>
      </c>
      <c r="B141" s="31">
        <v>44722</v>
      </c>
      <c r="C141" s="32">
        <v>44729</v>
      </c>
      <c r="D141" s="33">
        <v>180000</v>
      </c>
      <c r="E141" s="33">
        <v>180000</v>
      </c>
      <c r="F141" s="34" t="s">
        <v>19</v>
      </c>
      <c r="G141" s="34" t="str">
        <f>IF(I141&gt;0,"PROPLACENO",F141)</f>
        <v>PROPLACENO</v>
      </c>
      <c r="H141" s="35">
        <v>236</v>
      </c>
      <c r="I141" s="31">
        <v>45327</v>
      </c>
      <c r="J141" s="36">
        <v>44858</v>
      </c>
    </row>
    <row r="142" spans="1:10" x14ac:dyDescent="0.25">
      <c r="A142" s="38" t="s">
        <v>136</v>
      </c>
      <c r="B142" s="31">
        <v>44722</v>
      </c>
      <c r="C142" s="32">
        <v>44741</v>
      </c>
      <c r="D142" s="33">
        <v>130000</v>
      </c>
      <c r="E142" s="33">
        <v>130000</v>
      </c>
      <c r="F142" s="34" t="s">
        <v>19</v>
      </c>
      <c r="G142" s="34" t="str">
        <f>IF(I142&gt;0,"PROPLACENO",F142)</f>
        <v>PROPLACENO</v>
      </c>
      <c r="H142" s="35">
        <v>108</v>
      </c>
      <c r="I142" s="31">
        <v>45222</v>
      </c>
      <c r="J142" s="36">
        <v>44823</v>
      </c>
    </row>
    <row r="143" spans="1:10" x14ac:dyDescent="0.25">
      <c r="A143" s="38" t="s">
        <v>341</v>
      </c>
      <c r="B143" s="31">
        <v>44722</v>
      </c>
      <c r="C143" s="32">
        <v>44725</v>
      </c>
      <c r="D143" s="33">
        <v>130000</v>
      </c>
      <c r="E143" s="33">
        <v>130000</v>
      </c>
      <c r="F143" s="34" t="s">
        <v>19</v>
      </c>
      <c r="G143" s="34" t="str">
        <f>IF(I143&gt;0,"PROPLACENO",F143)</f>
        <v>PROPLACENO</v>
      </c>
      <c r="H143" s="35">
        <v>313</v>
      </c>
      <c r="I143" s="31">
        <v>44916</v>
      </c>
      <c r="J143" s="36">
        <v>44858</v>
      </c>
    </row>
    <row r="144" spans="1:10" x14ac:dyDescent="0.25">
      <c r="A144" s="38" t="s">
        <v>122</v>
      </c>
      <c r="B144" s="31">
        <v>44722</v>
      </c>
      <c r="C144" s="32">
        <v>44732</v>
      </c>
      <c r="D144" s="33">
        <v>130000</v>
      </c>
      <c r="E144" s="33">
        <v>130000</v>
      </c>
      <c r="F144" s="34" t="s">
        <v>19</v>
      </c>
      <c r="G144" s="34" t="str">
        <f>IF(I144&gt;0,"PROPLACENO",F144)</f>
        <v>PROPLACENO</v>
      </c>
      <c r="H144" s="35">
        <v>94</v>
      </c>
      <c r="I144" s="31">
        <v>45000</v>
      </c>
      <c r="J144" s="36">
        <v>44823</v>
      </c>
    </row>
    <row r="145" spans="1:10" x14ac:dyDescent="0.25">
      <c r="A145" s="38" t="s">
        <v>590</v>
      </c>
      <c r="B145" s="31">
        <v>44725</v>
      </c>
      <c r="C145" s="32">
        <v>44728</v>
      </c>
      <c r="D145" s="33">
        <v>180000</v>
      </c>
      <c r="E145" s="33">
        <v>180000</v>
      </c>
      <c r="F145" s="34" t="s">
        <v>19</v>
      </c>
      <c r="G145" s="34" t="str">
        <f>IF(I145&gt;0,"PROPLACENO",F145)</f>
        <v>PROPLACENO</v>
      </c>
      <c r="H145" s="35">
        <v>562</v>
      </c>
      <c r="I145" s="31">
        <v>45280</v>
      </c>
      <c r="J145" s="36">
        <v>44886</v>
      </c>
    </row>
    <row r="146" spans="1:10" x14ac:dyDescent="0.25">
      <c r="A146" s="38" t="s">
        <v>490</v>
      </c>
      <c r="B146" s="31">
        <v>44722</v>
      </c>
      <c r="C146" s="32">
        <v>44799</v>
      </c>
      <c r="D146" s="33">
        <v>180000</v>
      </c>
      <c r="E146" s="33">
        <v>180000</v>
      </c>
      <c r="F146" s="34" t="s">
        <v>19</v>
      </c>
      <c r="G146" s="34" t="str">
        <f>IF(I146&gt;0,"PROPLACENO",F146)</f>
        <v>PROPLACENO</v>
      </c>
      <c r="H146" s="35">
        <v>462</v>
      </c>
      <c r="I146" s="31">
        <v>45243</v>
      </c>
      <c r="J146" s="36">
        <v>44858</v>
      </c>
    </row>
    <row r="147" spans="1:10" x14ac:dyDescent="0.25">
      <c r="A147" s="38" t="s">
        <v>487</v>
      </c>
      <c r="B147" s="31">
        <v>44722</v>
      </c>
      <c r="C147" s="32">
        <v>44741</v>
      </c>
      <c r="D147" s="33">
        <v>100000</v>
      </c>
      <c r="E147" s="33">
        <v>100000</v>
      </c>
      <c r="F147" s="34" t="s">
        <v>19</v>
      </c>
      <c r="G147" s="34" t="str">
        <f>IF(I147&gt;0,"PROPLACENO",F147)</f>
        <v>PROPLACENO</v>
      </c>
      <c r="H147" s="35">
        <v>459</v>
      </c>
      <c r="I147" s="31">
        <v>45160</v>
      </c>
      <c r="J147" s="36">
        <v>44858</v>
      </c>
    </row>
    <row r="148" spans="1:10" x14ac:dyDescent="0.25">
      <c r="A148" s="38" t="s">
        <v>503</v>
      </c>
      <c r="B148" s="31">
        <v>44722</v>
      </c>
      <c r="C148" s="32">
        <v>44729</v>
      </c>
      <c r="D148" s="33">
        <v>180000</v>
      </c>
      <c r="E148" s="33">
        <v>180000</v>
      </c>
      <c r="F148" s="34" t="s">
        <v>1530</v>
      </c>
      <c r="G148" s="34" t="str">
        <f>IF(I148&gt;0,"PROPLACENO",F148)</f>
        <v>PROPLACENO</v>
      </c>
      <c r="H148" s="35">
        <v>475</v>
      </c>
      <c r="I148" s="31">
        <v>45260</v>
      </c>
      <c r="J148" s="36">
        <v>44886</v>
      </c>
    </row>
    <row r="149" spans="1:10" x14ac:dyDescent="0.25">
      <c r="A149" s="38" t="s">
        <v>90</v>
      </c>
      <c r="B149" s="31">
        <v>44722</v>
      </c>
      <c r="C149" s="32">
        <v>44797</v>
      </c>
      <c r="D149" s="33">
        <v>130000</v>
      </c>
      <c r="E149" s="33">
        <v>130000</v>
      </c>
      <c r="F149" s="34" t="s">
        <v>1530</v>
      </c>
      <c r="G149" s="34" t="str">
        <f>IF(I149&gt;0,"PROPLACENO",F149)</f>
        <v>PROPLACENO</v>
      </c>
      <c r="H149" s="35">
        <v>62</v>
      </c>
      <c r="I149" s="31">
        <v>45910</v>
      </c>
      <c r="J149" s="36">
        <v>44823</v>
      </c>
    </row>
    <row r="150" spans="1:10" x14ac:dyDescent="0.25">
      <c r="A150" s="38" t="s">
        <v>452</v>
      </c>
      <c r="B150" s="31">
        <v>44722</v>
      </c>
      <c r="C150" s="32">
        <v>44726</v>
      </c>
      <c r="D150" s="33">
        <v>180000</v>
      </c>
      <c r="E150" s="33">
        <v>180000</v>
      </c>
      <c r="F150" s="34" t="s">
        <v>19</v>
      </c>
      <c r="G150" s="34" t="str">
        <f>IF(I150&gt;0,"PROPLACENO",F150)</f>
        <v>PROPLACENO</v>
      </c>
      <c r="H150" s="35">
        <v>424</v>
      </c>
      <c r="I150" s="31">
        <v>44972</v>
      </c>
      <c r="J150" s="36">
        <v>44858</v>
      </c>
    </row>
    <row r="151" spans="1:10" x14ac:dyDescent="0.25">
      <c r="A151" s="38" t="s">
        <v>597</v>
      </c>
      <c r="B151" s="31">
        <v>44725</v>
      </c>
      <c r="C151" s="32">
        <v>44726</v>
      </c>
      <c r="D151" s="33">
        <v>130000</v>
      </c>
      <c r="E151" s="33">
        <v>130000</v>
      </c>
      <c r="F151" s="34" t="s">
        <v>19</v>
      </c>
      <c r="G151" s="34" t="str">
        <f>IF(I151&gt;0,"PROPLACENO",F151)</f>
        <v>PROPLACENO</v>
      </c>
      <c r="H151" s="35">
        <v>569</v>
      </c>
      <c r="I151" s="31">
        <v>45343</v>
      </c>
      <c r="J151" s="36">
        <v>44886</v>
      </c>
    </row>
    <row r="152" spans="1:10" x14ac:dyDescent="0.25">
      <c r="A152" s="38" t="s">
        <v>267</v>
      </c>
      <c r="B152" s="31">
        <v>44722</v>
      </c>
      <c r="C152" s="32">
        <v>44776</v>
      </c>
      <c r="D152" s="33">
        <v>180000</v>
      </c>
      <c r="E152" s="33">
        <v>180000</v>
      </c>
      <c r="F152" s="34" t="s">
        <v>1530</v>
      </c>
      <c r="G152" s="34" t="str">
        <f>IF(I152&gt;0,"PROPLACENO",F152)</f>
        <v>PROPLACENO</v>
      </c>
      <c r="H152" s="35">
        <v>239</v>
      </c>
      <c r="I152" s="31">
        <v>45782</v>
      </c>
      <c r="J152" s="36">
        <v>44858</v>
      </c>
    </row>
    <row r="153" spans="1:10" x14ac:dyDescent="0.25">
      <c r="A153" s="38" t="s">
        <v>565</v>
      </c>
      <c r="B153" s="31">
        <v>44724</v>
      </c>
      <c r="C153" s="32">
        <v>44741</v>
      </c>
      <c r="D153" s="33">
        <v>92053.1</v>
      </c>
      <c r="E153" s="33">
        <v>92053.099999999991</v>
      </c>
      <c r="F153" s="34" t="s">
        <v>19</v>
      </c>
      <c r="G153" s="34" t="str">
        <f>IF(I153&gt;0,"PROPLACENO",F153)</f>
        <v>PROPLACENO</v>
      </c>
      <c r="H153" s="35">
        <v>537</v>
      </c>
      <c r="I153" s="31">
        <v>45006</v>
      </c>
      <c r="J153" s="36">
        <v>44886</v>
      </c>
    </row>
    <row r="154" spans="1:10" x14ac:dyDescent="0.25">
      <c r="A154" s="38" t="s">
        <v>277</v>
      </c>
      <c r="B154" s="31">
        <v>44722</v>
      </c>
      <c r="C154" s="32">
        <v>44740</v>
      </c>
      <c r="D154" s="33">
        <v>130000</v>
      </c>
      <c r="E154" s="33">
        <v>130000</v>
      </c>
      <c r="F154" s="34" t="s">
        <v>1530</v>
      </c>
      <c r="G154" s="34" t="str">
        <f>IF(I154&gt;0,"PROPLACENO",F154)</f>
        <v>PROPLACENO</v>
      </c>
      <c r="H154" s="35">
        <v>249</v>
      </c>
      <c r="I154" s="31">
        <v>45131</v>
      </c>
      <c r="J154" s="36">
        <v>44858</v>
      </c>
    </row>
    <row r="155" spans="1:10" x14ac:dyDescent="0.25">
      <c r="A155" s="38" t="s">
        <v>73</v>
      </c>
      <c r="B155" s="31">
        <v>44722</v>
      </c>
      <c r="C155" s="32">
        <v>44726</v>
      </c>
      <c r="D155" s="33">
        <v>180000</v>
      </c>
      <c r="E155" s="33">
        <v>180000</v>
      </c>
      <c r="F155" s="34" t="s">
        <v>19</v>
      </c>
      <c r="G155" s="34" t="str">
        <f>IF(I155&gt;0,"PROPLACENO",F155)</f>
        <v>PROPLACENO</v>
      </c>
      <c r="H155" s="35">
        <v>45</v>
      </c>
      <c r="I155" s="31">
        <v>44902</v>
      </c>
      <c r="J155" s="36">
        <v>44823</v>
      </c>
    </row>
    <row r="156" spans="1:10" x14ac:dyDescent="0.25">
      <c r="A156" s="38" t="s">
        <v>479</v>
      </c>
      <c r="B156" s="31">
        <v>44722</v>
      </c>
      <c r="C156" s="32">
        <v>44741</v>
      </c>
      <c r="D156" s="33">
        <v>130000</v>
      </c>
      <c r="E156" s="33">
        <v>130000</v>
      </c>
      <c r="F156" s="34" t="s">
        <v>19</v>
      </c>
      <c r="G156" s="34" t="str">
        <f>IF(I156&gt;0,"PROPLACENO",F156)</f>
        <v>PROPLACENO</v>
      </c>
      <c r="H156" s="35">
        <v>451</v>
      </c>
      <c r="I156" s="31">
        <v>44986</v>
      </c>
      <c r="J156" s="36">
        <v>44858</v>
      </c>
    </row>
    <row r="157" spans="1:10" x14ac:dyDescent="0.25">
      <c r="A157" s="38" t="s">
        <v>37</v>
      </c>
      <c r="B157" s="31">
        <v>44722</v>
      </c>
      <c r="C157" s="32">
        <v>44735</v>
      </c>
      <c r="D157" s="33">
        <v>130000</v>
      </c>
      <c r="E157" s="33">
        <v>130000</v>
      </c>
      <c r="F157" s="34" t="s">
        <v>19</v>
      </c>
      <c r="G157" s="34" t="str">
        <f>IF(I157&gt;0,"PROPLACENO",F157)</f>
        <v>PROPLACENO</v>
      </c>
      <c r="H157" s="35">
        <v>9</v>
      </c>
      <c r="I157" s="31">
        <v>45201</v>
      </c>
      <c r="J157" s="36">
        <v>44823</v>
      </c>
    </row>
    <row r="158" spans="1:10" x14ac:dyDescent="0.25">
      <c r="A158" s="38" t="s">
        <v>196</v>
      </c>
      <c r="B158" s="31">
        <v>44722</v>
      </c>
      <c r="C158" s="32">
        <v>44725</v>
      </c>
      <c r="D158" s="33">
        <v>130000</v>
      </c>
      <c r="E158" s="33">
        <v>130000</v>
      </c>
      <c r="F158" s="34" t="s">
        <v>19</v>
      </c>
      <c r="G158" s="34" t="str">
        <f>IF(I158&gt;0,"PROPLACENO",F158)</f>
        <v>PROPLACENO</v>
      </c>
      <c r="H158" s="35">
        <v>168</v>
      </c>
      <c r="I158" s="31">
        <v>45349</v>
      </c>
      <c r="J158" s="36">
        <v>44823</v>
      </c>
    </row>
    <row r="159" spans="1:10" x14ac:dyDescent="0.25">
      <c r="A159" s="38" t="s">
        <v>1360</v>
      </c>
      <c r="B159" s="31">
        <v>44798</v>
      </c>
      <c r="C159" s="32">
        <v>44798</v>
      </c>
      <c r="D159" s="33">
        <v>100000</v>
      </c>
      <c r="E159" s="33">
        <v>100000</v>
      </c>
      <c r="F159" s="34" t="s">
        <v>19</v>
      </c>
      <c r="G159" s="34" t="str">
        <f>IF(I159&gt;0,"PROPLACENO",F159)</f>
        <v>PROPLACENO</v>
      </c>
      <c r="H159" s="35">
        <v>1332</v>
      </c>
      <c r="I159" s="31">
        <v>45337</v>
      </c>
      <c r="J159" s="36">
        <v>44998</v>
      </c>
    </row>
    <row r="160" spans="1:10" x14ac:dyDescent="0.25">
      <c r="A160" s="38" t="s">
        <v>166</v>
      </c>
      <c r="B160" s="31">
        <v>44722</v>
      </c>
      <c r="C160" s="32">
        <v>44762</v>
      </c>
      <c r="D160" s="33">
        <v>180000</v>
      </c>
      <c r="E160" s="33">
        <v>180000</v>
      </c>
      <c r="F160" s="34" t="s">
        <v>19</v>
      </c>
      <c r="G160" s="34" t="str">
        <f>IF(I160&gt;0,"PROPLACENO",F160)</f>
        <v>PROPLACENO</v>
      </c>
      <c r="H160" s="35">
        <v>138</v>
      </c>
      <c r="I160" s="31">
        <v>45173</v>
      </c>
      <c r="J160" s="36">
        <v>44823</v>
      </c>
    </row>
    <row r="161" spans="1:10" x14ac:dyDescent="0.25">
      <c r="A161" s="38" t="s">
        <v>911</v>
      </c>
      <c r="B161" s="31">
        <v>44753</v>
      </c>
      <c r="C161" s="32">
        <v>44755</v>
      </c>
      <c r="D161" s="33" t="s">
        <v>1527</v>
      </c>
      <c r="E161" s="33">
        <v>0</v>
      </c>
      <c r="F161" s="34" t="s">
        <v>18</v>
      </c>
      <c r="G161" s="34" t="str">
        <f>IF(I161&gt;0,"PROPLACENO",F161)</f>
        <v>ODSTOUPENÍ</v>
      </c>
      <c r="H161" s="35">
        <v>883</v>
      </c>
      <c r="I161" s="31"/>
      <c r="J161" s="36">
        <v>44956</v>
      </c>
    </row>
    <row r="162" spans="1:10" x14ac:dyDescent="0.25">
      <c r="A162" s="38" t="s">
        <v>360</v>
      </c>
      <c r="B162" s="31">
        <v>44722</v>
      </c>
      <c r="C162" s="32">
        <v>44756</v>
      </c>
      <c r="D162" s="33">
        <v>100000</v>
      </c>
      <c r="E162" s="33">
        <v>100000</v>
      </c>
      <c r="F162" s="34" t="s">
        <v>19</v>
      </c>
      <c r="G162" s="34" t="str">
        <f>IF(I162&gt;0,"PROPLACENO",F162)</f>
        <v>PROPLACENO</v>
      </c>
      <c r="H162" s="35">
        <v>332</v>
      </c>
      <c r="I162" s="31">
        <v>44999</v>
      </c>
      <c r="J162" s="36">
        <v>44858</v>
      </c>
    </row>
    <row r="163" spans="1:10" x14ac:dyDescent="0.25">
      <c r="A163" s="38" t="s">
        <v>119</v>
      </c>
      <c r="B163" s="31">
        <v>44722</v>
      </c>
      <c r="C163" s="32">
        <v>44727</v>
      </c>
      <c r="D163" s="33">
        <v>180000</v>
      </c>
      <c r="E163" s="33">
        <v>180000</v>
      </c>
      <c r="F163" s="34" t="s">
        <v>19</v>
      </c>
      <c r="G163" s="34" t="str">
        <f>IF(I163&gt;0,"PROPLACENO",F163)</f>
        <v>PROPLACENO</v>
      </c>
      <c r="H163" s="35">
        <v>91</v>
      </c>
      <c r="I163" s="31">
        <v>44902</v>
      </c>
      <c r="J163" s="36">
        <v>44823</v>
      </c>
    </row>
    <row r="164" spans="1:10" x14ac:dyDescent="0.25">
      <c r="A164" s="38" t="s">
        <v>167</v>
      </c>
      <c r="B164" s="31">
        <v>44722</v>
      </c>
      <c r="C164" s="32">
        <v>44742</v>
      </c>
      <c r="D164" s="33">
        <v>180000</v>
      </c>
      <c r="E164" s="33">
        <v>180000</v>
      </c>
      <c r="F164" s="34" t="s">
        <v>1529</v>
      </c>
      <c r="G164" s="34" t="str">
        <f>IF(I164&gt;0,"PROPLACENO",F164)</f>
        <v>PROPLACENO</v>
      </c>
      <c r="H164" s="35">
        <v>139</v>
      </c>
      <c r="I164" s="31">
        <v>45645</v>
      </c>
      <c r="J164" s="36">
        <v>44858</v>
      </c>
    </row>
    <row r="165" spans="1:10" x14ac:dyDescent="0.25">
      <c r="A165" s="38" t="s">
        <v>211</v>
      </c>
      <c r="B165" s="31">
        <v>44722</v>
      </c>
      <c r="C165" s="32">
        <v>44762</v>
      </c>
      <c r="D165" s="33">
        <v>180000</v>
      </c>
      <c r="E165" s="33">
        <v>180000</v>
      </c>
      <c r="F165" s="34" t="s">
        <v>19</v>
      </c>
      <c r="G165" s="34" t="str">
        <f>IF(I165&gt;0,"PROPLACENO",F165)</f>
        <v>PROPLACENO</v>
      </c>
      <c r="H165" s="35">
        <v>183</v>
      </c>
      <c r="I165" s="31">
        <v>44964</v>
      </c>
      <c r="J165" s="36">
        <v>44823</v>
      </c>
    </row>
    <row r="166" spans="1:10" x14ac:dyDescent="0.25">
      <c r="A166" s="38" t="s">
        <v>1025</v>
      </c>
      <c r="B166" s="31">
        <v>44768</v>
      </c>
      <c r="C166" s="32">
        <v>44784</v>
      </c>
      <c r="D166" s="33">
        <v>180000</v>
      </c>
      <c r="E166" s="33">
        <v>180000</v>
      </c>
      <c r="F166" s="34" t="s">
        <v>19</v>
      </c>
      <c r="G166" s="34" t="str">
        <f>IF(I166&gt;0,"PROPLACENO",F166)</f>
        <v>PROPLACENO</v>
      </c>
      <c r="H166" s="35">
        <v>997</v>
      </c>
      <c r="I166" s="31">
        <v>45055</v>
      </c>
      <c r="J166" s="36">
        <v>44956</v>
      </c>
    </row>
    <row r="167" spans="1:10" x14ac:dyDescent="0.25">
      <c r="A167" s="38" t="s">
        <v>755</v>
      </c>
      <c r="B167" s="31">
        <v>44732</v>
      </c>
      <c r="C167" s="32">
        <v>44733</v>
      </c>
      <c r="D167" s="33">
        <v>180000</v>
      </c>
      <c r="E167" s="33">
        <v>180000</v>
      </c>
      <c r="F167" s="34" t="s">
        <v>19</v>
      </c>
      <c r="G167" s="34" t="str">
        <f>IF(I167&gt;0,"PROPLACENO",F167)</f>
        <v>PROPLACENO</v>
      </c>
      <c r="H167" s="35">
        <v>727</v>
      </c>
      <c r="I167" s="31">
        <v>45008</v>
      </c>
      <c r="J167" s="36">
        <v>44886</v>
      </c>
    </row>
    <row r="168" spans="1:10" x14ac:dyDescent="0.25">
      <c r="A168" s="38" t="s">
        <v>428</v>
      </c>
      <c r="B168" s="31">
        <v>44722</v>
      </c>
      <c r="C168" s="32">
        <v>44725</v>
      </c>
      <c r="D168" s="33">
        <v>130000</v>
      </c>
      <c r="E168" s="33">
        <v>124146.94999999998</v>
      </c>
      <c r="F168" s="34" t="s">
        <v>19</v>
      </c>
      <c r="G168" s="34" t="str">
        <f>IF(I168&gt;0,"PROPLACENO",F168)</f>
        <v>PROPLACENO</v>
      </c>
      <c r="H168" s="35">
        <v>400</v>
      </c>
      <c r="I168" s="31">
        <v>45019</v>
      </c>
      <c r="J168" s="36">
        <v>44858</v>
      </c>
    </row>
    <row r="169" spans="1:10" x14ac:dyDescent="0.25">
      <c r="A169" s="38" t="s">
        <v>219</v>
      </c>
      <c r="B169" s="31">
        <v>44722</v>
      </c>
      <c r="C169" s="32">
        <v>44746</v>
      </c>
      <c r="D169" s="33">
        <v>130000</v>
      </c>
      <c r="E169" s="33">
        <v>130000</v>
      </c>
      <c r="F169" s="34" t="s">
        <v>19</v>
      </c>
      <c r="G169" s="34" t="str">
        <f>IF(I169&gt;0,"PROPLACENO",F169)</f>
        <v>PROPLACENO</v>
      </c>
      <c r="H169" s="35">
        <v>191</v>
      </c>
      <c r="I169" s="31">
        <v>45490</v>
      </c>
      <c r="J169" s="36">
        <v>44823</v>
      </c>
    </row>
    <row r="170" spans="1:10" x14ac:dyDescent="0.25">
      <c r="A170" s="38" t="s">
        <v>31</v>
      </c>
      <c r="B170" s="31">
        <v>44722</v>
      </c>
      <c r="C170" s="32">
        <v>44739</v>
      </c>
      <c r="D170" s="33">
        <v>130000</v>
      </c>
      <c r="E170" s="33">
        <v>130000</v>
      </c>
      <c r="F170" s="34" t="s">
        <v>19</v>
      </c>
      <c r="G170" s="34" t="str">
        <f>IF(I170&gt;0,"PROPLACENO",F170)</f>
        <v>PROPLACENO</v>
      </c>
      <c r="H170" s="35">
        <v>3</v>
      </c>
      <c r="I170" s="31">
        <v>45138</v>
      </c>
      <c r="J170" s="36">
        <v>44823</v>
      </c>
    </row>
    <row r="171" spans="1:10" x14ac:dyDescent="0.25">
      <c r="A171" s="38" t="s">
        <v>95</v>
      </c>
      <c r="B171" s="31">
        <v>44722</v>
      </c>
      <c r="C171" s="32">
        <v>44735</v>
      </c>
      <c r="D171" s="33">
        <v>130000</v>
      </c>
      <c r="E171" s="33">
        <v>130000</v>
      </c>
      <c r="F171" s="34" t="s">
        <v>19</v>
      </c>
      <c r="G171" s="34" t="str">
        <f>IF(I171&gt;0,"PROPLACENO",F171)</f>
        <v>PROPLACENO</v>
      </c>
      <c r="H171" s="35">
        <v>67</v>
      </c>
      <c r="I171" s="31">
        <v>44914</v>
      </c>
      <c r="J171" s="36">
        <v>44823</v>
      </c>
    </row>
    <row r="172" spans="1:10" x14ac:dyDescent="0.25">
      <c r="A172" s="38" t="s">
        <v>783</v>
      </c>
      <c r="B172" s="31">
        <v>44734</v>
      </c>
      <c r="C172" s="32">
        <v>44746</v>
      </c>
      <c r="D172" s="33" t="s">
        <v>1527</v>
      </c>
      <c r="E172" s="33">
        <v>0</v>
      </c>
      <c r="F172" s="34" t="s">
        <v>17</v>
      </c>
      <c r="G172" s="34" t="str">
        <f>IF(I172&gt;0,"PROPLACENO",F172)</f>
        <v>VYŘAZENO</v>
      </c>
      <c r="H172" s="35">
        <v>755</v>
      </c>
      <c r="I172" s="31"/>
      <c r="J172" s="36">
        <v>44886</v>
      </c>
    </row>
    <row r="173" spans="1:10" x14ac:dyDescent="0.25">
      <c r="A173" s="38" t="s">
        <v>41</v>
      </c>
      <c r="B173" s="31">
        <v>44722</v>
      </c>
      <c r="C173" s="32">
        <v>44763</v>
      </c>
      <c r="D173" s="33">
        <v>180000</v>
      </c>
      <c r="E173" s="33">
        <v>180000</v>
      </c>
      <c r="F173" s="34" t="s">
        <v>19</v>
      </c>
      <c r="G173" s="34" t="str">
        <f>IF(I173&gt;0,"PROPLACENO",F173)</f>
        <v>PROPLACENO</v>
      </c>
      <c r="H173" s="35">
        <v>13</v>
      </c>
      <c r="I173" s="31">
        <v>44872</v>
      </c>
      <c r="J173" s="36">
        <v>44823</v>
      </c>
    </row>
    <row r="174" spans="1:10" x14ac:dyDescent="0.25">
      <c r="A174" s="38" t="s">
        <v>191</v>
      </c>
      <c r="B174" s="31">
        <v>44722</v>
      </c>
      <c r="C174" s="32">
        <v>44729</v>
      </c>
      <c r="D174" s="33">
        <v>180000</v>
      </c>
      <c r="E174" s="33">
        <v>180000</v>
      </c>
      <c r="F174" s="34" t="s">
        <v>19</v>
      </c>
      <c r="G174" s="34" t="str">
        <f>IF(I174&gt;0,"PROPLACENO",F174)</f>
        <v>PROPLACENO</v>
      </c>
      <c r="H174" s="35">
        <v>163</v>
      </c>
      <c r="I174" s="31">
        <v>45320</v>
      </c>
      <c r="J174" s="36">
        <v>44823</v>
      </c>
    </row>
    <row r="175" spans="1:10" x14ac:dyDescent="0.25">
      <c r="A175" s="38" t="s">
        <v>297</v>
      </c>
      <c r="B175" s="31">
        <v>44722</v>
      </c>
      <c r="C175" s="32">
        <v>44727</v>
      </c>
      <c r="D175" s="33">
        <v>100000</v>
      </c>
      <c r="E175" s="33">
        <v>95857.849999999991</v>
      </c>
      <c r="F175" s="34" t="s">
        <v>19</v>
      </c>
      <c r="G175" s="34" t="str">
        <f>IF(I175&gt;0,"PROPLACENO",F175)</f>
        <v>PROPLACENO</v>
      </c>
      <c r="H175" s="35">
        <v>269</v>
      </c>
      <c r="I175" s="31">
        <v>44965</v>
      </c>
      <c r="J175" s="36">
        <v>44858</v>
      </c>
    </row>
    <row r="176" spans="1:10" x14ac:dyDescent="0.25">
      <c r="A176" s="38" t="s">
        <v>337</v>
      </c>
      <c r="B176" s="31">
        <v>44722</v>
      </c>
      <c r="C176" s="32">
        <v>44749</v>
      </c>
      <c r="D176" s="33">
        <v>130000</v>
      </c>
      <c r="E176" s="33">
        <v>130000</v>
      </c>
      <c r="F176" s="34" t="s">
        <v>19</v>
      </c>
      <c r="G176" s="34" t="str">
        <f>IF(I176&gt;0,"PROPLACENO",F176)</f>
        <v>PROPLACENO</v>
      </c>
      <c r="H176" s="35">
        <v>309</v>
      </c>
      <c r="I176" s="31">
        <v>45007</v>
      </c>
      <c r="J176" s="36">
        <v>44858</v>
      </c>
    </row>
    <row r="177" spans="1:10" x14ac:dyDescent="0.25">
      <c r="A177" s="38" t="s">
        <v>304</v>
      </c>
      <c r="B177" s="31">
        <v>44722</v>
      </c>
      <c r="C177" s="32">
        <v>44727</v>
      </c>
      <c r="D177" s="33">
        <v>180000</v>
      </c>
      <c r="E177" s="33">
        <v>180000</v>
      </c>
      <c r="F177" s="34" t="s">
        <v>19</v>
      </c>
      <c r="G177" s="34" t="str">
        <f>IF(I177&gt;0,"PROPLACENO",F177)</f>
        <v>PROPLACENO</v>
      </c>
      <c r="H177" s="35">
        <v>276</v>
      </c>
      <c r="I177" s="31">
        <v>45321</v>
      </c>
      <c r="J177" s="36">
        <v>44858</v>
      </c>
    </row>
    <row r="178" spans="1:10" x14ac:dyDescent="0.25">
      <c r="A178" s="38" t="s">
        <v>144</v>
      </c>
      <c r="B178" s="31">
        <v>44722</v>
      </c>
      <c r="C178" s="32">
        <v>44726</v>
      </c>
      <c r="D178" s="33">
        <v>130000</v>
      </c>
      <c r="E178" s="33">
        <v>130000</v>
      </c>
      <c r="F178" s="34" t="s">
        <v>1530</v>
      </c>
      <c r="G178" s="34" t="str">
        <f>IF(I178&gt;0,"PROPLACENO",F178)</f>
        <v>PROPLACENO</v>
      </c>
      <c r="H178" s="35">
        <v>116</v>
      </c>
      <c r="I178" s="31">
        <v>45748</v>
      </c>
      <c r="J178" s="36">
        <v>44823</v>
      </c>
    </row>
    <row r="179" spans="1:10" x14ac:dyDescent="0.25">
      <c r="A179" s="38" t="s">
        <v>626</v>
      </c>
      <c r="B179" s="31">
        <v>44725</v>
      </c>
      <c r="C179" s="32">
        <v>44735</v>
      </c>
      <c r="D179" s="33">
        <v>130000</v>
      </c>
      <c r="E179" s="33">
        <v>130000</v>
      </c>
      <c r="F179" s="34" t="s">
        <v>19</v>
      </c>
      <c r="G179" s="34" t="str">
        <f>IF(I179&gt;0,"PROPLACENO",F179)</f>
        <v>PROPLACENO</v>
      </c>
      <c r="H179" s="35">
        <v>598</v>
      </c>
      <c r="I179" s="31">
        <v>45068</v>
      </c>
      <c r="J179" s="36">
        <v>44886</v>
      </c>
    </row>
    <row r="180" spans="1:10" x14ac:dyDescent="0.25">
      <c r="A180" s="38" t="s">
        <v>467</v>
      </c>
      <c r="B180" s="31">
        <v>44722</v>
      </c>
      <c r="C180" s="32">
        <v>44727</v>
      </c>
      <c r="D180" s="33">
        <v>130000</v>
      </c>
      <c r="E180" s="33">
        <v>130000</v>
      </c>
      <c r="F180" s="34" t="s">
        <v>19</v>
      </c>
      <c r="G180" s="34" t="str">
        <f>IF(I180&gt;0,"PROPLACENO",F180)</f>
        <v>PROPLACENO</v>
      </c>
      <c r="H180" s="35">
        <v>439</v>
      </c>
      <c r="I180" s="31">
        <v>44972</v>
      </c>
      <c r="J180" s="36">
        <v>44858</v>
      </c>
    </row>
    <row r="181" spans="1:10" x14ac:dyDescent="0.25">
      <c r="A181" s="38" t="s">
        <v>527</v>
      </c>
      <c r="B181" s="31">
        <v>44722</v>
      </c>
      <c r="C181" s="32">
        <v>44755</v>
      </c>
      <c r="D181" s="33">
        <v>130000</v>
      </c>
      <c r="E181" s="33">
        <v>130000</v>
      </c>
      <c r="F181" s="34" t="s">
        <v>19</v>
      </c>
      <c r="G181" s="34" t="str">
        <f>IF(I181&gt;0,"PROPLACENO",F181)</f>
        <v>PROPLACENO</v>
      </c>
      <c r="H181" s="35">
        <v>499</v>
      </c>
      <c r="I181" s="31">
        <v>45705</v>
      </c>
      <c r="J181" s="36">
        <v>44886</v>
      </c>
    </row>
    <row r="182" spans="1:10" x14ac:dyDescent="0.25">
      <c r="A182" s="38" t="s">
        <v>940</v>
      </c>
      <c r="B182" s="31">
        <v>44756</v>
      </c>
      <c r="C182" s="32">
        <v>44757</v>
      </c>
      <c r="D182" s="33">
        <v>180000</v>
      </c>
      <c r="E182" s="33">
        <v>180000</v>
      </c>
      <c r="F182" s="34" t="s">
        <v>19</v>
      </c>
      <c r="G182" s="34" t="str">
        <f>IF(I182&gt;0,"PROPLACENO",F182)</f>
        <v>PROPLACENO</v>
      </c>
      <c r="H182" s="35">
        <v>912</v>
      </c>
      <c r="I182" s="31">
        <v>45181</v>
      </c>
      <c r="J182" s="36">
        <v>44956</v>
      </c>
    </row>
    <row r="183" spans="1:10" x14ac:dyDescent="0.25">
      <c r="A183" s="38" t="s">
        <v>314</v>
      </c>
      <c r="B183" s="31">
        <v>44722</v>
      </c>
      <c r="C183" s="32"/>
      <c r="D183" s="33" t="s">
        <v>1527</v>
      </c>
      <c r="E183" s="33">
        <v>0</v>
      </c>
      <c r="F183" s="34" t="s">
        <v>16</v>
      </c>
      <c r="G183" s="34" t="str">
        <f>IF(I183&gt;0,"PROPLACENO",F183)</f>
        <v>NEDOLOŽENA LISTINNÁ VERZE</v>
      </c>
      <c r="H183" s="35">
        <v>286</v>
      </c>
      <c r="I183" s="31"/>
      <c r="J183" s="36" t="s">
        <v>1527</v>
      </c>
    </row>
    <row r="184" spans="1:10" x14ac:dyDescent="0.25">
      <c r="A184" s="38" t="s">
        <v>1016</v>
      </c>
      <c r="B184" s="31">
        <v>44767</v>
      </c>
      <c r="C184" s="32">
        <v>44781</v>
      </c>
      <c r="D184" s="33">
        <v>100000</v>
      </c>
      <c r="E184" s="33">
        <v>89890.9</v>
      </c>
      <c r="F184" s="34" t="s">
        <v>19</v>
      </c>
      <c r="G184" s="34" t="str">
        <f>IF(I184&gt;0,"PROPLACENO",F184)</f>
        <v>PROPLACENO</v>
      </c>
      <c r="H184" s="35">
        <v>988</v>
      </c>
      <c r="I184" s="31">
        <v>45215</v>
      </c>
      <c r="J184" s="36">
        <v>44956</v>
      </c>
    </row>
    <row r="185" spans="1:10" x14ac:dyDescent="0.25">
      <c r="A185" s="38" t="s">
        <v>779</v>
      </c>
      <c r="B185" s="31">
        <v>44734</v>
      </c>
      <c r="C185" s="32">
        <v>44767</v>
      </c>
      <c r="D185" s="33">
        <v>180000</v>
      </c>
      <c r="E185" s="33">
        <v>180000</v>
      </c>
      <c r="F185" s="34" t="s">
        <v>19</v>
      </c>
      <c r="G185" s="34" t="str">
        <f>IF(I185&gt;0,"PROPLACENO",F185)</f>
        <v>PROPLACENO</v>
      </c>
      <c r="H185" s="35">
        <v>751</v>
      </c>
      <c r="I185" s="31">
        <v>45019</v>
      </c>
      <c r="J185" s="36">
        <v>44886</v>
      </c>
    </row>
    <row r="186" spans="1:10" x14ac:dyDescent="0.25">
      <c r="A186" s="38" t="s">
        <v>313</v>
      </c>
      <c r="B186" s="31">
        <v>44722</v>
      </c>
      <c r="C186" s="32">
        <v>44767</v>
      </c>
      <c r="D186" s="33">
        <v>180000</v>
      </c>
      <c r="E186" s="33">
        <v>180000</v>
      </c>
      <c r="F186" s="34" t="s">
        <v>19</v>
      </c>
      <c r="G186" s="34" t="str">
        <f>IF(I186&gt;0,"PROPLACENO",F186)</f>
        <v>PROPLACENO</v>
      </c>
      <c r="H186" s="35">
        <v>285</v>
      </c>
      <c r="I186" s="31">
        <v>45124</v>
      </c>
      <c r="J186" s="36">
        <v>44858</v>
      </c>
    </row>
    <row r="187" spans="1:10" x14ac:dyDescent="0.25">
      <c r="A187" s="38" t="s">
        <v>276</v>
      </c>
      <c r="B187" s="31">
        <v>44722</v>
      </c>
      <c r="C187" s="32">
        <v>44725</v>
      </c>
      <c r="D187" s="33">
        <v>100000</v>
      </c>
      <c r="E187" s="33">
        <v>100000</v>
      </c>
      <c r="F187" s="34" t="s">
        <v>1530</v>
      </c>
      <c r="G187" s="34" t="str">
        <f>IF(I187&gt;0,"PROPLACENO",F187)</f>
        <v>PROPLACENO</v>
      </c>
      <c r="H187" s="35">
        <v>248</v>
      </c>
      <c r="I187" s="31">
        <v>45505</v>
      </c>
      <c r="J187" s="32">
        <v>44858</v>
      </c>
    </row>
    <row r="188" spans="1:10" x14ac:dyDescent="0.25">
      <c r="A188" s="38" t="s">
        <v>79</v>
      </c>
      <c r="B188" s="31">
        <v>44722</v>
      </c>
      <c r="C188" s="32">
        <v>44743</v>
      </c>
      <c r="D188" s="33">
        <v>180000</v>
      </c>
      <c r="E188" s="33">
        <v>180000</v>
      </c>
      <c r="F188" s="34" t="s">
        <v>19</v>
      </c>
      <c r="G188" s="34" t="str">
        <f>IF(I188&gt;0,"PROPLACENO",F188)</f>
        <v>PROPLACENO</v>
      </c>
      <c r="H188" s="35">
        <v>51</v>
      </c>
      <c r="I188" s="31">
        <v>44886</v>
      </c>
      <c r="J188" s="36">
        <v>44823</v>
      </c>
    </row>
    <row r="189" spans="1:10" x14ac:dyDescent="0.25">
      <c r="A189" s="38" t="s">
        <v>478</v>
      </c>
      <c r="B189" s="31">
        <v>44722</v>
      </c>
      <c r="C189" s="32">
        <v>44741</v>
      </c>
      <c r="D189" s="33">
        <v>130000</v>
      </c>
      <c r="E189" s="33">
        <v>130000</v>
      </c>
      <c r="F189" s="34" t="s">
        <v>19</v>
      </c>
      <c r="G189" s="34" t="str">
        <f>IF(I189&gt;0,"PROPLACENO",F189)</f>
        <v>PROPLACENO</v>
      </c>
      <c r="H189" s="35">
        <v>450</v>
      </c>
      <c r="I189" s="31">
        <v>44998</v>
      </c>
      <c r="J189" s="36">
        <v>44858</v>
      </c>
    </row>
    <row r="190" spans="1:10" x14ac:dyDescent="0.25">
      <c r="A190" s="38" t="s">
        <v>221</v>
      </c>
      <c r="B190" s="31">
        <v>44722</v>
      </c>
      <c r="C190" s="32">
        <v>44729</v>
      </c>
      <c r="D190" s="33">
        <v>100000</v>
      </c>
      <c r="E190" s="33">
        <v>100000</v>
      </c>
      <c r="F190" s="34" t="s">
        <v>19</v>
      </c>
      <c r="G190" s="34" t="str">
        <f>IF(I190&gt;0,"PROPLACENO",F190)</f>
        <v>PROPLACENO</v>
      </c>
      <c r="H190" s="35">
        <v>193</v>
      </c>
      <c r="I190" s="31">
        <v>45006</v>
      </c>
      <c r="J190" s="36">
        <v>44823</v>
      </c>
    </row>
    <row r="191" spans="1:10" x14ac:dyDescent="0.25">
      <c r="A191" s="38" t="s">
        <v>483</v>
      </c>
      <c r="B191" s="31">
        <v>44722</v>
      </c>
      <c r="C191" s="32">
        <v>44741</v>
      </c>
      <c r="D191" s="33">
        <v>130000</v>
      </c>
      <c r="E191" s="33">
        <v>129536.29999999999</v>
      </c>
      <c r="F191" s="34" t="s">
        <v>19</v>
      </c>
      <c r="G191" s="34" t="str">
        <f>IF(I191&gt;0,"PROPLACENO",F191)</f>
        <v>PROPLACENO</v>
      </c>
      <c r="H191" s="35">
        <v>455</v>
      </c>
      <c r="I191" s="31">
        <v>45215</v>
      </c>
      <c r="J191" s="36">
        <v>44858</v>
      </c>
    </row>
    <row r="192" spans="1:10" x14ac:dyDescent="0.25">
      <c r="A192" s="38" t="s">
        <v>72</v>
      </c>
      <c r="B192" s="31">
        <v>44722</v>
      </c>
      <c r="C192" s="32">
        <v>44732</v>
      </c>
      <c r="D192" s="33">
        <v>130000</v>
      </c>
      <c r="E192" s="33">
        <v>130000</v>
      </c>
      <c r="F192" s="34" t="s">
        <v>19</v>
      </c>
      <c r="G192" s="34" t="str">
        <f>IF(I192&gt;0,"PROPLACENO",F192)</f>
        <v>PROPLACENO</v>
      </c>
      <c r="H192" s="35">
        <v>44</v>
      </c>
      <c r="I192" s="31">
        <v>44963</v>
      </c>
      <c r="J192" s="36">
        <v>44823</v>
      </c>
    </row>
    <row r="193" spans="1:10" x14ac:dyDescent="0.25">
      <c r="A193" s="38" t="s">
        <v>39</v>
      </c>
      <c r="B193" s="31">
        <v>44722</v>
      </c>
      <c r="C193" s="32">
        <v>44725</v>
      </c>
      <c r="D193" s="33">
        <v>180000</v>
      </c>
      <c r="E193" s="33">
        <v>180000</v>
      </c>
      <c r="F193" s="34" t="s">
        <v>19</v>
      </c>
      <c r="G193" s="34" t="str">
        <f>IF(I193&gt;0,"PROPLACENO",F193)</f>
        <v>PROPLACENO</v>
      </c>
      <c r="H193" s="35">
        <v>11</v>
      </c>
      <c r="I193" s="31">
        <v>44881</v>
      </c>
      <c r="J193" s="36">
        <v>44823</v>
      </c>
    </row>
    <row r="194" spans="1:10" x14ac:dyDescent="0.25">
      <c r="A194" s="38" t="s">
        <v>187</v>
      </c>
      <c r="B194" s="31">
        <v>44722</v>
      </c>
      <c r="C194" s="32">
        <v>44735</v>
      </c>
      <c r="D194" s="33">
        <v>130000</v>
      </c>
      <c r="E194" s="33">
        <v>130000</v>
      </c>
      <c r="F194" s="34" t="s">
        <v>19</v>
      </c>
      <c r="G194" s="34" t="str">
        <f>IF(I194&gt;0,"PROPLACENO",F194)</f>
        <v>PROPLACENO</v>
      </c>
      <c r="H194" s="35">
        <v>159</v>
      </c>
      <c r="I194" s="31">
        <v>44958</v>
      </c>
      <c r="J194" s="36">
        <v>44823</v>
      </c>
    </row>
    <row r="195" spans="1:10" x14ac:dyDescent="0.25">
      <c r="A195" s="38" t="s">
        <v>809</v>
      </c>
      <c r="B195" s="31">
        <v>44737</v>
      </c>
      <c r="C195" s="32">
        <v>44770</v>
      </c>
      <c r="D195" s="33">
        <v>130000</v>
      </c>
      <c r="E195" s="33">
        <v>130000</v>
      </c>
      <c r="F195" s="34" t="s">
        <v>19</v>
      </c>
      <c r="G195" s="34" t="str">
        <f>IF(I195&gt;0,"PROPLACENO",F195)</f>
        <v>PROPLACENO</v>
      </c>
      <c r="H195" s="35">
        <v>781</v>
      </c>
      <c r="I195" s="31">
        <v>45068</v>
      </c>
      <c r="J195" s="36">
        <v>44886</v>
      </c>
    </row>
    <row r="196" spans="1:10" x14ac:dyDescent="0.25">
      <c r="A196" s="38" t="s">
        <v>396</v>
      </c>
      <c r="B196" s="31">
        <v>44722</v>
      </c>
      <c r="C196" s="32">
        <v>44727</v>
      </c>
      <c r="D196" s="33">
        <v>180000</v>
      </c>
      <c r="E196" s="33">
        <v>180000</v>
      </c>
      <c r="F196" s="34" t="s">
        <v>19</v>
      </c>
      <c r="G196" s="34" t="str">
        <f>IF(I196&gt;0,"PROPLACENO",F196)</f>
        <v>PROPLACENO</v>
      </c>
      <c r="H196" s="35">
        <v>368</v>
      </c>
      <c r="I196" s="31">
        <v>45441</v>
      </c>
      <c r="J196" s="36">
        <v>44858</v>
      </c>
    </row>
    <row r="197" spans="1:10" x14ac:dyDescent="0.25">
      <c r="A197" s="38" t="s">
        <v>133</v>
      </c>
      <c r="B197" s="31">
        <v>44722</v>
      </c>
      <c r="C197" s="32">
        <v>44725</v>
      </c>
      <c r="D197" s="33">
        <v>100000</v>
      </c>
      <c r="E197" s="33">
        <v>100000</v>
      </c>
      <c r="F197" s="34" t="s">
        <v>19</v>
      </c>
      <c r="G197" s="34" t="str">
        <f>IF(I197&gt;0,"PROPLACENO",F197)</f>
        <v>PROPLACENO</v>
      </c>
      <c r="H197" s="35">
        <v>105</v>
      </c>
      <c r="I197" s="31">
        <v>44880</v>
      </c>
      <c r="J197" s="36">
        <v>44823</v>
      </c>
    </row>
    <row r="198" spans="1:10" x14ac:dyDescent="0.25">
      <c r="A198" s="38" t="s">
        <v>131</v>
      </c>
      <c r="B198" s="31">
        <v>44722</v>
      </c>
      <c r="C198" s="32">
        <v>44750</v>
      </c>
      <c r="D198" s="33">
        <v>180000</v>
      </c>
      <c r="E198" s="33">
        <v>180000</v>
      </c>
      <c r="F198" s="34" t="s">
        <v>19</v>
      </c>
      <c r="G198" s="34" t="str">
        <f>IF(I198&gt;0,"PROPLACENO",F198)</f>
        <v>PROPLACENO</v>
      </c>
      <c r="H198" s="35">
        <v>103</v>
      </c>
      <c r="I198" s="31">
        <v>44916</v>
      </c>
      <c r="J198" s="36">
        <v>44823</v>
      </c>
    </row>
    <row r="199" spans="1:10" x14ac:dyDescent="0.25">
      <c r="A199" s="38" t="s">
        <v>312</v>
      </c>
      <c r="B199" s="31">
        <v>44722</v>
      </c>
      <c r="C199" s="32">
        <v>44727</v>
      </c>
      <c r="D199" s="33">
        <v>100000</v>
      </c>
      <c r="E199" s="33">
        <v>100000</v>
      </c>
      <c r="F199" s="34" t="s">
        <v>19</v>
      </c>
      <c r="G199" s="34" t="str">
        <f>IF(I199&gt;0,"PROPLACENO",F199)</f>
        <v>PROPLACENO</v>
      </c>
      <c r="H199" s="35">
        <v>284</v>
      </c>
      <c r="I199" s="31">
        <v>45005</v>
      </c>
      <c r="J199" s="36">
        <v>44858</v>
      </c>
    </row>
    <row r="200" spans="1:10" x14ac:dyDescent="0.25">
      <c r="A200" s="38" t="s">
        <v>64</v>
      </c>
      <c r="B200" s="31">
        <v>44722</v>
      </c>
      <c r="C200" s="32">
        <v>44736</v>
      </c>
      <c r="D200" s="33">
        <v>180000</v>
      </c>
      <c r="E200" s="33">
        <v>180000</v>
      </c>
      <c r="F200" s="34" t="s">
        <v>19</v>
      </c>
      <c r="G200" s="34" t="str">
        <f>IF(I200&gt;0,"PROPLACENO",F200)</f>
        <v>PROPLACENO</v>
      </c>
      <c r="H200" s="35">
        <v>36</v>
      </c>
      <c r="I200" s="31">
        <v>45110</v>
      </c>
      <c r="J200" s="36">
        <v>44823</v>
      </c>
    </row>
    <row r="201" spans="1:10" x14ac:dyDescent="0.25">
      <c r="A201" s="38" t="s">
        <v>416</v>
      </c>
      <c r="B201" s="31">
        <v>44722</v>
      </c>
      <c r="C201" s="32">
        <v>44726</v>
      </c>
      <c r="D201" s="33">
        <v>180000</v>
      </c>
      <c r="E201" s="33">
        <v>180000</v>
      </c>
      <c r="F201" s="34" t="s">
        <v>19</v>
      </c>
      <c r="G201" s="34" t="str">
        <f>IF(I201&gt;0,"PROPLACENO",F201)</f>
        <v>PROPLACENO</v>
      </c>
      <c r="H201" s="35">
        <v>388</v>
      </c>
      <c r="I201" s="31">
        <v>45062</v>
      </c>
      <c r="J201" s="36">
        <v>44858</v>
      </c>
    </row>
    <row r="202" spans="1:10" x14ac:dyDescent="0.25">
      <c r="A202" s="38" t="s">
        <v>699</v>
      </c>
      <c r="B202" s="31">
        <v>44727</v>
      </c>
      <c r="C202" s="32">
        <v>44732</v>
      </c>
      <c r="D202" s="33">
        <v>130000</v>
      </c>
      <c r="E202" s="33">
        <v>130000</v>
      </c>
      <c r="F202" s="34" t="s">
        <v>19</v>
      </c>
      <c r="G202" s="34" t="str">
        <f>IF(I202&gt;0,"PROPLACENO",F202)</f>
        <v>PROPLACENO</v>
      </c>
      <c r="H202" s="35">
        <v>671</v>
      </c>
      <c r="I202" s="31">
        <v>45188</v>
      </c>
      <c r="J202" s="36">
        <v>44886</v>
      </c>
    </row>
    <row r="203" spans="1:10" x14ac:dyDescent="0.25">
      <c r="A203" s="38" t="s">
        <v>393</v>
      </c>
      <c r="B203" s="31">
        <v>44722</v>
      </c>
      <c r="C203" s="32">
        <v>44767</v>
      </c>
      <c r="D203" s="33">
        <v>130000</v>
      </c>
      <c r="E203" s="33">
        <v>130000</v>
      </c>
      <c r="F203" s="34" t="s">
        <v>19</v>
      </c>
      <c r="G203" s="34" t="str">
        <f>IF(I203&gt;0,"PROPLACENO",F203)</f>
        <v>PROPLACENO</v>
      </c>
      <c r="H203" s="35">
        <v>365</v>
      </c>
      <c r="I203" s="31">
        <v>44998</v>
      </c>
      <c r="J203" s="36">
        <v>44858</v>
      </c>
    </row>
    <row r="204" spans="1:10" x14ac:dyDescent="0.25">
      <c r="A204" s="38" t="s">
        <v>321</v>
      </c>
      <c r="B204" s="31">
        <v>44722</v>
      </c>
      <c r="C204" s="32">
        <v>44767</v>
      </c>
      <c r="D204" s="33">
        <v>130000</v>
      </c>
      <c r="E204" s="33">
        <v>103396.02399999999</v>
      </c>
      <c r="F204" s="34" t="s">
        <v>19</v>
      </c>
      <c r="G204" s="34" t="str">
        <f>IF(I204&gt;0,"PROPLACENO",F204)</f>
        <v>PROPLACENO</v>
      </c>
      <c r="H204" s="35">
        <v>293</v>
      </c>
      <c r="I204" s="31">
        <v>44998</v>
      </c>
      <c r="J204" s="36">
        <v>44858</v>
      </c>
    </row>
    <row r="205" spans="1:10" x14ac:dyDescent="0.25">
      <c r="A205" s="38" t="s">
        <v>316</v>
      </c>
      <c r="B205" s="31">
        <v>44722</v>
      </c>
      <c r="C205" s="32">
        <v>44767</v>
      </c>
      <c r="D205" s="33">
        <v>180000</v>
      </c>
      <c r="E205" s="33">
        <v>180000</v>
      </c>
      <c r="F205" s="34" t="s">
        <v>19</v>
      </c>
      <c r="G205" s="34" t="str">
        <f>IF(I205&gt;0,"PROPLACENO",F205)</f>
        <v>PROPLACENO</v>
      </c>
      <c r="H205" s="35">
        <v>288</v>
      </c>
      <c r="I205" s="31">
        <v>44957</v>
      </c>
      <c r="J205" s="36">
        <v>44858</v>
      </c>
    </row>
    <row r="206" spans="1:10" x14ac:dyDescent="0.25">
      <c r="A206" s="38" t="s">
        <v>583</v>
      </c>
      <c r="B206" s="31">
        <v>44725</v>
      </c>
      <c r="C206" s="32">
        <v>44741</v>
      </c>
      <c r="D206" s="33">
        <v>130000</v>
      </c>
      <c r="E206" s="33">
        <v>130000</v>
      </c>
      <c r="F206" s="34" t="s">
        <v>19</v>
      </c>
      <c r="G206" s="34" t="str">
        <f>IF(I206&gt;0,"PROPLACENO",F206)</f>
        <v>PROPLACENO</v>
      </c>
      <c r="H206" s="35">
        <v>555</v>
      </c>
      <c r="I206" s="31">
        <v>45216</v>
      </c>
      <c r="J206" s="36">
        <v>44886</v>
      </c>
    </row>
    <row r="207" spans="1:10" x14ac:dyDescent="0.25">
      <c r="A207" s="38" t="s">
        <v>342</v>
      </c>
      <c r="B207" s="31">
        <v>44722</v>
      </c>
      <c r="C207" s="32">
        <v>44764</v>
      </c>
      <c r="D207" s="33">
        <v>180000</v>
      </c>
      <c r="E207" s="33">
        <v>180000</v>
      </c>
      <c r="F207" s="34" t="s">
        <v>19</v>
      </c>
      <c r="G207" s="34" t="str">
        <f>IF(I207&gt;0,"PROPLACENO",F207)</f>
        <v>PROPLACENO</v>
      </c>
      <c r="H207" s="35">
        <v>314</v>
      </c>
      <c r="I207" s="31">
        <v>45033</v>
      </c>
      <c r="J207" s="36">
        <v>44858</v>
      </c>
    </row>
    <row r="208" spans="1:10" x14ac:dyDescent="0.25">
      <c r="A208" s="38" t="s">
        <v>519</v>
      </c>
      <c r="B208" s="31">
        <v>44722</v>
      </c>
      <c r="C208" s="32">
        <v>44728</v>
      </c>
      <c r="D208" s="33">
        <v>130000</v>
      </c>
      <c r="E208" s="33">
        <v>130000</v>
      </c>
      <c r="F208" s="34" t="s">
        <v>19</v>
      </c>
      <c r="G208" s="34" t="str">
        <f>IF(I208&gt;0,"PROPLACENO",F208)</f>
        <v>PROPLACENO</v>
      </c>
      <c r="H208" s="35">
        <v>491</v>
      </c>
      <c r="I208" s="31">
        <v>45379</v>
      </c>
      <c r="J208" s="36">
        <v>44886</v>
      </c>
    </row>
    <row r="209" spans="1:10" x14ac:dyDescent="0.25">
      <c r="A209" s="38" t="s">
        <v>311</v>
      </c>
      <c r="B209" s="31">
        <v>44722</v>
      </c>
      <c r="C209" s="32">
        <v>44728</v>
      </c>
      <c r="D209" s="33">
        <v>180000</v>
      </c>
      <c r="E209" s="33">
        <v>180000</v>
      </c>
      <c r="F209" s="34" t="s">
        <v>1530</v>
      </c>
      <c r="G209" s="34" t="str">
        <f>IF(I209&gt;0,"PROPLACENO",F209)</f>
        <v>PROPLACENO</v>
      </c>
      <c r="H209" s="35">
        <v>283</v>
      </c>
      <c r="I209" s="31">
        <v>45328</v>
      </c>
      <c r="J209" s="36">
        <v>44858</v>
      </c>
    </row>
    <row r="210" spans="1:10" x14ac:dyDescent="0.25">
      <c r="A210" s="38" t="s">
        <v>529</v>
      </c>
      <c r="B210" s="31">
        <v>44723</v>
      </c>
      <c r="C210" s="32">
        <v>44729</v>
      </c>
      <c r="D210" s="33">
        <v>180000</v>
      </c>
      <c r="E210" s="33">
        <v>180000</v>
      </c>
      <c r="F210" s="34" t="s">
        <v>19</v>
      </c>
      <c r="G210" s="34" t="str">
        <f>IF(I210&gt;0,"PROPLACENO",F210)</f>
        <v>PROPLACENO</v>
      </c>
      <c r="H210" s="35">
        <v>501</v>
      </c>
      <c r="I210" s="31">
        <v>45126</v>
      </c>
      <c r="J210" s="36">
        <v>44886</v>
      </c>
    </row>
    <row r="211" spans="1:10" x14ac:dyDescent="0.25">
      <c r="A211" s="38" t="s">
        <v>274</v>
      </c>
      <c r="B211" s="31">
        <v>44722</v>
      </c>
      <c r="C211" s="32">
        <v>44727</v>
      </c>
      <c r="D211" s="33">
        <v>130000</v>
      </c>
      <c r="E211" s="33">
        <v>130000</v>
      </c>
      <c r="F211" s="34" t="s">
        <v>19</v>
      </c>
      <c r="G211" s="34" t="str">
        <f>IF(I211&gt;0,"PROPLACENO",F211)</f>
        <v>PROPLACENO</v>
      </c>
      <c r="H211" s="35">
        <v>246</v>
      </c>
      <c r="I211" s="31">
        <v>45014</v>
      </c>
      <c r="J211" s="36">
        <v>44858</v>
      </c>
    </row>
    <row r="212" spans="1:10" x14ac:dyDescent="0.25">
      <c r="A212" s="38" t="s">
        <v>237</v>
      </c>
      <c r="B212" s="31">
        <v>44722</v>
      </c>
      <c r="C212" s="32">
        <v>44725</v>
      </c>
      <c r="D212" s="33">
        <v>180000</v>
      </c>
      <c r="E212" s="33">
        <v>180000</v>
      </c>
      <c r="F212" s="34" t="s">
        <v>19</v>
      </c>
      <c r="G212" s="34" t="str">
        <f>IF(I212&gt;0,"PROPLACENO",F212)</f>
        <v>PROPLACENO</v>
      </c>
      <c r="H212" s="35">
        <v>209</v>
      </c>
      <c r="I212" s="31">
        <v>44977</v>
      </c>
      <c r="J212" s="36">
        <v>44858</v>
      </c>
    </row>
    <row r="213" spans="1:10" x14ac:dyDescent="0.25">
      <c r="A213" s="38" t="s">
        <v>298</v>
      </c>
      <c r="B213" s="31">
        <v>44722</v>
      </c>
      <c r="C213" s="32">
        <v>44734</v>
      </c>
      <c r="D213" s="33">
        <v>130000</v>
      </c>
      <c r="E213" s="33">
        <v>130000</v>
      </c>
      <c r="F213" s="34" t="s">
        <v>19</v>
      </c>
      <c r="G213" s="34" t="str">
        <f>IF(I213&gt;0,"PROPLACENO",F213)</f>
        <v>PROPLACENO</v>
      </c>
      <c r="H213" s="35">
        <v>270</v>
      </c>
      <c r="I213" s="31">
        <v>44963</v>
      </c>
      <c r="J213" s="32">
        <v>44858</v>
      </c>
    </row>
    <row r="214" spans="1:10" x14ac:dyDescent="0.25">
      <c r="A214" s="38" t="s">
        <v>209</v>
      </c>
      <c r="B214" s="31">
        <v>44722</v>
      </c>
      <c r="C214" s="32">
        <v>44749</v>
      </c>
      <c r="D214" s="33">
        <v>130000</v>
      </c>
      <c r="E214" s="33">
        <v>130000</v>
      </c>
      <c r="F214" s="34" t="s">
        <v>19</v>
      </c>
      <c r="G214" s="34" t="str">
        <f>IF(I214&gt;0,"PROPLACENO",F214)</f>
        <v>PROPLACENO</v>
      </c>
      <c r="H214" s="35">
        <v>181</v>
      </c>
      <c r="I214" s="31">
        <v>44998</v>
      </c>
      <c r="J214" s="36">
        <v>44823</v>
      </c>
    </row>
    <row r="215" spans="1:10" x14ac:dyDescent="0.25">
      <c r="A215" s="38" t="s">
        <v>1472</v>
      </c>
      <c r="B215" s="31">
        <v>44803</v>
      </c>
      <c r="C215" s="32">
        <v>44804</v>
      </c>
      <c r="D215" s="33">
        <v>71250</v>
      </c>
      <c r="E215" s="33">
        <v>71250</v>
      </c>
      <c r="F215" s="34" t="s">
        <v>19</v>
      </c>
      <c r="G215" s="34" t="str">
        <f>IF(I215&gt;0,"PROPLACENO",F215)</f>
        <v>PROPLACENO</v>
      </c>
      <c r="H215" s="35">
        <v>1444</v>
      </c>
      <c r="I215" s="31">
        <v>45126</v>
      </c>
      <c r="J215" s="36">
        <v>44998</v>
      </c>
    </row>
    <row r="216" spans="1:10" x14ac:dyDescent="0.25">
      <c r="A216" s="38" t="s">
        <v>310</v>
      </c>
      <c r="B216" s="31">
        <v>44722</v>
      </c>
      <c r="C216" s="32">
        <v>44756</v>
      </c>
      <c r="D216" s="33">
        <v>130000</v>
      </c>
      <c r="E216" s="33">
        <v>130000</v>
      </c>
      <c r="F216" s="34" t="s">
        <v>19</v>
      </c>
      <c r="G216" s="34" t="str">
        <f>IF(I216&gt;0,"PROPLACENO",F216)</f>
        <v>PROPLACENO</v>
      </c>
      <c r="H216" s="35">
        <v>282</v>
      </c>
      <c r="I216" s="31">
        <v>45572</v>
      </c>
      <c r="J216" s="36">
        <v>44858</v>
      </c>
    </row>
    <row r="217" spans="1:10" x14ac:dyDescent="0.25">
      <c r="A217" s="38" t="s">
        <v>185</v>
      </c>
      <c r="B217" s="31">
        <v>44722</v>
      </c>
      <c r="C217" s="32">
        <v>44733</v>
      </c>
      <c r="D217" s="33">
        <v>180000</v>
      </c>
      <c r="E217" s="33">
        <v>180000</v>
      </c>
      <c r="F217" s="34" t="s">
        <v>19</v>
      </c>
      <c r="G217" s="34" t="str">
        <f>IF(I217&gt;0,"PROPLACENO",F217)</f>
        <v>PROPLACENO</v>
      </c>
      <c r="H217" s="35">
        <v>157</v>
      </c>
      <c r="I217" s="31">
        <v>45330</v>
      </c>
      <c r="J217" s="36">
        <v>44823</v>
      </c>
    </row>
    <row r="218" spans="1:10" x14ac:dyDescent="0.25">
      <c r="A218" s="38" t="s">
        <v>494</v>
      </c>
      <c r="B218" s="31">
        <v>44722</v>
      </c>
      <c r="C218" s="32">
        <v>44728</v>
      </c>
      <c r="D218" s="33">
        <v>100000</v>
      </c>
      <c r="E218" s="33">
        <v>100000</v>
      </c>
      <c r="F218" s="34" t="s">
        <v>19</v>
      </c>
      <c r="G218" s="34" t="str">
        <f>IF(I218&gt;0,"PROPLACENO",F218)</f>
        <v>PROPLACENO</v>
      </c>
      <c r="H218" s="35">
        <v>466</v>
      </c>
      <c r="I218" s="31">
        <v>45005</v>
      </c>
      <c r="J218" s="36">
        <v>44858</v>
      </c>
    </row>
    <row r="219" spans="1:10" x14ac:dyDescent="0.25">
      <c r="A219" s="38" t="s">
        <v>254</v>
      </c>
      <c r="B219" s="31">
        <v>44722</v>
      </c>
      <c r="C219" s="32">
        <v>44728</v>
      </c>
      <c r="D219" s="33">
        <v>180000</v>
      </c>
      <c r="E219" s="33">
        <v>180000</v>
      </c>
      <c r="F219" s="34" t="s">
        <v>19</v>
      </c>
      <c r="G219" s="34" t="str">
        <f>IF(I219&gt;0,"PROPLACENO",F219)</f>
        <v>PROPLACENO</v>
      </c>
      <c r="H219" s="35">
        <v>226</v>
      </c>
      <c r="I219" s="31">
        <v>45327</v>
      </c>
      <c r="J219" s="36">
        <v>44858</v>
      </c>
    </row>
    <row r="220" spans="1:10" x14ac:dyDescent="0.25">
      <c r="A220" s="38" t="s">
        <v>215</v>
      </c>
      <c r="B220" s="31">
        <v>44722</v>
      </c>
      <c r="C220" s="32">
        <v>44762</v>
      </c>
      <c r="D220" s="33">
        <v>130000</v>
      </c>
      <c r="E220" s="33">
        <v>130000</v>
      </c>
      <c r="F220" s="34" t="s">
        <v>1530</v>
      </c>
      <c r="G220" s="34" t="str">
        <f>IF(I220&gt;0,"PROPLACENO",F220)</f>
        <v>PROPLACENO</v>
      </c>
      <c r="H220" s="35">
        <v>187</v>
      </c>
      <c r="I220" s="31">
        <v>45362</v>
      </c>
      <c r="J220" s="36">
        <v>44823</v>
      </c>
    </row>
    <row r="221" spans="1:10" x14ac:dyDescent="0.25">
      <c r="A221" s="38" t="s">
        <v>403</v>
      </c>
      <c r="B221" s="31">
        <v>44722</v>
      </c>
      <c r="C221" s="32">
        <v>44797</v>
      </c>
      <c r="D221" s="33">
        <v>100000</v>
      </c>
      <c r="E221" s="33">
        <v>100000</v>
      </c>
      <c r="F221" s="34" t="s">
        <v>19</v>
      </c>
      <c r="G221" s="34" t="str">
        <f>IF(I221&gt;0,"PROPLACENO",F221)</f>
        <v>PROPLACENO</v>
      </c>
      <c r="H221" s="35">
        <v>375</v>
      </c>
      <c r="I221" s="31">
        <v>45014</v>
      </c>
      <c r="J221" s="36">
        <v>44858</v>
      </c>
    </row>
    <row r="222" spans="1:10" x14ac:dyDescent="0.25">
      <c r="A222" s="38" t="s">
        <v>81</v>
      </c>
      <c r="B222" s="31">
        <v>44722</v>
      </c>
      <c r="C222" s="32">
        <v>44734</v>
      </c>
      <c r="D222" s="33">
        <v>100000</v>
      </c>
      <c r="E222" s="33">
        <v>100000</v>
      </c>
      <c r="F222" s="34" t="s">
        <v>1530</v>
      </c>
      <c r="G222" s="34" t="str">
        <f>IF(I222&gt;0,"PROPLACENO",F222)</f>
        <v>PROPLACENO</v>
      </c>
      <c r="H222" s="35">
        <v>53</v>
      </c>
      <c r="I222" s="31">
        <v>45922</v>
      </c>
      <c r="J222" s="36">
        <v>44823</v>
      </c>
    </row>
    <row r="223" spans="1:10" x14ac:dyDescent="0.25">
      <c r="A223" s="38" t="s">
        <v>439</v>
      </c>
      <c r="B223" s="31">
        <v>44722</v>
      </c>
      <c r="C223" s="32">
        <v>44753</v>
      </c>
      <c r="D223" s="33">
        <v>180000</v>
      </c>
      <c r="E223" s="33">
        <v>180000</v>
      </c>
      <c r="F223" s="34" t="s">
        <v>19</v>
      </c>
      <c r="G223" s="34" t="str">
        <f>IF(I223&gt;0,"PROPLACENO",F223)</f>
        <v>PROPLACENO</v>
      </c>
      <c r="H223" s="35">
        <v>411</v>
      </c>
      <c r="I223" s="31">
        <v>44972</v>
      </c>
      <c r="J223" s="36">
        <v>44858</v>
      </c>
    </row>
    <row r="224" spans="1:10" x14ac:dyDescent="0.25">
      <c r="A224" s="38" t="s">
        <v>442</v>
      </c>
      <c r="B224" s="31">
        <v>44722</v>
      </c>
      <c r="C224" s="32">
        <v>44753</v>
      </c>
      <c r="D224" s="33">
        <v>180000</v>
      </c>
      <c r="E224" s="33">
        <v>180000</v>
      </c>
      <c r="F224" s="34" t="s">
        <v>19</v>
      </c>
      <c r="G224" s="34" t="str">
        <f>IF(I224&gt;0,"PROPLACENO",F224)</f>
        <v>PROPLACENO</v>
      </c>
      <c r="H224" s="35">
        <v>414</v>
      </c>
      <c r="I224" s="31">
        <v>44966</v>
      </c>
      <c r="J224" s="36">
        <v>44858</v>
      </c>
    </row>
    <row r="225" spans="1:10" x14ac:dyDescent="0.25">
      <c r="A225" s="38" t="s">
        <v>145</v>
      </c>
      <c r="B225" s="31">
        <v>44722</v>
      </c>
      <c r="C225" s="32">
        <v>44729</v>
      </c>
      <c r="D225" s="33">
        <v>130000</v>
      </c>
      <c r="E225" s="33">
        <v>130000</v>
      </c>
      <c r="F225" s="34" t="s">
        <v>19</v>
      </c>
      <c r="G225" s="34" t="str">
        <f>IF(I225&gt;0,"PROPLACENO",F225)</f>
        <v>PROPLACENO</v>
      </c>
      <c r="H225" s="35">
        <v>117</v>
      </c>
      <c r="I225" s="31">
        <v>45274</v>
      </c>
      <c r="J225" s="36">
        <v>44823</v>
      </c>
    </row>
    <row r="226" spans="1:10" x14ac:dyDescent="0.25">
      <c r="A226" s="38" t="s">
        <v>594</v>
      </c>
      <c r="B226" s="31">
        <v>44725</v>
      </c>
      <c r="C226" s="32">
        <v>44725</v>
      </c>
      <c r="D226" s="33">
        <v>130000</v>
      </c>
      <c r="E226" s="33">
        <v>130000</v>
      </c>
      <c r="F226" s="34" t="s">
        <v>19</v>
      </c>
      <c r="G226" s="34" t="str">
        <f>IF(I226&gt;0,"PROPLACENO",F226)</f>
        <v>PROPLACENO</v>
      </c>
      <c r="H226" s="35">
        <v>566</v>
      </c>
      <c r="I226" s="31">
        <v>44999</v>
      </c>
      <c r="J226" s="36">
        <v>44886</v>
      </c>
    </row>
    <row r="227" spans="1:10" x14ac:dyDescent="0.25">
      <c r="A227" s="38" t="s">
        <v>76</v>
      </c>
      <c r="B227" s="31">
        <v>44722</v>
      </c>
      <c r="C227" s="32">
        <v>44725</v>
      </c>
      <c r="D227" s="33">
        <v>130000</v>
      </c>
      <c r="E227" s="33">
        <v>130000</v>
      </c>
      <c r="F227" s="34" t="s">
        <v>19</v>
      </c>
      <c r="G227" s="34" t="str">
        <f>IF(I227&gt;0,"PROPLACENO",F227)</f>
        <v>PROPLACENO</v>
      </c>
      <c r="H227" s="35">
        <v>48</v>
      </c>
      <c r="I227" s="31">
        <v>45075</v>
      </c>
      <c r="J227" s="36">
        <v>44823</v>
      </c>
    </row>
    <row r="228" spans="1:10" x14ac:dyDescent="0.25">
      <c r="A228" s="38" t="s">
        <v>61</v>
      </c>
      <c r="B228" s="31">
        <v>44722</v>
      </c>
      <c r="C228" s="32">
        <v>44733</v>
      </c>
      <c r="D228" s="33">
        <v>130000</v>
      </c>
      <c r="E228" s="33">
        <v>130000</v>
      </c>
      <c r="F228" s="34" t="s">
        <v>19</v>
      </c>
      <c r="G228" s="34" t="str">
        <f>IF(I228&gt;0,"PROPLACENO",F228)</f>
        <v>PROPLACENO</v>
      </c>
      <c r="H228" s="35">
        <v>33</v>
      </c>
      <c r="I228" s="31">
        <v>45188</v>
      </c>
      <c r="J228" s="36">
        <v>44823</v>
      </c>
    </row>
    <row r="229" spans="1:10" x14ac:dyDescent="0.25">
      <c r="A229" s="38" t="s">
        <v>355</v>
      </c>
      <c r="B229" s="31">
        <v>44722</v>
      </c>
      <c r="C229" s="32">
        <v>44777</v>
      </c>
      <c r="D229" s="33">
        <v>130000</v>
      </c>
      <c r="E229" s="33">
        <v>130000</v>
      </c>
      <c r="F229" s="34" t="s">
        <v>19</v>
      </c>
      <c r="G229" s="34" t="str">
        <f>IF(I229&gt;0,"PROPLACENO",F229)</f>
        <v>PROPLACENO</v>
      </c>
      <c r="H229" s="35">
        <v>327</v>
      </c>
      <c r="I229" s="31">
        <v>45342</v>
      </c>
      <c r="J229" s="36">
        <v>44858</v>
      </c>
    </row>
    <row r="230" spans="1:10" x14ac:dyDescent="0.25">
      <c r="A230" s="38" t="s">
        <v>541</v>
      </c>
      <c r="B230" s="31">
        <v>44723</v>
      </c>
      <c r="C230" s="32">
        <v>44726</v>
      </c>
      <c r="D230" s="33">
        <v>180000</v>
      </c>
      <c r="E230" s="33">
        <v>180000</v>
      </c>
      <c r="F230" s="34" t="s">
        <v>19</v>
      </c>
      <c r="G230" s="34" t="str">
        <f>IF(I230&gt;0,"PROPLACENO",F230)</f>
        <v>PROPLACENO</v>
      </c>
      <c r="H230" s="35">
        <v>513</v>
      </c>
      <c r="I230" s="31">
        <v>45084</v>
      </c>
      <c r="J230" s="36">
        <v>44886</v>
      </c>
    </row>
    <row r="231" spans="1:10" x14ac:dyDescent="0.25">
      <c r="A231" s="38" t="s">
        <v>280</v>
      </c>
      <c r="B231" s="31">
        <v>44722</v>
      </c>
      <c r="C231" s="32">
        <v>44729</v>
      </c>
      <c r="D231" s="33">
        <v>180000</v>
      </c>
      <c r="E231" s="33">
        <v>180000</v>
      </c>
      <c r="F231" s="34" t="s">
        <v>19</v>
      </c>
      <c r="G231" s="34" t="str">
        <f>IF(I231&gt;0,"PROPLACENO",F231)</f>
        <v>PROPLACENO</v>
      </c>
      <c r="H231" s="35">
        <v>252</v>
      </c>
      <c r="I231" s="31">
        <v>44916</v>
      </c>
      <c r="J231" s="36">
        <v>44858</v>
      </c>
    </row>
    <row r="232" spans="1:10" x14ac:dyDescent="0.25">
      <c r="A232" s="38" t="s">
        <v>180</v>
      </c>
      <c r="B232" s="31">
        <v>44722</v>
      </c>
      <c r="C232" s="32">
        <v>44725</v>
      </c>
      <c r="D232" s="33">
        <v>130000</v>
      </c>
      <c r="E232" s="33">
        <v>130000</v>
      </c>
      <c r="F232" s="34" t="s">
        <v>19</v>
      </c>
      <c r="G232" s="34" t="str">
        <f>IF(I232&gt;0,"PROPLACENO",F232)</f>
        <v>PROPLACENO</v>
      </c>
      <c r="H232" s="35">
        <v>152</v>
      </c>
      <c r="I232" s="31">
        <v>45348</v>
      </c>
      <c r="J232" s="36">
        <v>44823</v>
      </c>
    </row>
    <row r="233" spans="1:10" x14ac:dyDescent="0.25">
      <c r="A233" s="38" t="s">
        <v>135</v>
      </c>
      <c r="B233" s="31">
        <v>44722</v>
      </c>
      <c r="C233" s="32">
        <v>44732</v>
      </c>
      <c r="D233" s="33">
        <v>180000</v>
      </c>
      <c r="E233" s="33">
        <v>180000</v>
      </c>
      <c r="F233" s="34" t="s">
        <v>19</v>
      </c>
      <c r="G233" s="34" t="str">
        <f>IF(I233&gt;0,"PROPLACENO",F233)</f>
        <v>PROPLACENO</v>
      </c>
      <c r="H233" s="35">
        <v>107</v>
      </c>
      <c r="I233" s="31">
        <v>45000</v>
      </c>
      <c r="J233" s="36">
        <v>44823</v>
      </c>
    </row>
    <row r="234" spans="1:10" x14ac:dyDescent="0.25">
      <c r="A234" s="38" t="s">
        <v>214</v>
      </c>
      <c r="B234" s="31">
        <v>44722</v>
      </c>
      <c r="C234" s="32">
        <v>44726</v>
      </c>
      <c r="D234" s="33">
        <v>180000</v>
      </c>
      <c r="E234" s="33">
        <v>180000</v>
      </c>
      <c r="F234" s="34" t="s">
        <v>19</v>
      </c>
      <c r="G234" s="34" t="str">
        <f>IF(I234&gt;0,"PROPLACENO",F234)</f>
        <v>PROPLACENO</v>
      </c>
      <c r="H234" s="35">
        <v>186</v>
      </c>
      <c r="I234" s="31">
        <v>45133</v>
      </c>
      <c r="J234" s="36">
        <v>44823</v>
      </c>
    </row>
    <row r="235" spans="1:10" x14ac:dyDescent="0.25">
      <c r="A235" s="38" t="s">
        <v>332</v>
      </c>
      <c r="B235" s="31">
        <v>44722</v>
      </c>
      <c r="C235" s="32">
        <v>44767</v>
      </c>
      <c r="D235" s="33">
        <v>130000</v>
      </c>
      <c r="E235" s="33">
        <v>120728.84999999999</v>
      </c>
      <c r="F235" s="34" t="s">
        <v>19</v>
      </c>
      <c r="G235" s="34" t="str">
        <f>IF(I235&gt;0,"PROPLACENO",F235)</f>
        <v>PROPLACENO</v>
      </c>
      <c r="H235" s="35">
        <v>304</v>
      </c>
      <c r="I235" s="31">
        <v>44986</v>
      </c>
      <c r="J235" s="36">
        <v>44858</v>
      </c>
    </row>
    <row r="236" spans="1:10" x14ac:dyDescent="0.25">
      <c r="A236" s="38" t="s">
        <v>361</v>
      </c>
      <c r="B236" s="31">
        <v>44722</v>
      </c>
      <c r="C236" s="32">
        <v>44741</v>
      </c>
      <c r="D236" s="33">
        <v>100000</v>
      </c>
      <c r="E236" s="33">
        <v>100000</v>
      </c>
      <c r="F236" s="34" t="s">
        <v>19</v>
      </c>
      <c r="G236" s="34" t="str">
        <f>IF(I236&gt;0,"PROPLACENO",F236)</f>
        <v>PROPLACENO</v>
      </c>
      <c r="H236" s="35">
        <v>333</v>
      </c>
      <c r="I236" s="31">
        <v>44986</v>
      </c>
      <c r="J236" s="36">
        <v>44858</v>
      </c>
    </row>
    <row r="237" spans="1:10" x14ac:dyDescent="0.25">
      <c r="A237" s="38" t="s">
        <v>227</v>
      </c>
      <c r="B237" s="31">
        <v>44722</v>
      </c>
      <c r="C237" s="32">
        <v>44767</v>
      </c>
      <c r="D237" s="33">
        <v>180000</v>
      </c>
      <c r="E237" s="33">
        <v>180000</v>
      </c>
      <c r="F237" s="34" t="s">
        <v>19</v>
      </c>
      <c r="G237" s="34" t="str">
        <f>IF(I237&gt;0,"PROPLACENO",F237)</f>
        <v>PROPLACENO</v>
      </c>
      <c r="H237" s="35">
        <v>199</v>
      </c>
      <c r="I237" s="31">
        <v>44965</v>
      </c>
      <c r="J237" s="36">
        <v>44858</v>
      </c>
    </row>
    <row r="238" spans="1:10" x14ac:dyDescent="0.25">
      <c r="A238" s="38" t="s">
        <v>327</v>
      </c>
      <c r="B238" s="31">
        <v>44722</v>
      </c>
      <c r="C238" s="32">
        <v>44767</v>
      </c>
      <c r="D238" s="33">
        <v>180000</v>
      </c>
      <c r="E238" s="33">
        <v>164825</v>
      </c>
      <c r="F238" s="34" t="s">
        <v>19</v>
      </c>
      <c r="G238" s="34" t="str">
        <f>IF(I238&gt;0,"PROPLACENO",F238)</f>
        <v>PROPLACENO</v>
      </c>
      <c r="H238" s="35">
        <v>299</v>
      </c>
      <c r="I238" s="31">
        <v>45014</v>
      </c>
      <c r="J238" s="36">
        <v>44858</v>
      </c>
    </row>
    <row r="239" spans="1:10" x14ac:dyDescent="0.25">
      <c r="A239" s="38" t="s">
        <v>307</v>
      </c>
      <c r="B239" s="31">
        <v>44722</v>
      </c>
      <c r="C239" s="32">
        <v>44725</v>
      </c>
      <c r="D239" s="33">
        <v>130000</v>
      </c>
      <c r="E239" s="33">
        <v>130000</v>
      </c>
      <c r="F239" s="34" t="s">
        <v>1530</v>
      </c>
      <c r="G239" s="34" t="str">
        <f>IF(I239&gt;0,"PROPLACENO",F239)</f>
        <v>PROPLACENO</v>
      </c>
      <c r="H239" s="35">
        <v>279</v>
      </c>
      <c r="I239" s="31">
        <v>45365</v>
      </c>
      <c r="J239" s="36">
        <v>44858</v>
      </c>
    </row>
    <row r="240" spans="1:10" x14ac:dyDescent="0.25">
      <c r="A240" s="38" t="s">
        <v>390</v>
      </c>
      <c r="B240" s="31">
        <v>44722</v>
      </c>
      <c r="C240" s="32">
        <v>44734</v>
      </c>
      <c r="D240" s="33">
        <v>100000</v>
      </c>
      <c r="E240" s="33">
        <v>100000</v>
      </c>
      <c r="F240" s="34" t="s">
        <v>19</v>
      </c>
      <c r="G240" s="34" t="str">
        <f>IF(I240&gt;0,"PROPLACENO",F240)</f>
        <v>PROPLACENO</v>
      </c>
      <c r="H240" s="35">
        <v>362</v>
      </c>
      <c r="I240" s="31">
        <v>45201</v>
      </c>
      <c r="J240" s="36">
        <v>44858</v>
      </c>
    </row>
    <row r="241" spans="1:10" x14ac:dyDescent="0.25">
      <c r="A241" s="38" t="s">
        <v>359</v>
      </c>
      <c r="B241" s="31">
        <v>44722</v>
      </c>
      <c r="C241" s="32">
        <v>44767</v>
      </c>
      <c r="D241" s="33">
        <v>180000</v>
      </c>
      <c r="E241" s="33">
        <v>170050</v>
      </c>
      <c r="F241" s="34" t="s">
        <v>19</v>
      </c>
      <c r="G241" s="34" t="str">
        <f>IF(I241&gt;0,"PROPLACENO",F241)</f>
        <v>PROPLACENO</v>
      </c>
      <c r="H241" s="35">
        <v>331</v>
      </c>
      <c r="I241" s="31">
        <v>44984</v>
      </c>
      <c r="J241" s="36">
        <v>44858</v>
      </c>
    </row>
    <row r="242" spans="1:10" x14ac:dyDescent="0.25">
      <c r="A242" s="38" t="s">
        <v>362</v>
      </c>
      <c r="B242" s="31">
        <v>44722</v>
      </c>
      <c r="C242" s="32">
        <v>44727</v>
      </c>
      <c r="D242" s="33">
        <v>180000</v>
      </c>
      <c r="E242" s="33">
        <v>180000</v>
      </c>
      <c r="F242" s="34" t="s">
        <v>19</v>
      </c>
      <c r="G242" s="34" t="str">
        <f>IF(I242&gt;0,"PROPLACENO",F242)</f>
        <v>PROPLACENO</v>
      </c>
      <c r="H242" s="35">
        <v>334</v>
      </c>
      <c r="I242" s="31">
        <v>45264</v>
      </c>
      <c r="J242" s="36">
        <v>44858</v>
      </c>
    </row>
    <row r="243" spans="1:10" x14ac:dyDescent="0.25">
      <c r="A243" s="38" t="s">
        <v>358</v>
      </c>
      <c r="B243" s="31">
        <v>44722</v>
      </c>
      <c r="C243" s="32">
        <v>44767</v>
      </c>
      <c r="D243" s="33">
        <v>180000</v>
      </c>
      <c r="E243" s="33">
        <v>180000</v>
      </c>
      <c r="F243" s="34" t="s">
        <v>19</v>
      </c>
      <c r="G243" s="34" t="str">
        <f>IF(I243&gt;0,"PROPLACENO",F243)</f>
        <v>PROPLACENO</v>
      </c>
      <c r="H243" s="35">
        <v>330</v>
      </c>
      <c r="I243" s="31">
        <v>44963</v>
      </c>
      <c r="J243" s="36">
        <v>44858</v>
      </c>
    </row>
    <row r="244" spans="1:10" x14ac:dyDescent="0.25">
      <c r="A244" s="38" t="s">
        <v>885</v>
      </c>
      <c r="B244" s="31">
        <v>44748</v>
      </c>
      <c r="C244" s="32">
        <v>44749</v>
      </c>
      <c r="D244" s="33">
        <v>130000</v>
      </c>
      <c r="E244" s="33">
        <v>130000</v>
      </c>
      <c r="F244" s="34" t="s">
        <v>19</v>
      </c>
      <c r="G244" s="34" t="str">
        <f>IF(I244&gt;0,"PROPLACENO",F244)</f>
        <v>PROPLACENO</v>
      </c>
      <c r="H244" s="35">
        <v>857</v>
      </c>
      <c r="I244" s="31">
        <v>45062</v>
      </c>
      <c r="J244" s="36">
        <v>44956</v>
      </c>
    </row>
    <row r="245" spans="1:10" x14ac:dyDescent="0.25">
      <c r="A245" s="38" t="s">
        <v>802</v>
      </c>
      <c r="B245" s="31">
        <v>44736</v>
      </c>
      <c r="C245" s="32">
        <v>44739</v>
      </c>
      <c r="D245" s="33">
        <v>130000</v>
      </c>
      <c r="E245" s="33">
        <v>130000</v>
      </c>
      <c r="F245" s="34" t="s">
        <v>19</v>
      </c>
      <c r="G245" s="34" t="str">
        <f>IF(I245&gt;0,"PROPLACENO",F245)</f>
        <v>PROPLACENO</v>
      </c>
      <c r="H245" s="35">
        <v>774</v>
      </c>
      <c r="I245" s="31">
        <v>45006</v>
      </c>
      <c r="J245" s="36">
        <v>44886</v>
      </c>
    </row>
    <row r="246" spans="1:10" x14ac:dyDescent="0.25">
      <c r="A246" s="38" t="s">
        <v>94</v>
      </c>
      <c r="B246" s="31">
        <v>44722</v>
      </c>
      <c r="C246" s="32">
        <v>44732</v>
      </c>
      <c r="D246" s="33">
        <v>130000</v>
      </c>
      <c r="E246" s="33">
        <v>130000</v>
      </c>
      <c r="F246" s="34" t="s">
        <v>19</v>
      </c>
      <c r="G246" s="34" t="str">
        <f>IF(I246&gt;0,"PROPLACENO",F246)</f>
        <v>PROPLACENO</v>
      </c>
      <c r="H246" s="35">
        <v>66</v>
      </c>
      <c r="I246" s="31">
        <v>44916</v>
      </c>
      <c r="J246" s="36">
        <v>44823</v>
      </c>
    </row>
    <row r="247" spans="1:10" x14ac:dyDescent="0.25">
      <c r="A247" s="38" t="s">
        <v>357</v>
      </c>
      <c r="B247" s="31">
        <v>44722</v>
      </c>
      <c r="C247" s="32">
        <v>44741</v>
      </c>
      <c r="D247" s="33">
        <v>130000</v>
      </c>
      <c r="E247" s="33">
        <v>130000</v>
      </c>
      <c r="F247" s="34" t="s">
        <v>19</v>
      </c>
      <c r="G247" s="34" t="str">
        <f>IF(I247&gt;0,"PROPLACENO",F247)</f>
        <v>PROPLACENO</v>
      </c>
      <c r="H247" s="35">
        <v>329</v>
      </c>
      <c r="I247" s="31">
        <v>45173</v>
      </c>
      <c r="J247" s="36">
        <v>44858</v>
      </c>
    </row>
    <row r="248" spans="1:10" x14ac:dyDescent="0.25">
      <c r="A248" s="38" t="s">
        <v>147</v>
      </c>
      <c r="B248" s="31">
        <v>44722</v>
      </c>
      <c r="C248" s="32">
        <v>44728</v>
      </c>
      <c r="D248" s="33">
        <v>100000</v>
      </c>
      <c r="E248" s="33">
        <v>88786.05</v>
      </c>
      <c r="F248" s="34" t="s">
        <v>19</v>
      </c>
      <c r="G248" s="34" t="str">
        <f>IF(I248&gt;0,"PROPLACENO",F248)</f>
        <v>PROPLACENO</v>
      </c>
      <c r="H248" s="35">
        <v>119</v>
      </c>
      <c r="I248" s="31">
        <v>44903</v>
      </c>
      <c r="J248" s="36">
        <v>44823</v>
      </c>
    </row>
    <row r="249" spans="1:10" x14ac:dyDescent="0.25">
      <c r="A249" s="38" t="s">
        <v>344</v>
      </c>
      <c r="B249" s="31">
        <v>44722</v>
      </c>
      <c r="C249" s="32">
        <v>44764</v>
      </c>
      <c r="D249" s="33" t="s">
        <v>1527</v>
      </c>
      <c r="E249" s="33">
        <v>0</v>
      </c>
      <c r="F249" s="34" t="s">
        <v>17</v>
      </c>
      <c r="G249" s="34" t="str">
        <f>IF(I249&gt;0,"PROPLACENO",F249)</f>
        <v>VYŘAZENO</v>
      </c>
      <c r="H249" s="35">
        <v>316</v>
      </c>
      <c r="I249" s="31"/>
      <c r="J249" s="36">
        <v>44858</v>
      </c>
    </row>
    <row r="250" spans="1:10" x14ac:dyDescent="0.25">
      <c r="A250" s="38" t="s">
        <v>612</v>
      </c>
      <c r="B250" s="31">
        <v>44725</v>
      </c>
      <c r="C250" s="32">
        <v>44734</v>
      </c>
      <c r="D250" s="33">
        <v>130000</v>
      </c>
      <c r="E250" s="33">
        <v>130000</v>
      </c>
      <c r="F250" s="34" t="s">
        <v>19</v>
      </c>
      <c r="G250" s="34" t="str">
        <f>IF(I250&gt;0,"PROPLACENO",F250)</f>
        <v>PROPLACENO</v>
      </c>
      <c r="H250" s="35">
        <v>584</v>
      </c>
      <c r="I250" s="31">
        <v>44998</v>
      </c>
      <c r="J250" s="36">
        <v>44886</v>
      </c>
    </row>
    <row r="251" spans="1:10" x14ac:dyDescent="0.25">
      <c r="A251" s="38" t="s">
        <v>229</v>
      </c>
      <c r="B251" s="31">
        <v>44722</v>
      </c>
      <c r="C251" s="32">
        <v>44728</v>
      </c>
      <c r="D251" s="33">
        <v>100000</v>
      </c>
      <c r="E251" s="33">
        <v>100000</v>
      </c>
      <c r="F251" s="34" t="s">
        <v>19</v>
      </c>
      <c r="G251" s="34" t="str">
        <f>IF(I251&gt;0,"PROPLACENO",F251)</f>
        <v>PROPLACENO</v>
      </c>
      <c r="H251" s="35">
        <v>201</v>
      </c>
      <c r="I251" s="31">
        <v>45687</v>
      </c>
      <c r="J251" s="36">
        <v>44858</v>
      </c>
    </row>
    <row r="252" spans="1:10" x14ac:dyDescent="0.25">
      <c r="A252" s="38" t="s">
        <v>105</v>
      </c>
      <c r="B252" s="31">
        <v>44722</v>
      </c>
      <c r="C252" s="32">
        <v>44728</v>
      </c>
      <c r="D252" s="33">
        <v>100000</v>
      </c>
      <c r="E252" s="33">
        <v>100000</v>
      </c>
      <c r="F252" s="34" t="s">
        <v>19</v>
      </c>
      <c r="G252" s="34" t="str">
        <f>IF(I252&gt;0,"PROPLACENO",F252)</f>
        <v>PROPLACENO</v>
      </c>
      <c r="H252" s="35">
        <v>77</v>
      </c>
      <c r="I252" s="31">
        <v>45014</v>
      </c>
      <c r="J252" s="36">
        <v>44823</v>
      </c>
    </row>
    <row r="253" spans="1:10" x14ac:dyDescent="0.25">
      <c r="A253" s="38" t="s">
        <v>352</v>
      </c>
      <c r="B253" s="31">
        <v>44722</v>
      </c>
      <c r="C253" s="32">
        <v>44767</v>
      </c>
      <c r="D253" s="33">
        <v>180000</v>
      </c>
      <c r="E253" s="33">
        <v>180000</v>
      </c>
      <c r="F253" s="34" t="s">
        <v>19</v>
      </c>
      <c r="G253" s="34" t="str">
        <f>IF(I253&gt;0,"PROPLACENO",F253)</f>
        <v>PROPLACENO</v>
      </c>
      <c r="H253" s="35">
        <v>324</v>
      </c>
      <c r="I253" s="31">
        <v>44963</v>
      </c>
      <c r="J253" s="36">
        <v>44858</v>
      </c>
    </row>
    <row r="254" spans="1:10" x14ac:dyDescent="0.25">
      <c r="A254" s="38" t="s">
        <v>345</v>
      </c>
      <c r="B254" s="31">
        <v>44722</v>
      </c>
      <c r="C254" s="32">
        <v>44767</v>
      </c>
      <c r="D254" s="33">
        <v>180000</v>
      </c>
      <c r="E254" s="33">
        <v>180000</v>
      </c>
      <c r="F254" s="34" t="s">
        <v>19</v>
      </c>
      <c r="G254" s="34" t="str">
        <f>IF(I254&gt;0,"PROPLACENO",F254)</f>
        <v>PROPLACENO</v>
      </c>
      <c r="H254" s="35">
        <v>317</v>
      </c>
      <c r="I254" s="31">
        <v>44958</v>
      </c>
      <c r="J254" s="36">
        <v>44858</v>
      </c>
    </row>
    <row r="255" spans="1:10" x14ac:dyDescent="0.25">
      <c r="A255" s="38" t="s">
        <v>440</v>
      </c>
      <c r="B255" s="31">
        <v>44722</v>
      </c>
      <c r="C255" s="32">
        <v>44727</v>
      </c>
      <c r="D255" s="33">
        <v>100000</v>
      </c>
      <c r="E255" s="33">
        <v>100000</v>
      </c>
      <c r="F255" s="34" t="s">
        <v>19</v>
      </c>
      <c r="G255" s="34" t="str">
        <f>IF(I255&gt;0,"PROPLACENO",F255)</f>
        <v>PROPLACENO</v>
      </c>
      <c r="H255" s="35">
        <v>412</v>
      </c>
      <c r="I255" s="31">
        <v>45034</v>
      </c>
      <c r="J255" s="36">
        <v>44858</v>
      </c>
    </row>
    <row r="256" spans="1:10" x14ac:dyDescent="0.25">
      <c r="A256" s="38" t="s">
        <v>376</v>
      </c>
      <c r="B256" s="31">
        <v>44722</v>
      </c>
      <c r="C256" s="32">
        <v>44767</v>
      </c>
      <c r="D256" s="33">
        <v>100000</v>
      </c>
      <c r="E256" s="33">
        <v>100000</v>
      </c>
      <c r="F256" s="34" t="s">
        <v>19</v>
      </c>
      <c r="G256" s="34" t="str">
        <f>IF(I256&gt;0,"PROPLACENO",F256)</f>
        <v>PROPLACENO</v>
      </c>
      <c r="H256" s="35">
        <v>348</v>
      </c>
      <c r="I256" s="31">
        <v>44994</v>
      </c>
      <c r="J256" s="36">
        <v>44858</v>
      </c>
    </row>
    <row r="257" spans="1:10" x14ac:dyDescent="0.25">
      <c r="A257" s="38" t="s">
        <v>157</v>
      </c>
      <c r="B257" s="31">
        <v>44722</v>
      </c>
      <c r="C257" s="32">
        <v>44782</v>
      </c>
      <c r="D257" s="33">
        <v>130000</v>
      </c>
      <c r="E257" s="33">
        <v>130000</v>
      </c>
      <c r="F257" s="34" t="s">
        <v>19</v>
      </c>
      <c r="G257" s="34" t="str">
        <f>IF(I257&gt;0,"PROPLACENO",F257)</f>
        <v>PROPLACENO</v>
      </c>
      <c r="H257" s="35">
        <v>129</v>
      </c>
      <c r="I257" s="31">
        <v>44907</v>
      </c>
      <c r="J257" s="36">
        <v>44823</v>
      </c>
    </row>
    <row r="258" spans="1:10" x14ac:dyDescent="0.25">
      <c r="A258" s="38" t="s">
        <v>414</v>
      </c>
      <c r="B258" s="31">
        <v>44722</v>
      </c>
      <c r="C258" s="32">
        <v>44767</v>
      </c>
      <c r="D258" s="33">
        <v>180000</v>
      </c>
      <c r="E258" s="33">
        <v>180000</v>
      </c>
      <c r="F258" s="34" t="s">
        <v>19</v>
      </c>
      <c r="G258" s="34" t="str">
        <f>IF(I258&gt;0,"PROPLACENO",F258)</f>
        <v>PROPLACENO</v>
      </c>
      <c r="H258" s="35">
        <v>386</v>
      </c>
      <c r="I258" s="31">
        <v>45686</v>
      </c>
      <c r="J258" s="36">
        <v>44858</v>
      </c>
    </row>
    <row r="259" spans="1:10" x14ac:dyDescent="0.25">
      <c r="A259" s="38" t="s">
        <v>472</v>
      </c>
      <c r="B259" s="31">
        <v>44722</v>
      </c>
      <c r="C259" s="32">
        <v>44741</v>
      </c>
      <c r="D259" s="33">
        <v>130000</v>
      </c>
      <c r="E259" s="33">
        <v>130000</v>
      </c>
      <c r="F259" s="34" t="s">
        <v>1530</v>
      </c>
      <c r="G259" s="34" t="str">
        <f>IF(I259&gt;0,"PROPLACENO",F259)</f>
        <v>PROPLACENO</v>
      </c>
      <c r="H259" s="35">
        <v>444</v>
      </c>
      <c r="I259" s="31">
        <v>45321</v>
      </c>
      <c r="J259" s="36">
        <v>44858</v>
      </c>
    </row>
    <row r="260" spans="1:10" x14ac:dyDescent="0.25">
      <c r="A260" s="38" t="s">
        <v>379</v>
      </c>
      <c r="B260" s="31">
        <v>44722</v>
      </c>
      <c r="C260" s="32">
        <v>44767</v>
      </c>
      <c r="D260" s="33">
        <v>130000</v>
      </c>
      <c r="E260" s="33">
        <v>130000</v>
      </c>
      <c r="F260" s="34" t="s">
        <v>19</v>
      </c>
      <c r="G260" s="34" t="str">
        <f>IF(I260&gt;0,"PROPLACENO",F260)</f>
        <v>PROPLACENO</v>
      </c>
      <c r="H260" s="35">
        <v>351</v>
      </c>
      <c r="I260" s="31">
        <v>45014</v>
      </c>
      <c r="J260" s="36">
        <v>44858</v>
      </c>
    </row>
    <row r="261" spans="1:10" x14ac:dyDescent="0.25">
      <c r="A261" s="38" t="s">
        <v>391</v>
      </c>
      <c r="B261" s="31">
        <v>44722</v>
      </c>
      <c r="C261" s="32">
        <v>44767</v>
      </c>
      <c r="D261" s="33">
        <v>130000</v>
      </c>
      <c r="E261" s="33">
        <v>130000</v>
      </c>
      <c r="F261" s="34" t="s">
        <v>19</v>
      </c>
      <c r="G261" s="34" t="str">
        <f>IF(I261&gt;0,"PROPLACENO",F261)</f>
        <v>PROPLACENO</v>
      </c>
      <c r="H261" s="35">
        <v>363</v>
      </c>
      <c r="I261" s="31">
        <v>45321</v>
      </c>
      <c r="J261" s="36">
        <v>44858</v>
      </c>
    </row>
    <row r="262" spans="1:10" x14ac:dyDescent="0.25">
      <c r="A262" s="38" t="s">
        <v>35</v>
      </c>
      <c r="B262" s="31">
        <v>44722</v>
      </c>
      <c r="C262" s="32">
        <v>44727</v>
      </c>
      <c r="D262" s="33" t="s">
        <v>1527</v>
      </c>
      <c r="E262" s="33">
        <v>0</v>
      </c>
      <c r="F262" s="34" t="s">
        <v>23</v>
      </c>
      <c r="G262" s="34" t="s">
        <v>18</v>
      </c>
      <c r="H262" s="35">
        <v>7</v>
      </c>
      <c r="I262" s="31"/>
      <c r="J262" s="36">
        <v>44823</v>
      </c>
    </row>
    <row r="263" spans="1:10" x14ac:dyDescent="0.25">
      <c r="A263" s="38" t="s">
        <v>385</v>
      </c>
      <c r="B263" s="31">
        <v>44722</v>
      </c>
      <c r="C263" s="32">
        <v>44767</v>
      </c>
      <c r="D263" s="33">
        <v>180000</v>
      </c>
      <c r="E263" s="33">
        <v>180000</v>
      </c>
      <c r="F263" s="34" t="s">
        <v>19</v>
      </c>
      <c r="G263" s="34" t="str">
        <f>IF(I263&gt;0,"PROPLACENO",F263)</f>
        <v>PROPLACENO</v>
      </c>
      <c r="H263" s="35">
        <v>357</v>
      </c>
      <c r="I263" s="31">
        <v>45001</v>
      </c>
      <c r="J263" s="36">
        <v>44858</v>
      </c>
    </row>
    <row r="264" spans="1:10" x14ac:dyDescent="0.25">
      <c r="A264" s="38" t="s">
        <v>444</v>
      </c>
      <c r="B264" s="31">
        <v>44722</v>
      </c>
      <c r="C264" s="32">
        <v>44753</v>
      </c>
      <c r="D264" s="33">
        <v>180000</v>
      </c>
      <c r="E264" s="33">
        <v>180000</v>
      </c>
      <c r="F264" s="34" t="s">
        <v>19</v>
      </c>
      <c r="G264" s="34" t="str">
        <f>IF(I264&gt;0,"PROPLACENO",F264)</f>
        <v>PROPLACENO</v>
      </c>
      <c r="H264" s="35">
        <v>416</v>
      </c>
      <c r="I264" s="31">
        <v>45118</v>
      </c>
      <c r="J264" s="36">
        <v>44858</v>
      </c>
    </row>
    <row r="265" spans="1:10" x14ac:dyDescent="0.25">
      <c r="A265" s="38" t="s">
        <v>404</v>
      </c>
      <c r="B265" s="31">
        <v>44722</v>
      </c>
      <c r="C265" s="32">
        <v>44727</v>
      </c>
      <c r="D265" s="33">
        <v>180000</v>
      </c>
      <c r="E265" s="33">
        <v>180000</v>
      </c>
      <c r="F265" s="34" t="s">
        <v>19</v>
      </c>
      <c r="G265" s="34" t="str">
        <f>IF(I265&gt;0,"PROPLACENO",F265)</f>
        <v>PROPLACENO</v>
      </c>
      <c r="H265" s="35">
        <v>376</v>
      </c>
      <c r="I265" s="31">
        <v>45614</v>
      </c>
      <c r="J265" s="36">
        <v>44858</v>
      </c>
    </row>
    <row r="266" spans="1:10" x14ac:dyDescent="0.25">
      <c r="A266" s="38" t="s">
        <v>333</v>
      </c>
      <c r="B266" s="31">
        <v>44722</v>
      </c>
      <c r="C266" s="32">
        <v>44764</v>
      </c>
      <c r="D266" s="33">
        <v>180000</v>
      </c>
      <c r="E266" s="33">
        <v>180000</v>
      </c>
      <c r="F266" s="34" t="s">
        <v>19</v>
      </c>
      <c r="G266" s="34" t="str">
        <f>IF(I266&gt;0,"PROPLACENO",F266)</f>
        <v>PROPLACENO</v>
      </c>
      <c r="H266" s="35">
        <v>305</v>
      </c>
      <c r="I266" s="31">
        <v>45048</v>
      </c>
      <c r="J266" s="36">
        <v>44858</v>
      </c>
    </row>
    <row r="267" spans="1:10" x14ac:dyDescent="0.25">
      <c r="A267" s="38" t="s">
        <v>241</v>
      </c>
      <c r="B267" s="31">
        <v>44722</v>
      </c>
      <c r="C267" s="32">
        <v>44727</v>
      </c>
      <c r="D267" s="33">
        <v>180000</v>
      </c>
      <c r="E267" s="33">
        <v>180000</v>
      </c>
      <c r="F267" s="34" t="s">
        <v>19</v>
      </c>
      <c r="G267" s="34" t="str">
        <f>IF(I267&gt;0,"PROPLACENO",F267)</f>
        <v>PROPLACENO</v>
      </c>
      <c r="H267" s="35">
        <v>213</v>
      </c>
      <c r="I267" s="31">
        <v>45110</v>
      </c>
      <c r="J267" s="36">
        <v>44858</v>
      </c>
    </row>
    <row r="268" spans="1:10" x14ac:dyDescent="0.25">
      <c r="A268" s="38" t="s">
        <v>300</v>
      </c>
      <c r="B268" s="31">
        <v>44722</v>
      </c>
      <c r="C268" s="32">
        <v>44727</v>
      </c>
      <c r="D268" s="33">
        <v>180000</v>
      </c>
      <c r="E268" s="33">
        <v>180000</v>
      </c>
      <c r="F268" s="34" t="s">
        <v>19</v>
      </c>
      <c r="G268" s="34" t="str">
        <f>IF(I268&gt;0,"PROPLACENO",F268)</f>
        <v>PROPLACENO</v>
      </c>
      <c r="H268" s="35">
        <v>272</v>
      </c>
      <c r="I268" s="31">
        <v>44980</v>
      </c>
      <c r="J268" s="36">
        <v>44858</v>
      </c>
    </row>
    <row r="269" spans="1:10" x14ac:dyDescent="0.25">
      <c r="A269" s="38" t="s">
        <v>318</v>
      </c>
      <c r="B269" s="31">
        <v>44722</v>
      </c>
      <c r="C269" s="32">
        <v>44725</v>
      </c>
      <c r="D269" s="33">
        <v>130000</v>
      </c>
      <c r="E269" s="33">
        <v>130000</v>
      </c>
      <c r="F269" s="34" t="s">
        <v>19</v>
      </c>
      <c r="G269" s="34" t="str">
        <f>IF(I269&gt;0,"PROPLACENO",F269)</f>
        <v>PROPLACENO</v>
      </c>
      <c r="H269" s="35">
        <v>290</v>
      </c>
      <c r="I269" s="31">
        <v>44958</v>
      </c>
      <c r="J269" s="36">
        <v>44858</v>
      </c>
    </row>
    <row r="270" spans="1:10" x14ac:dyDescent="0.25">
      <c r="A270" s="38" t="s">
        <v>164</v>
      </c>
      <c r="B270" s="31">
        <v>44722</v>
      </c>
      <c r="C270" s="32">
        <v>44769</v>
      </c>
      <c r="D270" s="33">
        <v>130000</v>
      </c>
      <c r="E270" s="33">
        <v>130000</v>
      </c>
      <c r="F270" s="34" t="s">
        <v>19</v>
      </c>
      <c r="G270" s="34" t="str">
        <f>IF(I270&gt;0,"PROPLACENO",F270)</f>
        <v>PROPLACENO</v>
      </c>
      <c r="H270" s="35">
        <v>136</v>
      </c>
      <c r="I270" s="31">
        <v>45132</v>
      </c>
      <c r="J270" s="36">
        <v>44823</v>
      </c>
    </row>
    <row r="271" spans="1:10" x14ac:dyDescent="0.25">
      <c r="A271" s="38" t="s">
        <v>336</v>
      </c>
      <c r="B271" s="31">
        <v>44722</v>
      </c>
      <c r="C271" s="32">
        <v>44767</v>
      </c>
      <c r="D271" s="33">
        <v>180000</v>
      </c>
      <c r="E271" s="33">
        <v>180000</v>
      </c>
      <c r="F271" s="34" t="s">
        <v>19</v>
      </c>
      <c r="G271" s="34" t="str">
        <f>IF(I271&gt;0,"PROPLACENO",F271)</f>
        <v>PROPLACENO</v>
      </c>
      <c r="H271" s="35">
        <v>308</v>
      </c>
      <c r="I271" s="31">
        <v>45014</v>
      </c>
      <c r="J271" s="36">
        <v>44858</v>
      </c>
    </row>
    <row r="272" spans="1:10" x14ac:dyDescent="0.25">
      <c r="A272" s="38" t="s">
        <v>339</v>
      </c>
      <c r="B272" s="31">
        <v>44722</v>
      </c>
      <c r="C272" s="32">
        <v>44767</v>
      </c>
      <c r="D272" s="33">
        <v>180000</v>
      </c>
      <c r="E272" s="33">
        <v>180000</v>
      </c>
      <c r="F272" s="34" t="s">
        <v>19</v>
      </c>
      <c r="G272" s="34" t="str">
        <f>IF(I272&gt;0,"PROPLACENO",F272)</f>
        <v>PROPLACENO</v>
      </c>
      <c r="H272" s="35">
        <v>311</v>
      </c>
      <c r="I272" s="31">
        <v>44980</v>
      </c>
      <c r="J272" s="36">
        <v>44858</v>
      </c>
    </row>
    <row r="273" spans="1:10" x14ac:dyDescent="0.25">
      <c r="A273" s="38" t="s">
        <v>347</v>
      </c>
      <c r="B273" s="31">
        <v>44722</v>
      </c>
      <c r="C273" s="32">
        <v>44767</v>
      </c>
      <c r="D273" s="33">
        <v>130000</v>
      </c>
      <c r="E273" s="33">
        <v>130000</v>
      </c>
      <c r="F273" s="34" t="s">
        <v>19</v>
      </c>
      <c r="G273" s="34" t="str">
        <f>IF(I273&gt;0,"PROPLACENO",F273)</f>
        <v>PROPLACENO</v>
      </c>
      <c r="H273" s="35">
        <v>319</v>
      </c>
      <c r="I273" s="31">
        <v>44980</v>
      </c>
      <c r="J273" s="36">
        <v>44858</v>
      </c>
    </row>
    <row r="274" spans="1:10" x14ac:dyDescent="0.25">
      <c r="A274" s="38" t="s">
        <v>348</v>
      </c>
      <c r="B274" s="31">
        <v>44722</v>
      </c>
      <c r="C274" s="32">
        <v>44767</v>
      </c>
      <c r="D274" s="33" t="s">
        <v>1527</v>
      </c>
      <c r="E274" s="33">
        <v>0</v>
      </c>
      <c r="F274" s="34" t="s">
        <v>17</v>
      </c>
      <c r="G274" s="34" t="str">
        <f>IF(I274&gt;0,"PROPLACENO",F274)</f>
        <v>VYŘAZENO</v>
      </c>
      <c r="H274" s="35">
        <v>320</v>
      </c>
      <c r="I274" s="31"/>
      <c r="J274" s="36">
        <v>44858</v>
      </c>
    </row>
    <row r="275" spans="1:10" x14ac:dyDescent="0.25">
      <c r="A275" s="38" t="s">
        <v>100</v>
      </c>
      <c r="B275" s="31">
        <v>44722</v>
      </c>
      <c r="C275" s="32">
        <v>44750</v>
      </c>
      <c r="D275" s="33">
        <v>180000</v>
      </c>
      <c r="E275" s="33">
        <v>180000</v>
      </c>
      <c r="F275" s="34" t="s">
        <v>19</v>
      </c>
      <c r="G275" s="34" t="str">
        <f>IF(I275&gt;0,"PROPLACENO",F275)</f>
        <v>PROPLACENO</v>
      </c>
      <c r="H275" s="35">
        <v>72</v>
      </c>
      <c r="I275" s="31">
        <v>45188</v>
      </c>
      <c r="J275" s="36">
        <v>44823</v>
      </c>
    </row>
    <row r="276" spans="1:10" x14ac:dyDescent="0.25">
      <c r="A276" s="38" t="s">
        <v>356</v>
      </c>
      <c r="B276" s="31">
        <v>44722</v>
      </c>
      <c r="C276" s="32">
        <v>44767</v>
      </c>
      <c r="D276" s="33">
        <v>100000</v>
      </c>
      <c r="E276" s="33">
        <v>100000</v>
      </c>
      <c r="F276" s="34" t="s">
        <v>19</v>
      </c>
      <c r="G276" s="34" t="str">
        <f>IF(I276&gt;0,"PROPLACENO",F276)</f>
        <v>PROPLACENO</v>
      </c>
      <c r="H276" s="35">
        <v>328</v>
      </c>
      <c r="I276" s="31">
        <v>45041</v>
      </c>
      <c r="J276" s="36">
        <v>44858</v>
      </c>
    </row>
    <row r="277" spans="1:10" x14ac:dyDescent="0.25">
      <c r="A277" s="38" t="s">
        <v>212</v>
      </c>
      <c r="B277" s="31">
        <v>44722</v>
      </c>
      <c r="C277" s="32">
        <v>44750</v>
      </c>
      <c r="D277" s="33">
        <v>180000</v>
      </c>
      <c r="E277" s="33">
        <v>180000</v>
      </c>
      <c r="F277" s="34" t="s">
        <v>19</v>
      </c>
      <c r="G277" s="34" t="str">
        <f>IF(I277&gt;0,"PROPLACENO",F277)</f>
        <v>PROPLACENO</v>
      </c>
      <c r="H277" s="35">
        <v>184</v>
      </c>
      <c r="I277" s="31">
        <v>45063</v>
      </c>
      <c r="J277" s="36">
        <v>44823</v>
      </c>
    </row>
    <row r="278" spans="1:10" x14ac:dyDescent="0.25">
      <c r="A278" s="38" t="s">
        <v>369</v>
      </c>
      <c r="B278" s="31">
        <v>44722</v>
      </c>
      <c r="C278" s="32">
        <v>44767</v>
      </c>
      <c r="D278" s="33">
        <v>180000</v>
      </c>
      <c r="E278" s="33">
        <v>180000</v>
      </c>
      <c r="F278" s="34" t="s">
        <v>19</v>
      </c>
      <c r="G278" s="34" t="str">
        <f>IF(I278&gt;0,"PROPLACENO",F278)</f>
        <v>PROPLACENO</v>
      </c>
      <c r="H278" s="35">
        <v>341</v>
      </c>
      <c r="I278" s="31">
        <v>45250</v>
      </c>
      <c r="J278" s="36">
        <v>44858</v>
      </c>
    </row>
    <row r="279" spans="1:10" x14ac:dyDescent="0.25">
      <c r="A279" s="38" t="s">
        <v>373</v>
      </c>
      <c r="B279" s="31">
        <v>44722</v>
      </c>
      <c r="C279" s="32">
        <v>44767</v>
      </c>
      <c r="D279" s="33">
        <v>130000</v>
      </c>
      <c r="E279" s="33">
        <v>130000</v>
      </c>
      <c r="F279" s="34" t="s">
        <v>19</v>
      </c>
      <c r="G279" s="34" t="str">
        <f>IF(I279&gt;0,"PROPLACENO",F279)</f>
        <v>PROPLACENO</v>
      </c>
      <c r="H279" s="35">
        <v>345</v>
      </c>
      <c r="I279" s="31">
        <v>45014</v>
      </c>
      <c r="J279" s="36">
        <v>44858</v>
      </c>
    </row>
    <row r="280" spans="1:10" x14ac:dyDescent="0.25">
      <c r="A280" s="38" t="s">
        <v>377</v>
      </c>
      <c r="B280" s="31">
        <v>44722</v>
      </c>
      <c r="C280" s="32">
        <v>44767</v>
      </c>
      <c r="D280" s="33">
        <v>130000</v>
      </c>
      <c r="E280" s="33">
        <v>130000</v>
      </c>
      <c r="F280" s="34" t="s">
        <v>1529</v>
      </c>
      <c r="G280" s="34" t="str">
        <f>IF(I280&gt;0,"PROPLACENO",F280)</f>
        <v>PROPLACENO</v>
      </c>
      <c r="H280" s="35">
        <v>349</v>
      </c>
      <c r="I280" s="31">
        <v>45000</v>
      </c>
      <c r="J280" s="36">
        <v>44886</v>
      </c>
    </row>
    <row r="281" spans="1:10" x14ac:dyDescent="0.25">
      <c r="A281" s="38" t="s">
        <v>378</v>
      </c>
      <c r="B281" s="31">
        <v>44722</v>
      </c>
      <c r="C281" s="32">
        <v>44767</v>
      </c>
      <c r="D281" s="33">
        <v>130000</v>
      </c>
      <c r="E281" s="33">
        <v>130000</v>
      </c>
      <c r="F281" s="34" t="s">
        <v>19</v>
      </c>
      <c r="G281" s="34" t="str">
        <f>IF(I281&gt;0,"PROPLACENO",F281)</f>
        <v>PROPLACENO</v>
      </c>
      <c r="H281" s="35">
        <v>350</v>
      </c>
      <c r="I281" s="31">
        <v>45022</v>
      </c>
      <c r="J281" s="36">
        <v>44858</v>
      </c>
    </row>
    <row r="282" spans="1:10" x14ac:dyDescent="0.25">
      <c r="A282" s="38" t="s">
        <v>380</v>
      </c>
      <c r="B282" s="31">
        <v>44722</v>
      </c>
      <c r="C282" s="32">
        <v>44767</v>
      </c>
      <c r="D282" s="33">
        <v>180000</v>
      </c>
      <c r="E282" s="33">
        <v>180000</v>
      </c>
      <c r="F282" s="34" t="s">
        <v>19</v>
      </c>
      <c r="G282" s="34" t="str">
        <f>IF(I282&gt;0,"PROPLACENO",F282)</f>
        <v>PROPLACENO</v>
      </c>
      <c r="H282" s="35">
        <v>352</v>
      </c>
      <c r="I282" s="31">
        <v>44998</v>
      </c>
      <c r="J282" s="36">
        <v>44858</v>
      </c>
    </row>
    <row r="283" spans="1:10" x14ac:dyDescent="0.25">
      <c r="A283" s="38" t="s">
        <v>175</v>
      </c>
      <c r="B283" s="31">
        <v>44722</v>
      </c>
      <c r="C283" s="32">
        <v>44767</v>
      </c>
      <c r="D283" s="33" t="s">
        <v>1527</v>
      </c>
      <c r="E283" s="33">
        <v>0</v>
      </c>
      <c r="F283" s="34" t="s">
        <v>23</v>
      </c>
      <c r="G283" s="34" t="s">
        <v>18</v>
      </c>
      <c r="H283" s="35">
        <v>147</v>
      </c>
      <c r="I283" s="31"/>
      <c r="J283" s="36">
        <v>44823</v>
      </c>
    </row>
    <row r="284" spans="1:10" x14ac:dyDescent="0.25">
      <c r="A284" s="38" t="s">
        <v>102</v>
      </c>
      <c r="B284" s="31">
        <v>44722</v>
      </c>
      <c r="C284" s="32">
        <v>44783</v>
      </c>
      <c r="D284" s="33">
        <v>130000</v>
      </c>
      <c r="E284" s="33">
        <v>130000</v>
      </c>
      <c r="F284" s="34" t="s">
        <v>1530</v>
      </c>
      <c r="G284" s="34" t="str">
        <f>IF(I284&gt;0,"PROPLACENO",F284)</f>
        <v>PROPLACENO</v>
      </c>
      <c r="H284" s="35">
        <v>74</v>
      </c>
      <c r="I284" s="31">
        <v>45929</v>
      </c>
      <c r="J284" s="36">
        <v>44823</v>
      </c>
    </row>
    <row r="285" spans="1:10" x14ac:dyDescent="0.25">
      <c r="A285" s="38" t="s">
        <v>296</v>
      </c>
      <c r="B285" s="31">
        <v>44722</v>
      </c>
      <c r="C285" s="32">
        <v>44788</v>
      </c>
      <c r="D285" s="33" t="s">
        <v>1527</v>
      </c>
      <c r="E285" s="33">
        <v>0</v>
      </c>
      <c r="F285" s="34" t="s">
        <v>23</v>
      </c>
      <c r="G285" s="34" t="s">
        <v>18</v>
      </c>
      <c r="H285" s="35">
        <v>268</v>
      </c>
      <c r="I285" s="31"/>
      <c r="J285" s="36">
        <v>44858</v>
      </c>
    </row>
    <row r="286" spans="1:10" x14ac:dyDescent="0.25">
      <c r="A286" s="38" t="s">
        <v>249</v>
      </c>
      <c r="B286" s="31">
        <v>44722</v>
      </c>
      <c r="C286" s="32">
        <v>44726</v>
      </c>
      <c r="D286" s="33">
        <v>180000</v>
      </c>
      <c r="E286" s="33">
        <v>180000</v>
      </c>
      <c r="F286" s="34" t="s">
        <v>19</v>
      </c>
      <c r="G286" s="34" t="str">
        <f>IF(I286&gt;0,"PROPLACENO",F286)</f>
        <v>PROPLACENO</v>
      </c>
      <c r="H286" s="35">
        <v>221</v>
      </c>
      <c r="I286" s="31">
        <v>45006</v>
      </c>
      <c r="J286" s="36">
        <v>44858</v>
      </c>
    </row>
    <row r="287" spans="1:10" x14ac:dyDescent="0.25">
      <c r="A287" s="38" t="s">
        <v>419</v>
      </c>
      <c r="B287" s="31">
        <v>44722</v>
      </c>
      <c r="C287" s="32">
        <v>44727</v>
      </c>
      <c r="D287" s="33">
        <v>180000</v>
      </c>
      <c r="E287" s="33">
        <v>180000</v>
      </c>
      <c r="F287" s="34" t="s">
        <v>19</v>
      </c>
      <c r="G287" s="34" t="str">
        <f>IF(I287&gt;0,"PROPLACENO",F287)</f>
        <v>PROPLACENO</v>
      </c>
      <c r="H287" s="35">
        <v>391</v>
      </c>
      <c r="I287" s="31">
        <v>45008</v>
      </c>
      <c r="J287" s="36">
        <v>44858</v>
      </c>
    </row>
    <row r="288" spans="1:10" x14ac:dyDescent="0.25">
      <c r="A288" s="38" t="s">
        <v>692</v>
      </c>
      <c r="B288" s="31">
        <v>44727</v>
      </c>
      <c r="C288" s="32">
        <v>44727</v>
      </c>
      <c r="D288" s="33">
        <v>130000</v>
      </c>
      <c r="E288" s="33">
        <v>130000</v>
      </c>
      <c r="F288" s="34" t="s">
        <v>19</v>
      </c>
      <c r="G288" s="34" t="str">
        <f>IF(I288&gt;0,"PROPLACENO",F288)</f>
        <v>PROPLACENO</v>
      </c>
      <c r="H288" s="35">
        <v>664</v>
      </c>
      <c r="I288" s="31">
        <v>45068</v>
      </c>
      <c r="J288" s="36">
        <v>44886</v>
      </c>
    </row>
    <row r="289" spans="1:10" x14ac:dyDescent="0.25">
      <c r="A289" s="38" t="s">
        <v>554</v>
      </c>
      <c r="B289" s="31">
        <v>44723</v>
      </c>
      <c r="C289" s="32">
        <v>44725</v>
      </c>
      <c r="D289" s="33">
        <v>130000</v>
      </c>
      <c r="E289" s="33">
        <v>130000</v>
      </c>
      <c r="F289" s="34" t="s">
        <v>1530</v>
      </c>
      <c r="G289" s="34" t="str">
        <f>IF(I289&gt;0,"PROPLACENO",F289)</f>
        <v>PROPLACENO</v>
      </c>
      <c r="H289" s="35">
        <v>526</v>
      </c>
      <c r="I289" s="31">
        <v>45365</v>
      </c>
      <c r="J289" s="36">
        <v>44886</v>
      </c>
    </row>
    <row r="290" spans="1:10" x14ac:dyDescent="0.25">
      <c r="A290" s="38" t="s">
        <v>331</v>
      </c>
      <c r="B290" s="31">
        <v>44722</v>
      </c>
      <c r="C290" s="32">
        <v>44770</v>
      </c>
      <c r="D290" s="33">
        <v>180000</v>
      </c>
      <c r="E290" s="33">
        <v>180000</v>
      </c>
      <c r="F290" s="34" t="s">
        <v>1529</v>
      </c>
      <c r="G290" s="34" t="str">
        <f>IF(I290&gt;0,"PROPLACENO",F290)</f>
        <v>PROPLACENO</v>
      </c>
      <c r="H290" s="35">
        <v>303</v>
      </c>
      <c r="I290" s="31">
        <v>45099</v>
      </c>
      <c r="J290" s="36">
        <v>44886</v>
      </c>
    </row>
    <row r="291" spans="1:10" x14ac:dyDescent="0.25">
      <c r="A291" s="38" t="s">
        <v>859</v>
      </c>
      <c r="B291" s="31">
        <v>44743</v>
      </c>
      <c r="C291" s="32">
        <v>44777</v>
      </c>
      <c r="D291" s="33">
        <v>130000</v>
      </c>
      <c r="E291" s="33">
        <v>130000</v>
      </c>
      <c r="F291" s="34" t="s">
        <v>19</v>
      </c>
      <c r="G291" s="34" t="str">
        <f>IF(I291&gt;0,"PROPLACENO",F291)</f>
        <v>PROPLACENO</v>
      </c>
      <c r="H291" s="35">
        <v>831</v>
      </c>
      <c r="I291" s="31">
        <v>45099</v>
      </c>
      <c r="J291" s="36">
        <v>44956</v>
      </c>
    </row>
    <row r="292" spans="1:10" x14ac:dyDescent="0.25">
      <c r="A292" s="38" t="s">
        <v>658</v>
      </c>
      <c r="B292" s="31">
        <v>44726</v>
      </c>
      <c r="C292" s="32">
        <v>44742</v>
      </c>
      <c r="D292" s="33">
        <v>130000</v>
      </c>
      <c r="E292" s="33">
        <v>130000</v>
      </c>
      <c r="F292" s="34" t="s">
        <v>19</v>
      </c>
      <c r="G292" s="34" t="str">
        <f>IF(I292&gt;0,"PROPLACENO",F292)</f>
        <v>PROPLACENO</v>
      </c>
      <c r="H292" s="35">
        <v>630</v>
      </c>
      <c r="I292" s="31">
        <v>45021</v>
      </c>
      <c r="J292" s="36">
        <v>44886</v>
      </c>
    </row>
    <row r="293" spans="1:10" x14ac:dyDescent="0.25">
      <c r="A293" s="38" t="s">
        <v>170</v>
      </c>
      <c r="B293" s="31">
        <v>44722</v>
      </c>
      <c r="C293" s="32">
        <v>44734</v>
      </c>
      <c r="D293" s="33">
        <v>130000</v>
      </c>
      <c r="E293" s="33">
        <v>130000</v>
      </c>
      <c r="F293" s="34" t="s">
        <v>19</v>
      </c>
      <c r="G293" s="34" t="str">
        <f>IF(I293&gt;0,"PROPLACENO",F293)</f>
        <v>PROPLACENO</v>
      </c>
      <c r="H293" s="35">
        <v>142</v>
      </c>
      <c r="I293" s="31">
        <v>45222</v>
      </c>
      <c r="J293" s="36">
        <v>44823</v>
      </c>
    </row>
    <row r="294" spans="1:10" x14ac:dyDescent="0.25">
      <c r="A294" s="38" t="s">
        <v>320</v>
      </c>
      <c r="B294" s="31">
        <v>44722</v>
      </c>
      <c r="C294" s="32"/>
      <c r="D294" s="33" t="s">
        <v>1527</v>
      </c>
      <c r="E294" s="33">
        <v>0</v>
      </c>
      <c r="F294" s="34" t="s">
        <v>16</v>
      </c>
      <c r="G294" s="34" t="str">
        <f>IF(I294&gt;0,"PROPLACENO",F294)</f>
        <v>NEDOLOŽENA LISTINNÁ VERZE</v>
      </c>
      <c r="H294" s="35">
        <v>292</v>
      </c>
      <c r="I294" s="31"/>
      <c r="J294" s="36" t="s">
        <v>1527</v>
      </c>
    </row>
    <row r="295" spans="1:10" x14ac:dyDescent="0.25">
      <c r="A295" s="38" t="s">
        <v>87</v>
      </c>
      <c r="B295" s="31">
        <v>44722</v>
      </c>
      <c r="C295" s="32">
        <v>44725</v>
      </c>
      <c r="D295" s="33">
        <v>130000</v>
      </c>
      <c r="E295" s="33">
        <v>130000</v>
      </c>
      <c r="F295" s="34" t="s">
        <v>19</v>
      </c>
      <c r="G295" s="34" t="str">
        <f>IF(I295&gt;0,"PROPLACENO",F295)</f>
        <v>PROPLACENO</v>
      </c>
      <c r="H295" s="35">
        <v>59</v>
      </c>
      <c r="I295" s="31">
        <v>45602</v>
      </c>
      <c r="J295" s="32">
        <v>44823</v>
      </c>
    </row>
    <row r="296" spans="1:10" x14ac:dyDescent="0.25">
      <c r="A296" s="38" t="s">
        <v>579</v>
      </c>
      <c r="B296" s="31">
        <v>44725</v>
      </c>
      <c r="C296" s="32">
        <v>44725</v>
      </c>
      <c r="D296" s="33">
        <v>180000</v>
      </c>
      <c r="E296" s="33">
        <v>180000</v>
      </c>
      <c r="F296" s="34" t="s">
        <v>19</v>
      </c>
      <c r="G296" s="34" t="str">
        <f>IF(I296&gt;0,"PROPLACENO",F296)</f>
        <v>PROPLACENO</v>
      </c>
      <c r="H296" s="35">
        <v>551</v>
      </c>
      <c r="I296" s="31">
        <v>45012</v>
      </c>
      <c r="J296" s="36">
        <v>44886</v>
      </c>
    </row>
    <row r="297" spans="1:10" x14ac:dyDescent="0.25">
      <c r="A297" s="38" t="s">
        <v>406</v>
      </c>
      <c r="B297" s="31">
        <v>44722</v>
      </c>
      <c r="C297" s="32">
        <v>44767</v>
      </c>
      <c r="D297" s="33" t="s">
        <v>1527</v>
      </c>
      <c r="E297" s="33">
        <v>0</v>
      </c>
      <c r="F297" s="34" t="s">
        <v>23</v>
      </c>
      <c r="G297" s="34" t="s">
        <v>18</v>
      </c>
      <c r="H297" s="35">
        <v>378</v>
      </c>
      <c r="I297" s="31"/>
      <c r="J297" s="36">
        <v>44858</v>
      </c>
    </row>
    <row r="298" spans="1:10" x14ac:dyDescent="0.25">
      <c r="A298" s="38" t="s">
        <v>290</v>
      </c>
      <c r="B298" s="31">
        <v>44722</v>
      </c>
      <c r="C298" s="32">
        <v>44735</v>
      </c>
      <c r="D298" s="33">
        <v>130000</v>
      </c>
      <c r="E298" s="33">
        <v>130000</v>
      </c>
      <c r="F298" s="34" t="s">
        <v>19</v>
      </c>
      <c r="G298" s="34" t="str">
        <f>IF(I298&gt;0,"PROPLACENO",F298)</f>
        <v>PROPLACENO</v>
      </c>
      <c r="H298" s="35">
        <v>262</v>
      </c>
      <c r="I298" s="31">
        <v>45419</v>
      </c>
      <c r="J298" s="36">
        <v>44858</v>
      </c>
    </row>
    <row r="299" spans="1:10" x14ac:dyDescent="0.25">
      <c r="A299" s="38" t="s">
        <v>88</v>
      </c>
      <c r="B299" s="31">
        <v>44722</v>
      </c>
      <c r="C299" s="32">
        <v>44722</v>
      </c>
      <c r="D299" s="33">
        <v>130000</v>
      </c>
      <c r="E299" s="33">
        <v>130000</v>
      </c>
      <c r="F299" s="34" t="s">
        <v>19</v>
      </c>
      <c r="G299" s="34" t="str">
        <f>IF(I299&gt;0,"PROPLACENO",F299)</f>
        <v>PROPLACENO</v>
      </c>
      <c r="H299" s="35">
        <v>60</v>
      </c>
      <c r="I299" s="31">
        <v>45546</v>
      </c>
      <c r="J299" s="36">
        <v>44823</v>
      </c>
    </row>
    <row r="300" spans="1:10" x14ac:dyDescent="0.25">
      <c r="A300" s="38" t="s">
        <v>247</v>
      </c>
      <c r="B300" s="31">
        <v>44722</v>
      </c>
      <c r="C300" s="32">
        <v>44729</v>
      </c>
      <c r="D300" s="33">
        <v>130000</v>
      </c>
      <c r="E300" s="33">
        <v>130000</v>
      </c>
      <c r="F300" s="34" t="s">
        <v>19</v>
      </c>
      <c r="G300" s="34" t="str">
        <f>IF(I300&gt;0,"PROPLACENO",F300)</f>
        <v>PROPLACENO</v>
      </c>
      <c r="H300" s="35">
        <v>219</v>
      </c>
      <c r="I300" s="31">
        <v>44978</v>
      </c>
      <c r="J300" s="36">
        <v>44858</v>
      </c>
    </row>
    <row r="301" spans="1:10" x14ac:dyDescent="0.25">
      <c r="A301" s="38" t="s">
        <v>425</v>
      </c>
      <c r="B301" s="31">
        <v>44722</v>
      </c>
      <c r="C301" s="32">
        <v>44734</v>
      </c>
      <c r="D301" s="33">
        <v>100000</v>
      </c>
      <c r="E301" s="33">
        <v>100000</v>
      </c>
      <c r="F301" s="34" t="s">
        <v>19</v>
      </c>
      <c r="G301" s="34" t="str">
        <f>IF(I301&gt;0,"PROPLACENO",F301)</f>
        <v>PROPLACENO</v>
      </c>
      <c r="H301" s="35">
        <v>397</v>
      </c>
      <c r="I301" s="31">
        <v>45621</v>
      </c>
      <c r="J301" s="36">
        <v>44858</v>
      </c>
    </row>
    <row r="302" spans="1:10" x14ac:dyDescent="0.25">
      <c r="A302" s="38" t="s">
        <v>183</v>
      </c>
      <c r="B302" s="31">
        <v>44722</v>
      </c>
      <c r="C302" s="32">
        <v>44741</v>
      </c>
      <c r="D302" s="33">
        <v>130000</v>
      </c>
      <c r="E302" s="33">
        <v>120118</v>
      </c>
      <c r="F302" s="34" t="s">
        <v>19</v>
      </c>
      <c r="G302" s="34" t="str">
        <f>IF(I302&gt;0,"PROPLACENO",F302)</f>
        <v>PROPLACENO</v>
      </c>
      <c r="H302" s="35">
        <v>155</v>
      </c>
      <c r="I302" s="31">
        <v>45033</v>
      </c>
      <c r="J302" s="36">
        <v>44823</v>
      </c>
    </row>
    <row r="303" spans="1:10" x14ac:dyDescent="0.25">
      <c r="A303" s="38" t="s">
        <v>1493</v>
      </c>
      <c r="B303" s="31">
        <v>44803</v>
      </c>
      <c r="C303" s="32">
        <v>44804</v>
      </c>
      <c r="D303" s="33">
        <v>100000</v>
      </c>
      <c r="E303" s="33">
        <v>100000</v>
      </c>
      <c r="F303" s="34" t="s">
        <v>19</v>
      </c>
      <c r="G303" s="34" t="str">
        <f>IF(I303&gt;0,"PROPLACENO",F303)</f>
        <v>PROPLACENO</v>
      </c>
      <c r="H303" s="35">
        <v>1465</v>
      </c>
      <c r="I303" s="31">
        <v>45201</v>
      </c>
      <c r="J303" s="36">
        <v>44998</v>
      </c>
    </row>
    <row r="304" spans="1:10" x14ac:dyDescent="0.25">
      <c r="A304" s="38" t="s">
        <v>407</v>
      </c>
      <c r="B304" s="31">
        <v>44722</v>
      </c>
      <c r="C304" s="32">
        <v>44767</v>
      </c>
      <c r="D304" s="33">
        <v>130000</v>
      </c>
      <c r="E304" s="33">
        <v>130000</v>
      </c>
      <c r="F304" s="34" t="s">
        <v>19</v>
      </c>
      <c r="G304" s="34" t="str">
        <f>IF(I304&gt;0,"PROPLACENO",F304)</f>
        <v>PROPLACENO</v>
      </c>
      <c r="H304" s="35">
        <v>379</v>
      </c>
      <c r="I304" s="31">
        <v>45411</v>
      </c>
      <c r="J304" s="36">
        <v>44858</v>
      </c>
    </row>
    <row r="305" spans="1:10" x14ac:dyDescent="0.25">
      <c r="A305" s="38" t="s">
        <v>242</v>
      </c>
      <c r="B305" s="31">
        <v>44722</v>
      </c>
      <c r="C305" s="32">
        <v>44736</v>
      </c>
      <c r="D305" s="33">
        <v>130000</v>
      </c>
      <c r="E305" s="33">
        <v>130000</v>
      </c>
      <c r="F305" s="34" t="s">
        <v>19</v>
      </c>
      <c r="G305" s="34" t="str">
        <f>IF(I305&gt;0,"PROPLACENO",F305)</f>
        <v>PROPLACENO</v>
      </c>
      <c r="H305" s="35">
        <v>214</v>
      </c>
      <c r="I305" s="31">
        <v>45089</v>
      </c>
      <c r="J305" s="36">
        <v>44858</v>
      </c>
    </row>
    <row r="306" spans="1:10" x14ac:dyDescent="0.25">
      <c r="A306" s="38" t="s">
        <v>213</v>
      </c>
      <c r="B306" s="31">
        <v>44722</v>
      </c>
      <c r="C306" s="32">
        <v>44741</v>
      </c>
      <c r="D306" s="33" t="s">
        <v>1527</v>
      </c>
      <c r="E306" s="33">
        <v>0</v>
      </c>
      <c r="F306" s="34" t="s">
        <v>1534</v>
      </c>
      <c r="G306" s="34" t="s">
        <v>18</v>
      </c>
      <c r="H306" s="35">
        <v>185</v>
      </c>
      <c r="I306" s="31"/>
      <c r="J306" s="36">
        <v>44823</v>
      </c>
    </row>
    <row r="307" spans="1:10" x14ac:dyDescent="0.25">
      <c r="A307" s="38" t="s">
        <v>89</v>
      </c>
      <c r="B307" s="31">
        <v>44722</v>
      </c>
      <c r="C307" s="32">
        <v>44728</v>
      </c>
      <c r="D307" s="33">
        <v>130000</v>
      </c>
      <c r="E307" s="33">
        <v>130000</v>
      </c>
      <c r="F307" s="34" t="s">
        <v>19</v>
      </c>
      <c r="G307" s="34" t="str">
        <f>IF(I307&gt;0,"PROPLACENO",F307)</f>
        <v>PROPLACENO</v>
      </c>
      <c r="H307" s="35">
        <v>61</v>
      </c>
      <c r="I307" s="31">
        <v>45278</v>
      </c>
      <c r="J307" s="36">
        <v>44823</v>
      </c>
    </row>
    <row r="308" spans="1:10" x14ac:dyDescent="0.25">
      <c r="A308" s="38" t="s">
        <v>400</v>
      </c>
      <c r="B308" s="31">
        <v>44722</v>
      </c>
      <c r="C308" s="32">
        <v>44767</v>
      </c>
      <c r="D308" s="33" t="s">
        <v>1527</v>
      </c>
      <c r="E308" s="33">
        <v>0</v>
      </c>
      <c r="F308" s="34" t="s">
        <v>17</v>
      </c>
      <c r="G308" s="34" t="str">
        <f>IF(I308&gt;0,"PROPLACENO",F308)</f>
        <v>VYŘAZENO</v>
      </c>
      <c r="H308" s="35">
        <v>372</v>
      </c>
      <c r="I308" s="31"/>
      <c r="J308" s="36">
        <v>44998</v>
      </c>
    </row>
    <row r="309" spans="1:10" x14ac:dyDescent="0.25">
      <c r="A309" s="38" t="s">
        <v>405</v>
      </c>
      <c r="B309" s="31">
        <v>44722</v>
      </c>
      <c r="C309" s="32">
        <v>44767</v>
      </c>
      <c r="D309" s="33">
        <v>130000</v>
      </c>
      <c r="E309" s="33">
        <v>130000</v>
      </c>
      <c r="F309" s="34" t="s">
        <v>19</v>
      </c>
      <c r="G309" s="34" t="str">
        <f>IF(I309&gt;0,"PROPLACENO",F309)</f>
        <v>PROPLACENO</v>
      </c>
      <c r="H309" s="35">
        <v>377</v>
      </c>
      <c r="I309" s="31">
        <v>45187</v>
      </c>
      <c r="J309" s="36">
        <v>44858</v>
      </c>
    </row>
    <row r="310" spans="1:10" x14ac:dyDescent="0.25">
      <c r="A310" s="38" t="s">
        <v>410</v>
      </c>
      <c r="B310" s="31">
        <v>44722</v>
      </c>
      <c r="C310" s="32">
        <v>44767</v>
      </c>
      <c r="D310" s="33">
        <v>130000</v>
      </c>
      <c r="E310" s="33">
        <v>130000</v>
      </c>
      <c r="F310" s="34" t="s">
        <v>19</v>
      </c>
      <c r="G310" s="34" t="str">
        <f>IF(I310&gt;0,"PROPLACENO",F310)</f>
        <v>PROPLACENO</v>
      </c>
      <c r="H310" s="35">
        <v>382</v>
      </c>
      <c r="I310" s="31">
        <v>45000</v>
      </c>
      <c r="J310" s="36">
        <v>44858</v>
      </c>
    </row>
    <row r="311" spans="1:10" x14ac:dyDescent="0.25">
      <c r="A311" s="38" t="s">
        <v>484</v>
      </c>
      <c r="B311" s="31">
        <v>44722</v>
      </c>
      <c r="C311" s="32">
        <v>44741</v>
      </c>
      <c r="D311" s="33">
        <v>100000</v>
      </c>
      <c r="E311" s="33">
        <v>100000</v>
      </c>
      <c r="F311" s="34" t="s">
        <v>19</v>
      </c>
      <c r="G311" s="34" t="str">
        <f>IF(I311&gt;0,"PROPLACENO",F311)</f>
        <v>PROPLACENO</v>
      </c>
      <c r="H311" s="35">
        <v>456</v>
      </c>
      <c r="I311" s="31">
        <v>45082</v>
      </c>
      <c r="J311" s="36">
        <v>44858</v>
      </c>
    </row>
    <row r="312" spans="1:10" x14ac:dyDescent="0.25">
      <c r="A312" s="38" t="s">
        <v>197</v>
      </c>
      <c r="B312" s="31">
        <v>44722</v>
      </c>
      <c r="C312" s="32">
        <v>44732</v>
      </c>
      <c r="D312" s="33">
        <v>130000</v>
      </c>
      <c r="E312" s="33">
        <v>130000</v>
      </c>
      <c r="F312" s="34" t="s">
        <v>19</v>
      </c>
      <c r="G312" s="34" t="str">
        <f>IF(I312&gt;0,"PROPLACENO",F312)</f>
        <v>PROPLACENO</v>
      </c>
      <c r="H312" s="35">
        <v>169</v>
      </c>
      <c r="I312" s="31">
        <v>44916</v>
      </c>
      <c r="J312" s="36">
        <v>44823</v>
      </c>
    </row>
    <row r="313" spans="1:10" x14ac:dyDescent="0.25">
      <c r="A313" s="38" t="s">
        <v>432</v>
      </c>
      <c r="B313" s="31">
        <v>44722</v>
      </c>
      <c r="C313" s="32">
        <v>44783</v>
      </c>
      <c r="D313" s="33">
        <v>130000</v>
      </c>
      <c r="E313" s="33">
        <v>130000</v>
      </c>
      <c r="F313" s="34" t="s">
        <v>19</v>
      </c>
      <c r="G313" s="34" t="str">
        <f>IF(I313&gt;0,"PROPLACENO",F313)</f>
        <v>PROPLACENO</v>
      </c>
      <c r="H313" s="35">
        <v>404</v>
      </c>
      <c r="I313" s="31">
        <v>45379</v>
      </c>
      <c r="J313" s="36">
        <v>44858</v>
      </c>
    </row>
    <row r="314" spans="1:10" x14ac:dyDescent="0.25">
      <c r="A314" s="38" t="s">
        <v>271</v>
      </c>
      <c r="B314" s="31">
        <v>44722</v>
      </c>
      <c r="C314" s="32">
        <v>44728</v>
      </c>
      <c r="D314" s="33">
        <v>180000</v>
      </c>
      <c r="E314" s="33">
        <v>180000</v>
      </c>
      <c r="F314" s="34" t="s">
        <v>19</v>
      </c>
      <c r="G314" s="34" t="str">
        <f>IF(I314&gt;0,"PROPLACENO",F314)</f>
        <v>PROPLACENO</v>
      </c>
      <c r="H314" s="35">
        <v>243</v>
      </c>
      <c r="I314" s="31">
        <v>45040</v>
      </c>
      <c r="J314" s="36">
        <v>44858</v>
      </c>
    </row>
    <row r="315" spans="1:10" x14ac:dyDescent="0.25">
      <c r="A315" s="38" t="s">
        <v>199</v>
      </c>
      <c r="B315" s="31">
        <v>44722</v>
      </c>
      <c r="C315" s="32">
        <v>44725</v>
      </c>
      <c r="D315" s="33">
        <v>130000</v>
      </c>
      <c r="E315" s="33">
        <v>130000</v>
      </c>
      <c r="F315" s="34" t="s">
        <v>19</v>
      </c>
      <c r="G315" s="34" t="str">
        <f>IF(I315&gt;0,"PROPLACENO",F315)</f>
        <v>PROPLACENO</v>
      </c>
      <c r="H315" s="35">
        <v>171</v>
      </c>
      <c r="I315" s="31">
        <v>45635</v>
      </c>
      <c r="J315" s="36">
        <v>44823</v>
      </c>
    </row>
    <row r="316" spans="1:10" x14ac:dyDescent="0.25">
      <c r="A316" s="38" t="s">
        <v>417</v>
      </c>
      <c r="B316" s="31">
        <v>44722</v>
      </c>
      <c r="C316" s="32">
        <v>44767</v>
      </c>
      <c r="D316" s="33">
        <v>130000</v>
      </c>
      <c r="E316" s="33">
        <v>130000</v>
      </c>
      <c r="F316" s="34" t="s">
        <v>1530</v>
      </c>
      <c r="G316" s="34" t="str">
        <f>IF(I316&gt;0,"PROPLACENO",F316)</f>
        <v>PROPLACENO</v>
      </c>
      <c r="H316" s="35">
        <v>389</v>
      </c>
      <c r="I316" s="31">
        <v>45946</v>
      </c>
      <c r="J316" s="36">
        <v>44858</v>
      </c>
    </row>
    <row r="317" spans="1:10" x14ac:dyDescent="0.25">
      <c r="A317" s="38" t="s">
        <v>420</v>
      </c>
      <c r="B317" s="31">
        <v>44722</v>
      </c>
      <c r="C317" s="32">
        <v>44767</v>
      </c>
      <c r="D317" s="33">
        <v>180000</v>
      </c>
      <c r="E317" s="33">
        <v>180000</v>
      </c>
      <c r="F317" s="34" t="s">
        <v>19</v>
      </c>
      <c r="G317" s="34" t="str">
        <f>IF(I317&gt;0,"PROPLACENO",F317)</f>
        <v>PROPLACENO</v>
      </c>
      <c r="H317" s="35">
        <v>392</v>
      </c>
      <c r="I317" s="31">
        <v>45040</v>
      </c>
      <c r="J317" s="36">
        <v>44858</v>
      </c>
    </row>
    <row r="318" spans="1:10" x14ac:dyDescent="0.25">
      <c r="A318" s="38" t="s">
        <v>394</v>
      </c>
      <c r="B318" s="31">
        <v>44722</v>
      </c>
      <c r="C318" s="32">
        <v>44767</v>
      </c>
      <c r="D318" s="33">
        <v>180000</v>
      </c>
      <c r="E318" s="33">
        <v>180000</v>
      </c>
      <c r="F318" s="34" t="s">
        <v>19</v>
      </c>
      <c r="G318" s="34" t="str">
        <f>IF(I318&gt;0,"PROPLACENO",F318)</f>
        <v>PROPLACENO</v>
      </c>
      <c r="H318" s="35">
        <v>366</v>
      </c>
      <c r="I318" s="31">
        <v>45118</v>
      </c>
      <c r="J318" s="36">
        <v>44858</v>
      </c>
    </row>
    <row r="319" spans="1:10" x14ac:dyDescent="0.25">
      <c r="A319" s="38" t="s">
        <v>389</v>
      </c>
      <c r="B319" s="31">
        <v>44722</v>
      </c>
      <c r="C319" s="32">
        <v>44767</v>
      </c>
      <c r="D319" s="33">
        <v>130000</v>
      </c>
      <c r="E319" s="33">
        <v>130000</v>
      </c>
      <c r="F319" s="34" t="s">
        <v>19</v>
      </c>
      <c r="G319" s="34" t="str">
        <f>IF(I319&gt;0,"PROPLACENO",F319)</f>
        <v>PROPLACENO</v>
      </c>
      <c r="H319" s="35">
        <v>361</v>
      </c>
      <c r="I319" s="31">
        <v>45027</v>
      </c>
      <c r="J319" s="36">
        <v>44858</v>
      </c>
    </row>
    <row r="320" spans="1:10" x14ac:dyDescent="0.25">
      <c r="A320" s="38" t="s">
        <v>398</v>
      </c>
      <c r="B320" s="31">
        <v>44722</v>
      </c>
      <c r="C320" s="32">
        <v>44767</v>
      </c>
      <c r="D320" s="33">
        <v>130000</v>
      </c>
      <c r="E320" s="33">
        <v>130000</v>
      </c>
      <c r="F320" s="34" t="s">
        <v>1530</v>
      </c>
      <c r="G320" s="34" t="str">
        <f>IF(I320&gt;0,"PROPLACENO",F320)</f>
        <v>PROPLACENO</v>
      </c>
      <c r="H320" s="35">
        <v>370</v>
      </c>
      <c r="I320" s="31">
        <v>45322</v>
      </c>
      <c r="J320" s="36">
        <v>44858</v>
      </c>
    </row>
    <row r="321" spans="1:10" x14ac:dyDescent="0.25">
      <c r="A321" s="38" t="s">
        <v>383</v>
      </c>
      <c r="B321" s="31">
        <v>44722</v>
      </c>
      <c r="C321" s="32">
        <v>44767</v>
      </c>
      <c r="D321" s="33">
        <v>130000</v>
      </c>
      <c r="E321" s="33">
        <v>130000</v>
      </c>
      <c r="F321" s="34" t="s">
        <v>19</v>
      </c>
      <c r="G321" s="34" t="str">
        <f>IF(I321&gt;0,"PROPLACENO",F321)</f>
        <v>PROPLACENO</v>
      </c>
      <c r="H321" s="35">
        <v>355</v>
      </c>
      <c r="I321" s="31">
        <v>45014</v>
      </c>
      <c r="J321" s="36">
        <v>44858</v>
      </c>
    </row>
    <row r="322" spans="1:10" x14ac:dyDescent="0.25">
      <c r="A322" s="38" t="s">
        <v>381</v>
      </c>
      <c r="B322" s="31">
        <v>44722</v>
      </c>
      <c r="C322" s="32">
        <v>44767</v>
      </c>
      <c r="D322" s="33">
        <v>130000</v>
      </c>
      <c r="E322" s="33">
        <v>130000</v>
      </c>
      <c r="F322" s="34" t="s">
        <v>1530</v>
      </c>
      <c r="G322" s="34" t="str">
        <f>IF(I322&gt;0,"PROPLACENO",F322)</f>
        <v>PROPLACENO</v>
      </c>
      <c r="H322" s="35">
        <v>353</v>
      </c>
      <c r="I322" s="31">
        <v>45923</v>
      </c>
      <c r="J322" s="36">
        <v>44858</v>
      </c>
    </row>
    <row r="323" spans="1:10" x14ac:dyDescent="0.25">
      <c r="A323" s="38" t="s">
        <v>366</v>
      </c>
      <c r="B323" s="31">
        <v>44722</v>
      </c>
      <c r="C323" s="32">
        <v>44767</v>
      </c>
      <c r="D323" s="33">
        <v>130000</v>
      </c>
      <c r="E323" s="33">
        <v>130000</v>
      </c>
      <c r="F323" s="34" t="s">
        <v>19</v>
      </c>
      <c r="G323" s="34" t="str">
        <f>IF(I323&gt;0,"PROPLACENO",F323)</f>
        <v>PROPLACENO</v>
      </c>
      <c r="H323" s="35">
        <v>338</v>
      </c>
      <c r="I323" s="31">
        <v>45111</v>
      </c>
      <c r="J323" s="36">
        <v>44858</v>
      </c>
    </row>
    <row r="324" spans="1:10" x14ac:dyDescent="0.25">
      <c r="A324" s="38" t="s">
        <v>782</v>
      </c>
      <c r="B324" s="31">
        <v>44734</v>
      </c>
      <c r="C324" s="32">
        <v>44746</v>
      </c>
      <c r="D324" s="33">
        <v>130000</v>
      </c>
      <c r="E324" s="33">
        <v>130000</v>
      </c>
      <c r="F324" s="34" t="s">
        <v>19</v>
      </c>
      <c r="G324" s="34" t="str">
        <f>IF(I324&gt;0,"PROPLACENO",F324)</f>
        <v>PROPLACENO</v>
      </c>
      <c r="H324" s="35">
        <v>754</v>
      </c>
      <c r="I324" s="31">
        <v>45069</v>
      </c>
      <c r="J324" s="36">
        <v>44886</v>
      </c>
    </row>
    <row r="325" spans="1:10" x14ac:dyDescent="0.25">
      <c r="A325" s="38" t="s">
        <v>489</v>
      </c>
      <c r="B325" s="31">
        <v>44722</v>
      </c>
      <c r="C325" s="32">
        <v>44741</v>
      </c>
      <c r="D325" s="33">
        <v>130000</v>
      </c>
      <c r="E325" s="33">
        <v>130000</v>
      </c>
      <c r="F325" s="34" t="s">
        <v>19</v>
      </c>
      <c r="G325" s="34" t="str">
        <f>IF(I325&gt;0,"PROPLACENO",F325)</f>
        <v>PROPLACENO</v>
      </c>
      <c r="H325" s="35">
        <v>461</v>
      </c>
      <c r="I325" s="31">
        <v>45215</v>
      </c>
      <c r="J325" s="36">
        <v>44858</v>
      </c>
    </row>
    <row r="326" spans="1:10" x14ac:dyDescent="0.25">
      <c r="A326" s="38" t="s">
        <v>305</v>
      </c>
      <c r="B326" s="31">
        <v>44722</v>
      </c>
      <c r="C326" s="32">
        <v>44767</v>
      </c>
      <c r="D326" s="33" t="s">
        <v>1527</v>
      </c>
      <c r="E326" s="33">
        <v>0</v>
      </c>
      <c r="F326" s="34" t="s">
        <v>23</v>
      </c>
      <c r="G326" s="34" t="s">
        <v>18</v>
      </c>
      <c r="H326" s="35">
        <v>277</v>
      </c>
      <c r="I326" s="31"/>
      <c r="J326" s="36">
        <v>44858</v>
      </c>
    </row>
    <row r="327" spans="1:10" x14ac:dyDescent="0.25">
      <c r="A327" s="38" t="s">
        <v>488</v>
      </c>
      <c r="B327" s="31">
        <v>44722</v>
      </c>
      <c r="C327" s="32">
        <v>44741</v>
      </c>
      <c r="D327" s="33">
        <v>130000</v>
      </c>
      <c r="E327" s="33">
        <v>130000</v>
      </c>
      <c r="F327" s="34" t="s">
        <v>19</v>
      </c>
      <c r="G327" s="34" t="str">
        <f>IF(I327&gt;0,"PROPLACENO",F327)</f>
        <v>PROPLACENO</v>
      </c>
      <c r="H327" s="35">
        <v>460</v>
      </c>
      <c r="I327" s="31">
        <v>45188</v>
      </c>
      <c r="J327" s="36">
        <v>44858</v>
      </c>
    </row>
    <row r="328" spans="1:10" x14ac:dyDescent="0.25">
      <c r="A328" s="38" t="s">
        <v>370</v>
      </c>
      <c r="B328" s="31">
        <v>44722</v>
      </c>
      <c r="C328" s="32">
        <v>44767</v>
      </c>
      <c r="D328" s="33">
        <v>180000</v>
      </c>
      <c r="E328" s="33">
        <v>180000</v>
      </c>
      <c r="F328" s="34" t="s">
        <v>19</v>
      </c>
      <c r="G328" s="34" t="str">
        <f>IF(I328&gt;0,"PROPLACENO",F328)</f>
        <v>PROPLACENO</v>
      </c>
      <c r="H328" s="35">
        <v>342</v>
      </c>
      <c r="I328" s="31">
        <v>45117</v>
      </c>
      <c r="J328" s="36">
        <v>44858</v>
      </c>
    </row>
    <row r="329" spans="1:10" x14ac:dyDescent="0.25">
      <c r="A329" s="38" t="s">
        <v>346</v>
      </c>
      <c r="B329" s="31">
        <v>44722</v>
      </c>
      <c r="C329" s="32">
        <v>44740</v>
      </c>
      <c r="D329" s="33">
        <v>129016.65</v>
      </c>
      <c r="E329" s="33">
        <v>129016.65</v>
      </c>
      <c r="F329" s="34" t="s">
        <v>19</v>
      </c>
      <c r="G329" s="34" t="str">
        <f>IF(I329&gt;0,"PROPLACENO",F329)</f>
        <v>PROPLACENO</v>
      </c>
      <c r="H329" s="35">
        <v>318</v>
      </c>
      <c r="I329" s="31">
        <v>45099</v>
      </c>
      <c r="J329" s="36">
        <v>44858</v>
      </c>
    </row>
    <row r="330" spans="1:10" x14ac:dyDescent="0.25">
      <c r="A330" s="38" t="s">
        <v>397</v>
      </c>
      <c r="B330" s="31">
        <v>44722</v>
      </c>
      <c r="C330" s="32">
        <v>44767</v>
      </c>
      <c r="D330" s="33">
        <v>180000</v>
      </c>
      <c r="E330" s="33">
        <v>180000</v>
      </c>
      <c r="F330" s="34" t="s">
        <v>19</v>
      </c>
      <c r="G330" s="34" t="str">
        <f>IF(I330&gt;0,"PROPLACENO",F330)</f>
        <v>PROPLACENO</v>
      </c>
      <c r="H330" s="35">
        <v>369</v>
      </c>
      <c r="I330" s="31">
        <v>45188</v>
      </c>
      <c r="J330" s="36">
        <v>44858</v>
      </c>
    </row>
    <row r="331" spans="1:10" x14ac:dyDescent="0.25">
      <c r="A331" s="38" t="s">
        <v>402</v>
      </c>
      <c r="B331" s="31">
        <v>44722</v>
      </c>
      <c r="C331" s="32">
        <v>44767</v>
      </c>
      <c r="D331" s="33">
        <v>130000</v>
      </c>
      <c r="E331" s="33">
        <v>130000</v>
      </c>
      <c r="F331" s="34" t="s">
        <v>19</v>
      </c>
      <c r="G331" s="34" t="str">
        <f>IF(I331&gt;0,"PROPLACENO",F331)</f>
        <v>PROPLACENO</v>
      </c>
      <c r="H331" s="35">
        <v>374</v>
      </c>
      <c r="I331" s="31">
        <v>45030</v>
      </c>
      <c r="J331" s="36">
        <v>44858</v>
      </c>
    </row>
    <row r="332" spans="1:10" x14ac:dyDescent="0.25">
      <c r="A332" s="38" t="s">
        <v>423</v>
      </c>
      <c r="B332" s="31">
        <v>44722</v>
      </c>
      <c r="C332" s="32">
        <v>44788</v>
      </c>
      <c r="D332" s="33">
        <v>180000</v>
      </c>
      <c r="E332" s="33">
        <v>180000</v>
      </c>
      <c r="F332" s="34" t="s">
        <v>19</v>
      </c>
      <c r="G332" s="34" t="str">
        <f>IF(I332&gt;0,"PROPLACENO",F332)</f>
        <v>PROPLACENO</v>
      </c>
      <c r="H332" s="35">
        <v>395</v>
      </c>
      <c r="I332" s="31">
        <v>45001</v>
      </c>
      <c r="J332" s="36">
        <v>44858</v>
      </c>
    </row>
    <row r="333" spans="1:10" x14ac:dyDescent="0.25">
      <c r="A333" s="38" t="s">
        <v>266</v>
      </c>
      <c r="B333" s="31">
        <v>44722</v>
      </c>
      <c r="C333" s="32">
        <v>44726</v>
      </c>
      <c r="D333" s="33">
        <v>180000</v>
      </c>
      <c r="E333" s="33">
        <v>180000</v>
      </c>
      <c r="F333" s="34" t="s">
        <v>19</v>
      </c>
      <c r="G333" s="34" t="str">
        <f>IF(I333&gt;0,"PROPLACENO",F333)</f>
        <v>PROPLACENO</v>
      </c>
      <c r="H333" s="35">
        <v>238</v>
      </c>
      <c r="I333" s="31">
        <v>45034</v>
      </c>
      <c r="J333" s="36">
        <v>44858</v>
      </c>
    </row>
    <row r="334" spans="1:10" x14ac:dyDescent="0.25">
      <c r="A334" s="38" t="s">
        <v>450</v>
      </c>
      <c r="B334" s="31">
        <v>44722</v>
      </c>
      <c r="C334" s="32">
        <v>44727</v>
      </c>
      <c r="D334" s="33">
        <v>130000</v>
      </c>
      <c r="E334" s="33">
        <v>130000</v>
      </c>
      <c r="F334" s="34" t="s">
        <v>19</v>
      </c>
      <c r="G334" s="34" t="str">
        <f>IF(I334&gt;0,"PROPLACENO",F334)</f>
        <v>PROPLACENO</v>
      </c>
      <c r="H334" s="35">
        <v>422</v>
      </c>
      <c r="I334" s="31">
        <v>44970</v>
      </c>
      <c r="J334" s="36">
        <v>44858</v>
      </c>
    </row>
    <row r="335" spans="1:10" x14ac:dyDescent="0.25">
      <c r="A335" s="38" t="s">
        <v>195</v>
      </c>
      <c r="B335" s="31">
        <v>44722</v>
      </c>
      <c r="C335" s="32">
        <v>44732</v>
      </c>
      <c r="D335" s="33">
        <v>180000</v>
      </c>
      <c r="E335" s="33">
        <v>180000</v>
      </c>
      <c r="F335" s="34" t="s">
        <v>19</v>
      </c>
      <c r="G335" s="34" t="str">
        <f>IF(I335&gt;0,"PROPLACENO",F335)</f>
        <v>PROPLACENO</v>
      </c>
      <c r="H335" s="35">
        <v>167</v>
      </c>
      <c r="I335" s="31">
        <v>44902</v>
      </c>
      <c r="J335" s="36">
        <v>44823</v>
      </c>
    </row>
    <row r="336" spans="1:10" x14ac:dyDescent="0.25">
      <c r="A336" s="38" t="s">
        <v>807</v>
      </c>
      <c r="B336" s="31">
        <v>44736</v>
      </c>
      <c r="C336" s="32">
        <v>44739</v>
      </c>
      <c r="D336" s="33">
        <v>130000</v>
      </c>
      <c r="E336" s="33">
        <v>130000</v>
      </c>
      <c r="F336" s="34" t="s">
        <v>19</v>
      </c>
      <c r="G336" s="34" t="str">
        <f>IF(I336&gt;0,"PROPLACENO",F336)</f>
        <v>PROPLACENO</v>
      </c>
      <c r="H336" s="35">
        <v>779</v>
      </c>
      <c r="I336" s="31">
        <v>45063</v>
      </c>
      <c r="J336" s="36">
        <v>44886</v>
      </c>
    </row>
    <row r="337" spans="1:10" x14ac:dyDescent="0.25">
      <c r="A337" s="38" t="s">
        <v>460</v>
      </c>
      <c r="B337" s="31">
        <v>44722</v>
      </c>
      <c r="C337" s="32">
        <v>44727</v>
      </c>
      <c r="D337" s="33">
        <v>180000</v>
      </c>
      <c r="E337" s="33">
        <v>180000</v>
      </c>
      <c r="F337" s="34" t="s">
        <v>19</v>
      </c>
      <c r="G337" s="34" t="str">
        <f>IF(I337&gt;0,"PROPLACENO",F337)</f>
        <v>PROPLACENO</v>
      </c>
      <c r="H337" s="35">
        <v>432</v>
      </c>
      <c r="I337" s="31">
        <v>44980</v>
      </c>
      <c r="J337" s="36">
        <v>44858</v>
      </c>
    </row>
    <row r="338" spans="1:10" x14ac:dyDescent="0.25">
      <c r="A338" s="38" t="s">
        <v>138</v>
      </c>
      <c r="B338" s="31">
        <v>44722</v>
      </c>
      <c r="C338" s="32">
        <v>44762</v>
      </c>
      <c r="D338" s="33" t="s">
        <v>1527</v>
      </c>
      <c r="E338" s="33">
        <v>0</v>
      </c>
      <c r="F338" s="34" t="s">
        <v>23</v>
      </c>
      <c r="G338" s="34" t="s">
        <v>18</v>
      </c>
      <c r="H338" s="35">
        <v>110</v>
      </c>
      <c r="I338" s="31"/>
      <c r="J338" s="36">
        <v>44823</v>
      </c>
    </row>
    <row r="339" spans="1:10" x14ac:dyDescent="0.25">
      <c r="A339" s="38" t="s">
        <v>29</v>
      </c>
      <c r="B339" s="31">
        <v>44722</v>
      </c>
      <c r="C339" s="32">
        <v>44732</v>
      </c>
      <c r="D339" s="33">
        <v>130000</v>
      </c>
      <c r="E339" s="33">
        <v>130000</v>
      </c>
      <c r="F339" s="34" t="s">
        <v>19</v>
      </c>
      <c r="G339" s="34" t="str">
        <f>IF(I339&gt;0,"PROPLACENO",F339)</f>
        <v>PROPLACENO</v>
      </c>
      <c r="H339" s="35">
        <v>1</v>
      </c>
      <c r="I339" s="31">
        <v>44998</v>
      </c>
      <c r="J339" s="36">
        <v>44823</v>
      </c>
    </row>
    <row r="340" spans="1:10" x14ac:dyDescent="0.25">
      <c r="A340" s="38" t="s">
        <v>632</v>
      </c>
      <c r="B340" s="31">
        <v>44725</v>
      </c>
      <c r="C340" s="32">
        <v>44732</v>
      </c>
      <c r="D340" s="33">
        <v>130000</v>
      </c>
      <c r="E340" s="33">
        <v>130000</v>
      </c>
      <c r="F340" s="34" t="s">
        <v>1530</v>
      </c>
      <c r="G340" s="34" t="str">
        <f>IF(I340&gt;0,"PROPLACENO",F340)</f>
        <v>PROPLACENO</v>
      </c>
      <c r="H340" s="35">
        <v>604</v>
      </c>
      <c r="I340" s="31">
        <v>45028</v>
      </c>
      <c r="J340" s="36">
        <v>44886</v>
      </c>
    </row>
    <row r="341" spans="1:10" x14ac:dyDescent="0.25">
      <c r="A341" s="38" t="s">
        <v>445</v>
      </c>
      <c r="B341" s="31">
        <v>44722</v>
      </c>
      <c r="C341" s="32">
        <v>44804</v>
      </c>
      <c r="D341" s="33" t="s">
        <v>1527</v>
      </c>
      <c r="E341" s="33">
        <v>0</v>
      </c>
      <c r="F341" s="34" t="s">
        <v>17</v>
      </c>
      <c r="G341" s="34" t="str">
        <f>IF(I341&gt;0,"PROPLACENO",F341)</f>
        <v>VYŘAZENO</v>
      </c>
      <c r="H341" s="35">
        <v>417</v>
      </c>
      <c r="I341" s="31"/>
      <c r="J341" s="36">
        <v>44858</v>
      </c>
    </row>
    <row r="342" spans="1:10" x14ac:dyDescent="0.25">
      <c r="A342" s="38" t="s">
        <v>898</v>
      </c>
      <c r="B342" s="31">
        <v>44750</v>
      </c>
      <c r="C342" s="32">
        <v>44754</v>
      </c>
      <c r="D342" s="33">
        <v>76000</v>
      </c>
      <c r="E342" s="33">
        <v>69882.95</v>
      </c>
      <c r="F342" s="34" t="s">
        <v>19</v>
      </c>
      <c r="G342" s="34" t="str">
        <f>IF(I342&gt;0,"PROPLACENO",F342)</f>
        <v>PROPLACENO</v>
      </c>
      <c r="H342" s="35">
        <v>870</v>
      </c>
      <c r="I342" s="31">
        <v>45397</v>
      </c>
      <c r="J342" s="36">
        <v>44956</v>
      </c>
    </row>
    <row r="343" spans="1:10" x14ac:dyDescent="0.25">
      <c r="A343" s="38" t="s">
        <v>306</v>
      </c>
      <c r="B343" s="31">
        <v>44722</v>
      </c>
      <c r="C343" s="32">
        <v>44729</v>
      </c>
      <c r="D343" s="33">
        <v>130000</v>
      </c>
      <c r="E343" s="33">
        <v>130000</v>
      </c>
      <c r="F343" s="34" t="s">
        <v>19</v>
      </c>
      <c r="G343" s="34" t="str">
        <f>IF(I343&gt;0,"PROPLACENO",F343)</f>
        <v>PROPLACENO</v>
      </c>
      <c r="H343" s="35">
        <v>278</v>
      </c>
      <c r="I343" s="31">
        <v>45126</v>
      </c>
      <c r="J343" s="36">
        <v>44858</v>
      </c>
    </row>
    <row r="344" spans="1:10" x14ac:dyDescent="0.25">
      <c r="A344" s="38" t="s">
        <v>140</v>
      </c>
      <c r="B344" s="31">
        <v>44722</v>
      </c>
      <c r="C344" s="32">
        <v>44727</v>
      </c>
      <c r="D344" s="33">
        <v>100000</v>
      </c>
      <c r="E344" s="33">
        <v>100000</v>
      </c>
      <c r="F344" s="34" t="s">
        <v>19</v>
      </c>
      <c r="G344" s="34" t="str">
        <f>IF(I344&gt;0,"PROPLACENO",F344)</f>
        <v>PROPLACENO</v>
      </c>
      <c r="H344" s="35">
        <v>112</v>
      </c>
      <c r="I344" s="31">
        <v>44965</v>
      </c>
      <c r="J344" s="36">
        <v>44823</v>
      </c>
    </row>
    <row r="345" spans="1:10" x14ac:dyDescent="0.25">
      <c r="A345" s="38" t="s">
        <v>235</v>
      </c>
      <c r="B345" s="31">
        <v>44722</v>
      </c>
      <c r="C345" s="32">
        <v>44729</v>
      </c>
      <c r="D345" s="33">
        <v>100000</v>
      </c>
      <c r="E345" s="33">
        <v>100000</v>
      </c>
      <c r="F345" s="34" t="s">
        <v>19</v>
      </c>
      <c r="G345" s="34" t="str">
        <f>IF(I345&gt;0,"PROPLACENO",F345)</f>
        <v>PROPLACENO</v>
      </c>
      <c r="H345" s="35">
        <v>207</v>
      </c>
      <c r="I345" s="31">
        <v>44980</v>
      </c>
      <c r="J345" s="36">
        <v>44858</v>
      </c>
    </row>
    <row r="346" spans="1:10" x14ac:dyDescent="0.25">
      <c r="A346" s="38" t="s">
        <v>48</v>
      </c>
      <c r="B346" s="31">
        <v>44722</v>
      </c>
      <c r="C346" s="32">
        <v>44726</v>
      </c>
      <c r="D346" s="33">
        <v>130000</v>
      </c>
      <c r="E346" s="33">
        <v>130000</v>
      </c>
      <c r="F346" s="34" t="s">
        <v>19</v>
      </c>
      <c r="G346" s="34" t="str">
        <f>IF(I346&gt;0,"PROPLACENO",F346)</f>
        <v>PROPLACENO</v>
      </c>
      <c r="H346" s="35">
        <v>20</v>
      </c>
      <c r="I346" s="31">
        <v>45244</v>
      </c>
      <c r="J346" s="36">
        <v>44823</v>
      </c>
    </row>
    <row r="347" spans="1:10" x14ac:dyDescent="0.25">
      <c r="A347" s="38" t="s">
        <v>173</v>
      </c>
      <c r="B347" s="31">
        <v>44722</v>
      </c>
      <c r="C347" s="32">
        <v>44778</v>
      </c>
      <c r="D347" s="33">
        <v>180000</v>
      </c>
      <c r="E347" s="33">
        <v>180000</v>
      </c>
      <c r="F347" s="34" t="s">
        <v>19</v>
      </c>
      <c r="G347" s="34" t="str">
        <f>IF(I347&gt;0,"PROPLACENO",F347)</f>
        <v>PROPLACENO</v>
      </c>
      <c r="H347" s="35">
        <v>145</v>
      </c>
      <c r="I347" s="31">
        <v>45271</v>
      </c>
      <c r="J347" s="36">
        <v>44823</v>
      </c>
    </row>
    <row r="348" spans="1:10" x14ac:dyDescent="0.25">
      <c r="A348" s="38" t="s">
        <v>233</v>
      </c>
      <c r="B348" s="31">
        <v>44722</v>
      </c>
      <c r="C348" s="32">
        <v>44725</v>
      </c>
      <c r="D348" s="33">
        <v>130000</v>
      </c>
      <c r="E348" s="33">
        <v>130000</v>
      </c>
      <c r="F348" s="34" t="s">
        <v>19</v>
      </c>
      <c r="G348" s="34" t="str">
        <f>IF(I348&gt;0,"PROPLACENO",F348)</f>
        <v>PROPLACENO</v>
      </c>
      <c r="H348" s="35">
        <v>205</v>
      </c>
      <c r="I348" s="31">
        <v>45224</v>
      </c>
      <c r="J348" s="36">
        <v>44858</v>
      </c>
    </row>
    <row r="349" spans="1:10" x14ac:dyDescent="0.25">
      <c r="A349" s="38" t="s">
        <v>57</v>
      </c>
      <c r="B349" s="31">
        <v>44722</v>
      </c>
      <c r="C349" s="32">
        <v>44762</v>
      </c>
      <c r="D349" s="33">
        <v>180000</v>
      </c>
      <c r="E349" s="33">
        <v>180000</v>
      </c>
      <c r="F349" s="34" t="s">
        <v>19</v>
      </c>
      <c r="G349" s="34" t="str">
        <f>IF(I349&gt;0,"PROPLACENO",F349)</f>
        <v>PROPLACENO</v>
      </c>
      <c r="H349" s="35">
        <v>29</v>
      </c>
      <c r="I349" s="31">
        <v>45103</v>
      </c>
      <c r="J349" s="36">
        <v>44823</v>
      </c>
    </row>
    <row r="350" spans="1:10" x14ac:dyDescent="0.25">
      <c r="A350" s="38" t="s">
        <v>522</v>
      </c>
      <c r="B350" s="31">
        <v>44722</v>
      </c>
      <c r="C350" s="32">
        <v>44725</v>
      </c>
      <c r="D350" s="33">
        <v>130000</v>
      </c>
      <c r="E350" s="33">
        <v>130000</v>
      </c>
      <c r="F350" s="34" t="s">
        <v>19</v>
      </c>
      <c r="G350" s="34" t="str">
        <f>IF(I350&gt;0,"PROPLACENO",F350)</f>
        <v>PROPLACENO</v>
      </c>
      <c r="H350" s="35">
        <v>494</v>
      </c>
      <c r="I350" s="31">
        <v>45001</v>
      </c>
      <c r="J350" s="36">
        <v>44886</v>
      </c>
    </row>
    <row r="351" spans="1:10" x14ac:dyDescent="0.25">
      <c r="A351" s="38" t="s">
        <v>177</v>
      </c>
      <c r="B351" s="31">
        <v>44722</v>
      </c>
      <c r="C351" s="32">
        <v>44735</v>
      </c>
      <c r="D351" s="33">
        <v>130000</v>
      </c>
      <c r="E351" s="33">
        <v>130000</v>
      </c>
      <c r="F351" s="34" t="s">
        <v>19</v>
      </c>
      <c r="G351" s="34" t="str">
        <f>IF(I351&gt;0,"PROPLACENO",F351)</f>
        <v>PROPLACENO</v>
      </c>
      <c r="H351" s="35">
        <v>149</v>
      </c>
      <c r="I351" s="31">
        <v>44916</v>
      </c>
      <c r="J351" s="36">
        <v>44823</v>
      </c>
    </row>
    <row r="352" spans="1:10" x14ac:dyDescent="0.25">
      <c r="A352" s="38" t="s">
        <v>152</v>
      </c>
      <c r="B352" s="31">
        <v>44722</v>
      </c>
      <c r="C352" s="32">
        <v>44729</v>
      </c>
      <c r="D352" s="33">
        <v>180000</v>
      </c>
      <c r="E352" s="33">
        <v>180000</v>
      </c>
      <c r="F352" s="34" t="s">
        <v>19</v>
      </c>
      <c r="G352" s="34" t="str">
        <f>IF(I352&gt;0,"PROPLACENO",F352)</f>
        <v>PROPLACENO</v>
      </c>
      <c r="H352" s="35">
        <v>124</v>
      </c>
      <c r="I352" s="31">
        <v>44900</v>
      </c>
      <c r="J352" s="36">
        <v>44823</v>
      </c>
    </row>
    <row r="353" spans="1:10" x14ac:dyDescent="0.25">
      <c r="A353" s="38" t="s">
        <v>186</v>
      </c>
      <c r="B353" s="31">
        <v>44722</v>
      </c>
      <c r="C353" s="32">
        <v>44740</v>
      </c>
      <c r="D353" s="33">
        <v>180000</v>
      </c>
      <c r="E353" s="33">
        <v>180000</v>
      </c>
      <c r="F353" s="34" t="s">
        <v>19</v>
      </c>
      <c r="G353" s="34" t="str">
        <f>IF(I353&gt;0,"PROPLACENO",F353)</f>
        <v>PROPLACENO</v>
      </c>
      <c r="H353" s="35">
        <v>158</v>
      </c>
      <c r="I353" s="31">
        <v>45001</v>
      </c>
      <c r="J353" s="36">
        <v>44823</v>
      </c>
    </row>
    <row r="354" spans="1:10" x14ac:dyDescent="0.25">
      <c r="A354" s="38" t="s">
        <v>563</v>
      </c>
      <c r="B354" s="31">
        <v>44724</v>
      </c>
      <c r="C354" s="32">
        <v>44727</v>
      </c>
      <c r="D354" s="33">
        <v>100000</v>
      </c>
      <c r="E354" s="33">
        <v>86772.05</v>
      </c>
      <c r="F354" s="34" t="s">
        <v>19</v>
      </c>
      <c r="G354" s="34" t="str">
        <f>IF(I354&gt;0,"PROPLACENO",F354)</f>
        <v>PROPLACENO</v>
      </c>
      <c r="H354" s="35">
        <v>535</v>
      </c>
      <c r="I354" s="31">
        <v>45034</v>
      </c>
      <c r="J354" s="36">
        <v>44886</v>
      </c>
    </row>
    <row r="355" spans="1:10" x14ac:dyDescent="0.25">
      <c r="A355" s="38" t="s">
        <v>85</v>
      </c>
      <c r="B355" s="31">
        <v>44722</v>
      </c>
      <c r="C355" s="32">
        <v>44736</v>
      </c>
      <c r="D355" s="33">
        <v>130000</v>
      </c>
      <c r="E355" s="33">
        <v>130000</v>
      </c>
      <c r="F355" s="34" t="s">
        <v>19</v>
      </c>
      <c r="G355" s="34" t="str">
        <f>IF(I355&gt;0,"PROPLACENO",F355)</f>
        <v>PROPLACENO</v>
      </c>
      <c r="H355" s="35">
        <v>57</v>
      </c>
      <c r="I355" s="31">
        <v>45847</v>
      </c>
      <c r="J355" s="36">
        <v>44823</v>
      </c>
    </row>
    <row r="356" spans="1:10" x14ac:dyDescent="0.25">
      <c r="A356" s="38" t="s">
        <v>80</v>
      </c>
      <c r="B356" s="31">
        <v>44722</v>
      </c>
      <c r="C356" s="32">
        <v>44732</v>
      </c>
      <c r="D356" s="33">
        <v>130000</v>
      </c>
      <c r="E356" s="33">
        <v>130000</v>
      </c>
      <c r="F356" s="34" t="s">
        <v>19</v>
      </c>
      <c r="G356" s="34" t="str">
        <f>IF(I356&gt;0,"PROPLACENO",F356)</f>
        <v>PROPLACENO</v>
      </c>
      <c r="H356" s="35">
        <v>52</v>
      </c>
      <c r="I356" s="31">
        <v>44916</v>
      </c>
      <c r="J356" s="36">
        <v>44823</v>
      </c>
    </row>
    <row r="357" spans="1:10" x14ac:dyDescent="0.25">
      <c r="A357" s="38" t="s">
        <v>84</v>
      </c>
      <c r="B357" s="31">
        <v>44722</v>
      </c>
      <c r="C357" s="32">
        <v>44736</v>
      </c>
      <c r="D357" s="33">
        <v>180000</v>
      </c>
      <c r="E357" s="33">
        <v>180000</v>
      </c>
      <c r="F357" s="34" t="s">
        <v>19</v>
      </c>
      <c r="G357" s="34" t="str">
        <f>IF(I357&gt;0,"PROPLACENO",F357)</f>
        <v>PROPLACENO</v>
      </c>
      <c r="H357" s="35">
        <v>56</v>
      </c>
      <c r="I357" s="31">
        <v>44916</v>
      </c>
      <c r="J357" s="36">
        <v>44823</v>
      </c>
    </row>
    <row r="358" spans="1:10" x14ac:dyDescent="0.25">
      <c r="A358" s="38" t="s">
        <v>549</v>
      </c>
      <c r="B358" s="31">
        <v>44723</v>
      </c>
      <c r="C358" s="32">
        <v>44762</v>
      </c>
      <c r="D358" s="33">
        <v>130000</v>
      </c>
      <c r="E358" s="33">
        <v>130000</v>
      </c>
      <c r="F358" s="34" t="s">
        <v>19</v>
      </c>
      <c r="G358" s="34" t="str">
        <f>IF(I358&gt;0,"PROPLACENO",F358)</f>
        <v>PROPLACENO</v>
      </c>
      <c r="H358" s="35">
        <v>521</v>
      </c>
      <c r="I358" s="31">
        <v>45181</v>
      </c>
      <c r="J358" s="36">
        <v>44886</v>
      </c>
    </row>
    <row r="359" spans="1:10" x14ac:dyDescent="0.25">
      <c r="A359" s="38" t="s">
        <v>1346</v>
      </c>
      <c r="B359" s="31">
        <v>44797</v>
      </c>
      <c r="C359" s="32">
        <v>44804</v>
      </c>
      <c r="D359" s="33">
        <v>180000</v>
      </c>
      <c r="E359" s="33">
        <v>180000</v>
      </c>
      <c r="F359" s="34" t="s">
        <v>19</v>
      </c>
      <c r="G359" s="34" t="str">
        <f>IF(I359&gt;0,"PROPLACENO",F359)</f>
        <v>PROPLACENO</v>
      </c>
      <c r="H359" s="35">
        <v>1318</v>
      </c>
      <c r="I359" s="31">
        <v>45099</v>
      </c>
      <c r="J359" s="36">
        <v>44998</v>
      </c>
    </row>
    <row r="360" spans="1:10" x14ac:dyDescent="0.25">
      <c r="A360" s="38" t="s">
        <v>515</v>
      </c>
      <c r="B360" s="31">
        <v>44722</v>
      </c>
      <c r="C360" s="32">
        <v>44726</v>
      </c>
      <c r="D360" s="33">
        <v>130000</v>
      </c>
      <c r="E360" s="33">
        <v>130000</v>
      </c>
      <c r="F360" s="34" t="s">
        <v>19</v>
      </c>
      <c r="G360" s="34" t="str">
        <f>IF(I360&gt;0,"PROPLACENO",F360)</f>
        <v>PROPLACENO</v>
      </c>
      <c r="H360" s="35">
        <v>487</v>
      </c>
      <c r="I360" s="31">
        <v>45321</v>
      </c>
      <c r="J360" s="36">
        <v>44886</v>
      </c>
    </row>
    <row r="361" spans="1:10" x14ac:dyDescent="0.25">
      <c r="A361" s="38" t="s">
        <v>533</v>
      </c>
      <c r="B361" s="31">
        <v>44723</v>
      </c>
      <c r="C361" s="32">
        <v>44769</v>
      </c>
      <c r="D361" s="33">
        <v>130000</v>
      </c>
      <c r="E361" s="33">
        <v>130000</v>
      </c>
      <c r="F361" s="34" t="s">
        <v>19</v>
      </c>
      <c r="G361" s="34" t="str">
        <f>IF(I361&gt;0,"PROPLACENO",F361)</f>
        <v>PROPLACENO</v>
      </c>
      <c r="H361" s="35">
        <v>505</v>
      </c>
      <c r="I361" s="31">
        <v>45104</v>
      </c>
      <c r="J361" s="36">
        <v>44886</v>
      </c>
    </row>
    <row r="362" spans="1:10" x14ac:dyDescent="0.25">
      <c r="A362" s="38" t="s">
        <v>109</v>
      </c>
      <c r="B362" s="31">
        <v>44722</v>
      </c>
      <c r="C362" s="32">
        <v>44788</v>
      </c>
      <c r="D362" s="33">
        <v>130000</v>
      </c>
      <c r="E362" s="33">
        <v>130000</v>
      </c>
      <c r="F362" s="34" t="s">
        <v>19</v>
      </c>
      <c r="G362" s="34" t="str">
        <f>IF(I362&gt;0,"PROPLACENO",F362)</f>
        <v>PROPLACENO</v>
      </c>
      <c r="H362" s="35">
        <v>81</v>
      </c>
      <c r="I362" s="31">
        <v>45041</v>
      </c>
      <c r="J362" s="36">
        <v>44823</v>
      </c>
    </row>
    <row r="363" spans="1:10" x14ac:dyDescent="0.25">
      <c r="A363" s="38" t="s">
        <v>534</v>
      </c>
      <c r="B363" s="31">
        <v>44723</v>
      </c>
      <c r="C363" s="32">
        <v>44762</v>
      </c>
      <c r="D363" s="33">
        <v>130000</v>
      </c>
      <c r="E363" s="33">
        <v>130000</v>
      </c>
      <c r="F363" s="34" t="s">
        <v>19</v>
      </c>
      <c r="G363" s="34" t="str">
        <f>IF(I363&gt;0,"PROPLACENO",F363)</f>
        <v>PROPLACENO</v>
      </c>
      <c r="H363" s="35">
        <v>506</v>
      </c>
      <c r="I363" s="31">
        <v>45169</v>
      </c>
      <c r="J363" s="36">
        <v>44886</v>
      </c>
    </row>
    <row r="364" spans="1:10" x14ac:dyDescent="0.25">
      <c r="A364" s="38" t="s">
        <v>635</v>
      </c>
      <c r="B364" s="31">
        <v>44725</v>
      </c>
      <c r="C364" s="32">
        <v>44762</v>
      </c>
      <c r="D364" s="33">
        <v>130000</v>
      </c>
      <c r="E364" s="33">
        <v>130000</v>
      </c>
      <c r="F364" s="34" t="s">
        <v>19</v>
      </c>
      <c r="G364" s="34" t="str">
        <f>IF(I364&gt;0,"PROPLACENO",F364)</f>
        <v>PROPLACENO</v>
      </c>
      <c r="H364" s="35">
        <v>607</v>
      </c>
      <c r="I364" s="31">
        <v>45119</v>
      </c>
      <c r="J364" s="36">
        <v>44886</v>
      </c>
    </row>
    <row r="365" spans="1:10" x14ac:dyDescent="0.25">
      <c r="A365" s="38" t="s">
        <v>555</v>
      </c>
      <c r="B365" s="31">
        <v>44723</v>
      </c>
      <c r="C365" s="32">
        <v>44729</v>
      </c>
      <c r="D365" s="33">
        <v>100000</v>
      </c>
      <c r="E365" s="33">
        <v>100000</v>
      </c>
      <c r="F365" s="34" t="s">
        <v>19</v>
      </c>
      <c r="G365" s="34" t="str">
        <f>IF(I365&gt;0,"PROPLACENO",F365)</f>
        <v>PROPLACENO</v>
      </c>
      <c r="H365" s="35">
        <v>527</v>
      </c>
      <c r="I365" s="31">
        <v>45022</v>
      </c>
      <c r="J365" s="36">
        <v>44886</v>
      </c>
    </row>
    <row r="366" spans="1:10" x14ac:dyDescent="0.25">
      <c r="A366" s="38" t="s">
        <v>1356</v>
      </c>
      <c r="B366" s="31">
        <v>44798</v>
      </c>
      <c r="C366" s="32">
        <v>44804</v>
      </c>
      <c r="D366" s="33">
        <v>130000</v>
      </c>
      <c r="E366" s="33">
        <v>130000</v>
      </c>
      <c r="F366" s="34" t="s">
        <v>19</v>
      </c>
      <c r="G366" s="34" t="str">
        <f>IF(I366&gt;0,"PROPLACENO",F366)</f>
        <v>PROPLACENO</v>
      </c>
      <c r="H366" s="35">
        <v>1328</v>
      </c>
      <c r="I366" s="31">
        <v>45099</v>
      </c>
      <c r="J366" s="36">
        <v>44998</v>
      </c>
    </row>
    <row r="367" spans="1:10" x14ac:dyDescent="0.25">
      <c r="A367" s="38" t="s">
        <v>475</v>
      </c>
      <c r="B367" s="31">
        <v>44722</v>
      </c>
      <c r="C367" s="32">
        <v>44739</v>
      </c>
      <c r="D367" s="33">
        <v>180000</v>
      </c>
      <c r="E367" s="33">
        <v>180000</v>
      </c>
      <c r="F367" s="34" t="s">
        <v>19</v>
      </c>
      <c r="G367" s="34" t="str">
        <f>IF(I367&gt;0,"PROPLACENO",F367)</f>
        <v>PROPLACENO</v>
      </c>
      <c r="H367" s="35">
        <v>447</v>
      </c>
      <c r="I367" s="31">
        <v>45201</v>
      </c>
      <c r="J367" s="36">
        <v>44858</v>
      </c>
    </row>
    <row r="368" spans="1:10" x14ac:dyDescent="0.25">
      <c r="A368" s="38" t="s">
        <v>536</v>
      </c>
      <c r="B368" s="31">
        <v>44723</v>
      </c>
      <c r="C368" s="32">
        <v>44792</v>
      </c>
      <c r="D368" s="33">
        <v>130000</v>
      </c>
      <c r="E368" s="33">
        <v>130000</v>
      </c>
      <c r="F368" s="34" t="s">
        <v>19</v>
      </c>
      <c r="G368" s="34" t="str">
        <f>IF(I368&gt;0,"PROPLACENO",F368)</f>
        <v>PROPLACENO</v>
      </c>
      <c r="H368" s="35">
        <v>508</v>
      </c>
      <c r="I368" s="31">
        <v>45131</v>
      </c>
      <c r="J368" s="36">
        <v>44886</v>
      </c>
    </row>
    <row r="369" spans="1:10" x14ac:dyDescent="0.25">
      <c r="A369" s="38" t="s">
        <v>537</v>
      </c>
      <c r="B369" s="31">
        <v>44723</v>
      </c>
      <c r="C369" s="32">
        <v>44774</v>
      </c>
      <c r="D369" s="33">
        <v>130000</v>
      </c>
      <c r="E369" s="33">
        <v>130000</v>
      </c>
      <c r="F369" s="34" t="s">
        <v>19</v>
      </c>
      <c r="G369" s="34" t="str">
        <f>IF(I369&gt;0,"PROPLACENO",F369)</f>
        <v>PROPLACENO</v>
      </c>
      <c r="H369" s="35">
        <v>509</v>
      </c>
      <c r="I369" s="31">
        <v>45173</v>
      </c>
      <c r="J369" s="36">
        <v>44886</v>
      </c>
    </row>
    <row r="370" spans="1:10" x14ac:dyDescent="0.25">
      <c r="A370" s="38" t="s">
        <v>538</v>
      </c>
      <c r="B370" s="31">
        <v>44723</v>
      </c>
      <c r="C370" s="32">
        <v>44777</v>
      </c>
      <c r="D370" s="33">
        <v>130000</v>
      </c>
      <c r="E370" s="33">
        <v>130000</v>
      </c>
      <c r="F370" s="34" t="s">
        <v>19</v>
      </c>
      <c r="G370" s="34" t="str">
        <f>IF(I370&gt;0,"PROPLACENO",F370)</f>
        <v>PROPLACENO</v>
      </c>
      <c r="H370" s="35">
        <v>510</v>
      </c>
      <c r="I370" s="31">
        <v>45034</v>
      </c>
      <c r="J370" s="36">
        <v>44886</v>
      </c>
    </row>
    <row r="371" spans="1:10" x14ac:dyDescent="0.25">
      <c r="A371" s="38" t="s">
        <v>540</v>
      </c>
      <c r="B371" s="31">
        <v>44723</v>
      </c>
      <c r="C371" s="32">
        <v>44769</v>
      </c>
      <c r="D371" s="33">
        <v>130000</v>
      </c>
      <c r="E371" s="33">
        <v>130000</v>
      </c>
      <c r="F371" s="34" t="s">
        <v>19</v>
      </c>
      <c r="G371" s="34" t="str">
        <f>IF(I371&gt;0,"PROPLACENO",F371)</f>
        <v>PROPLACENO</v>
      </c>
      <c r="H371" s="35">
        <v>512</v>
      </c>
      <c r="I371" s="31">
        <v>45344</v>
      </c>
      <c r="J371" s="36">
        <v>44886</v>
      </c>
    </row>
    <row r="372" spans="1:10" x14ac:dyDescent="0.25">
      <c r="A372" s="38" t="s">
        <v>1023</v>
      </c>
      <c r="B372" s="31">
        <v>44768</v>
      </c>
      <c r="C372" s="32">
        <v>44768</v>
      </c>
      <c r="D372" s="33">
        <v>180000</v>
      </c>
      <c r="E372" s="33">
        <v>180000</v>
      </c>
      <c r="F372" s="34" t="s">
        <v>19</v>
      </c>
      <c r="G372" s="34" t="str">
        <f>IF(I372&gt;0,"PROPLACENO",F372)</f>
        <v>PROPLACENO</v>
      </c>
      <c r="H372" s="35">
        <v>995</v>
      </c>
      <c r="I372" s="31">
        <v>45218</v>
      </c>
      <c r="J372" s="36">
        <v>44956</v>
      </c>
    </row>
    <row r="373" spans="1:10" x14ac:dyDescent="0.25">
      <c r="A373" s="38" t="s">
        <v>194</v>
      </c>
      <c r="B373" s="31">
        <v>44722</v>
      </c>
      <c r="C373" s="32">
        <v>44725</v>
      </c>
      <c r="D373" s="33">
        <v>130000</v>
      </c>
      <c r="E373" s="33">
        <v>129582.84049999999</v>
      </c>
      <c r="F373" s="34" t="s">
        <v>19</v>
      </c>
      <c r="G373" s="34" t="str">
        <f>IF(I373&gt;0,"PROPLACENO",F373)</f>
        <v>PROPLACENO</v>
      </c>
      <c r="H373" s="35">
        <v>166</v>
      </c>
      <c r="I373" s="31">
        <v>45258</v>
      </c>
      <c r="J373" s="36">
        <v>44823</v>
      </c>
    </row>
    <row r="374" spans="1:10" x14ac:dyDescent="0.25">
      <c r="A374" s="38" t="s">
        <v>544</v>
      </c>
      <c r="B374" s="31">
        <v>44723</v>
      </c>
      <c r="C374" s="32">
        <v>44741</v>
      </c>
      <c r="D374" s="33">
        <v>180000</v>
      </c>
      <c r="E374" s="33">
        <v>180000</v>
      </c>
      <c r="F374" s="34" t="s">
        <v>19</v>
      </c>
      <c r="G374" s="34" t="str">
        <f>IF(I374&gt;0,"PROPLACENO",F374)</f>
        <v>PROPLACENO</v>
      </c>
      <c r="H374" s="35">
        <v>516</v>
      </c>
      <c r="I374" s="31">
        <v>44994</v>
      </c>
      <c r="J374" s="36">
        <v>44886</v>
      </c>
    </row>
    <row r="375" spans="1:10" x14ac:dyDescent="0.25">
      <c r="A375" s="38" t="s">
        <v>42</v>
      </c>
      <c r="B375" s="31">
        <v>44722</v>
      </c>
      <c r="C375" s="32">
        <v>44727</v>
      </c>
      <c r="D375" s="33">
        <v>130000</v>
      </c>
      <c r="E375" s="33">
        <v>130000</v>
      </c>
      <c r="F375" s="34" t="s">
        <v>1530</v>
      </c>
      <c r="G375" s="34" t="str">
        <f>IF(I375&gt;0,"PROPLACENO",F375)</f>
        <v>PROPLACENO</v>
      </c>
      <c r="H375" s="35">
        <v>14</v>
      </c>
      <c r="I375" s="31">
        <v>45938</v>
      </c>
      <c r="J375" s="36">
        <v>44823</v>
      </c>
    </row>
    <row r="376" spans="1:10" x14ac:dyDescent="0.25">
      <c r="A376" s="38" t="s">
        <v>745</v>
      </c>
      <c r="B376" s="31">
        <v>44732</v>
      </c>
      <c r="C376" s="32">
        <v>44732</v>
      </c>
      <c r="D376" s="33">
        <v>130000</v>
      </c>
      <c r="E376" s="33">
        <v>130000</v>
      </c>
      <c r="F376" s="34" t="s">
        <v>19</v>
      </c>
      <c r="G376" s="34" t="str">
        <f>IF(I376&gt;0,"PROPLACENO",F376)</f>
        <v>PROPLACENO</v>
      </c>
      <c r="H376" s="35">
        <v>717</v>
      </c>
      <c r="I376" s="31">
        <v>45034</v>
      </c>
      <c r="J376" s="36">
        <v>44886</v>
      </c>
    </row>
    <row r="377" spans="1:10" x14ac:dyDescent="0.25">
      <c r="A377" s="38" t="s">
        <v>668</v>
      </c>
      <c r="B377" s="31">
        <v>44726</v>
      </c>
      <c r="C377" s="32">
        <v>44732</v>
      </c>
      <c r="D377" s="33">
        <v>130000</v>
      </c>
      <c r="E377" s="33">
        <v>130000</v>
      </c>
      <c r="F377" s="34" t="s">
        <v>19</v>
      </c>
      <c r="G377" s="34" t="str">
        <f>IF(I377&gt;0,"PROPLACENO",F377)</f>
        <v>PROPLACENO</v>
      </c>
      <c r="H377" s="35">
        <v>640</v>
      </c>
      <c r="I377" s="31">
        <v>45006</v>
      </c>
      <c r="J377" s="36">
        <v>44886</v>
      </c>
    </row>
    <row r="378" spans="1:10" x14ac:dyDescent="0.25">
      <c r="A378" s="38" t="s">
        <v>543</v>
      </c>
      <c r="B378" s="31">
        <v>44723</v>
      </c>
      <c r="C378" s="32">
        <v>44804</v>
      </c>
      <c r="D378" s="33">
        <v>130000</v>
      </c>
      <c r="E378" s="33">
        <v>130000</v>
      </c>
      <c r="F378" s="34" t="s">
        <v>19</v>
      </c>
      <c r="G378" s="34" t="str">
        <f>IF(I378&gt;0,"PROPLACENO",F378)</f>
        <v>PROPLACENO</v>
      </c>
      <c r="H378" s="35">
        <v>515</v>
      </c>
      <c r="I378" s="31">
        <v>45124</v>
      </c>
      <c r="J378" s="36">
        <v>44886</v>
      </c>
    </row>
    <row r="379" spans="1:10" x14ac:dyDescent="0.25">
      <c r="A379" s="38" t="s">
        <v>631</v>
      </c>
      <c r="B379" s="31">
        <v>44725</v>
      </c>
      <c r="C379" s="32">
        <v>44739</v>
      </c>
      <c r="D379" s="33">
        <v>130000</v>
      </c>
      <c r="E379" s="33">
        <v>130000</v>
      </c>
      <c r="F379" s="34" t="s">
        <v>19</v>
      </c>
      <c r="G379" s="34" t="str">
        <f>IF(I379&gt;0,"PROPLACENO",F379)</f>
        <v>PROPLACENO</v>
      </c>
      <c r="H379" s="35">
        <v>603</v>
      </c>
      <c r="I379" s="31">
        <v>45034</v>
      </c>
      <c r="J379" s="36">
        <v>44886</v>
      </c>
    </row>
    <row r="380" spans="1:10" x14ac:dyDescent="0.25">
      <c r="A380" s="38" t="s">
        <v>546</v>
      </c>
      <c r="B380" s="31">
        <v>44723</v>
      </c>
      <c r="C380" s="32">
        <v>44769</v>
      </c>
      <c r="D380" s="33">
        <v>130000</v>
      </c>
      <c r="E380" s="33">
        <v>130000</v>
      </c>
      <c r="F380" s="34" t="s">
        <v>19</v>
      </c>
      <c r="G380" s="34" t="str">
        <f>IF(I380&gt;0,"PROPLACENO",F380)</f>
        <v>PROPLACENO</v>
      </c>
      <c r="H380" s="35">
        <v>518</v>
      </c>
      <c r="I380" s="31">
        <v>45034</v>
      </c>
      <c r="J380" s="36">
        <v>44886</v>
      </c>
    </row>
    <row r="381" spans="1:10" x14ac:dyDescent="0.25">
      <c r="A381" s="38" t="s">
        <v>897</v>
      </c>
      <c r="B381" s="31">
        <v>44750</v>
      </c>
      <c r="C381" s="32">
        <v>44757</v>
      </c>
      <c r="D381" s="33">
        <v>130000</v>
      </c>
      <c r="E381" s="33">
        <v>130000</v>
      </c>
      <c r="F381" s="34" t="s">
        <v>19</v>
      </c>
      <c r="G381" s="34" t="str">
        <f>IF(I381&gt;0,"PROPLACENO",F381)</f>
        <v>PROPLACENO</v>
      </c>
      <c r="H381" s="35">
        <v>869</v>
      </c>
      <c r="I381" s="31">
        <v>45082</v>
      </c>
      <c r="J381" s="36">
        <v>44956</v>
      </c>
    </row>
    <row r="382" spans="1:10" x14ac:dyDescent="0.25">
      <c r="A382" s="38" t="s">
        <v>1240</v>
      </c>
      <c r="B382" s="31">
        <v>44791</v>
      </c>
      <c r="C382" s="32">
        <v>44803</v>
      </c>
      <c r="D382" s="33">
        <v>130000</v>
      </c>
      <c r="E382" s="33">
        <v>130000</v>
      </c>
      <c r="F382" s="34" t="s">
        <v>19</v>
      </c>
      <c r="G382" s="34" t="str">
        <f>IF(I382&gt;0,"PROPLACENO",F382)</f>
        <v>PROPLACENO</v>
      </c>
      <c r="H382" s="35">
        <v>1212</v>
      </c>
      <c r="I382" s="31">
        <v>45099</v>
      </c>
      <c r="J382" s="36">
        <v>44998</v>
      </c>
    </row>
    <row r="383" spans="1:10" x14ac:dyDescent="0.25">
      <c r="A383" s="38" t="s">
        <v>703</v>
      </c>
      <c r="B383" s="31">
        <v>44728</v>
      </c>
      <c r="C383" s="32">
        <v>44741</v>
      </c>
      <c r="D383" s="33">
        <v>130000</v>
      </c>
      <c r="E383" s="33">
        <v>130000</v>
      </c>
      <c r="F383" s="34" t="s">
        <v>19</v>
      </c>
      <c r="G383" s="34" t="str">
        <f>IF(I383&gt;0,"PROPLACENO",F383)</f>
        <v>PROPLACENO</v>
      </c>
      <c r="H383" s="35">
        <v>675</v>
      </c>
      <c r="I383" s="31">
        <v>45271</v>
      </c>
      <c r="J383" s="36">
        <v>44886</v>
      </c>
    </row>
    <row r="384" spans="1:10" x14ac:dyDescent="0.25">
      <c r="A384" s="38" t="s">
        <v>1452</v>
      </c>
      <c r="B384" s="31">
        <v>44803</v>
      </c>
      <c r="C384" s="32">
        <v>44803</v>
      </c>
      <c r="D384" s="33">
        <v>130000</v>
      </c>
      <c r="E384" s="33">
        <v>130000</v>
      </c>
      <c r="F384" s="34" t="s">
        <v>19</v>
      </c>
      <c r="G384" s="34" t="str">
        <f>IF(I384&gt;0,"PROPLACENO",F384)</f>
        <v>PROPLACENO</v>
      </c>
      <c r="H384" s="35">
        <v>1424</v>
      </c>
      <c r="I384" s="31">
        <v>45154</v>
      </c>
      <c r="J384" s="36">
        <v>44998</v>
      </c>
    </row>
    <row r="385" spans="1:10" x14ac:dyDescent="0.25">
      <c r="A385" s="38" t="s">
        <v>756</v>
      </c>
      <c r="B385" s="31">
        <v>44732</v>
      </c>
      <c r="C385" s="32">
        <v>44803</v>
      </c>
      <c r="D385" s="33">
        <v>130000</v>
      </c>
      <c r="E385" s="33">
        <v>127523.25</v>
      </c>
      <c r="F385" s="34" t="s">
        <v>19</v>
      </c>
      <c r="G385" s="34" t="str">
        <f>IF(I385&gt;0,"PROPLACENO",F385)</f>
        <v>PROPLACENO</v>
      </c>
      <c r="H385" s="35">
        <v>728</v>
      </c>
      <c r="I385" s="31">
        <v>45063</v>
      </c>
      <c r="J385" s="36">
        <v>44886</v>
      </c>
    </row>
    <row r="386" spans="1:10" x14ac:dyDescent="0.25">
      <c r="A386" s="38" t="s">
        <v>887</v>
      </c>
      <c r="B386" s="31">
        <v>44749</v>
      </c>
      <c r="C386" s="32">
        <v>44757</v>
      </c>
      <c r="D386" s="33">
        <v>130000</v>
      </c>
      <c r="E386" s="33">
        <v>130000</v>
      </c>
      <c r="F386" s="34" t="s">
        <v>19</v>
      </c>
      <c r="G386" s="34" t="str">
        <f>IF(I386&gt;0,"PROPLACENO",F386)</f>
        <v>PROPLACENO</v>
      </c>
      <c r="H386" s="35">
        <v>859</v>
      </c>
      <c r="I386" s="31">
        <v>45132</v>
      </c>
      <c r="J386" s="36">
        <v>44956</v>
      </c>
    </row>
    <row r="387" spans="1:10" x14ac:dyDescent="0.25">
      <c r="A387" s="38" t="s">
        <v>687</v>
      </c>
      <c r="B387" s="31">
        <v>44727</v>
      </c>
      <c r="C387" s="32">
        <v>44734</v>
      </c>
      <c r="D387" s="33">
        <v>130000</v>
      </c>
      <c r="E387" s="33">
        <v>42119.152499999997</v>
      </c>
      <c r="F387" s="34" t="s">
        <v>19</v>
      </c>
      <c r="G387" s="34" t="str">
        <f>IF(I387&gt;0,"PROPLACENO",F387)</f>
        <v>PROPLACENO</v>
      </c>
      <c r="H387" s="35">
        <v>659</v>
      </c>
      <c r="I387" s="31">
        <v>45019</v>
      </c>
      <c r="J387" s="36">
        <v>44886</v>
      </c>
    </row>
    <row r="388" spans="1:10" x14ac:dyDescent="0.25">
      <c r="A388" s="38" t="s">
        <v>1067</v>
      </c>
      <c r="B388" s="31">
        <v>44775</v>
      </c>
      <c r="C388" s="32">
        <v>44777</v>
      </c>
      <c r="D388" s="33">
        <v>130000</v>
      </c>
      <c r="E388" s="33">
        <v>130000</v>
      </c>
      <c r="F388" s="34" t="s">
        <v>1530</v>
      </c>
      <c r="G388" s="34" t="str">
        <f>IF(I388&gt;0,"PROPLACENO",F388)</f>
        <v>PROPLACENO</v>
      </c>
      <c r="H388" s="35">
        <v>1039</v>
      </c>
      <c r="I388" s="31">
        <v>45103</v>
      </c>
      <c r="J388" s="36">
        <v>44956</v>
      </c>
    </row>
    <row r="389" spans="1:10" x14ac:dyDescent="0.25">
      <c r="A389" s="38" t="s">
        <v>774</v>
      </c>
      <c r="B389" s="31">
        <v>44733</v>
      </c>
      <c r="C389" s="32">
        <v>44741</v>
      </c>
      <c r="D389" s="33" t="s">
        <v>1527</v>
      </c>
      <c r="E389" s="33">
        <v>0</v>
      </c>
      <c r="F389" s="34" t="s">
        <v>17</v>
      </c>
      <c r="G389" s="34" t="str">
        <f>IF(I389&gt;0,"PROPLACENO",F389)</f>
        <v>VYŘAZENO</v>
      </c>
      <c r="H389" s="35">
        <v>746</v>
      </c>
      <c r="I389" s="31"/>
      <c r="J389" s="36">
        <v>44886</v>
      </c>
    </row>
    <row r="390" spans="1:10" x14ac:dyDescent="0.25">
      <c r="A390" s="38" t="s">
        <v>747</v>
      </c>
      <c r="B390" s="31">
        <v>44732</v>
      </c>
      <c r="C390" s="32">
        <v>44757</v>
      </c>
      <c r="D390" s="33">
        <v>130000</v>
      </c>
      <c r="E390" s="33">
        <v>130000</v>
      </c>
      <c r="F390" s="34" t="s">
        <v>19</v>
      </c>
      <c r="G390" s="34" t="str">
        <f>IF(I390&gt;0,"PROPLACENO",F390)</f>
        <v>PROPLACENO</v>
      </c>
      <c r="H390" s="35">
        <v>719</v>
      </c>
      <c r="I390" s="31">
        <v>45034</v>
      </c>
      <c r="J390" s="36">
        <v>44886</v>
      </c>
    </row>
    <row r="391" spans="1:10" x14ac:dyDescent="0.25">
      <c r="A391" s="38" t="s">
        <v>584</v>
      </c>
      <c r="B391" s="31">
        <v>44725</v>
      </c>
      <c r="C391" s="32">
        <v>44743</v>
      </c>
      <c r="D391" s="33">
        <v>130000</v>
      </c>
      <c r="E391" s="33">
        <v>130000</v>
      </c>
      <c r="F391" s="34" t="s">
        <v>19</v>
      </c>
      <c r="G391" s="34" t="str">
        <f>IF(I391&gt;0,"PROPLACENO",F391)</f>
        <v>PROPLACENO</v>
      </c>
      <c r="H391" s="35">
        <v>556</v>
      </c>
      <c r="I391" s="31">
        <v>45230</v>
      </c>
      <c r="J391" s="36">
        <v>44886</v>
      </c>
    </row>
    <row r="392" spans="1:10" x14ac:dyDescent="0.25">
      <c r="A392" s="38" t="s">
        <v>71</v>
      </c>
      <c r="B392" s="31">
        <v>44722</v>
      </c>
      <c r="C392" s="32">
        <v>44762</v>
      </c>
      <c r="D392" s="33">
        <v>100000</v>
      </c>
      <c r="E392" s="33">
        <v>100000</v>
      </c>
      <c r="F392" s="34" t="s">
        <v>19</v>
      </c>
      <c r="G392" s="34" t="str">
        <f>IF(I392&gt;0,"PROPLACENO",F392)</f>
        <v>PROPLACENO</v>
      </c>
      <c r="H392" s="35">
        <v>43</v>
      </c>
      <c r="I392" s="31">
        <v>44964</v>
      </c>
      <c r="J392" s="36">
        <v>44823</v>
      </c>
    </row>
    <row r="393" spans="1:10" x14ac:dyDescent="0.25">
      <c r="A393" s="38" t="s">
        <v>413</v>
      </c>
      <c r="B393" s="31">
        <v>44722</v>
      </c>
      <c r="C393" s="32">
        <v>44728</v>
      </c>
      <c r="D393" s="33">
        <v>130000</v>
      </c>
      <c r="E393" s="33">
        <v>130000</v>
      </c>
      <c r="F393" s="34" t="s">
        <v>19</v>
      </c>
      <c r="G393" s="34" t="str">
        <f>IF(I393&gt;0,"PROPLACENO",F393)</f>
        <v>PROPLACENO</v>
      </c>
      <c r="H393" s="35">
        <v>385</v>
      </c>
      <c r="I393" s="31">
        <v>44963</v>
      </c>
      <c r="J393" s="36">
        <v>44858</v>
      </c>
    </row>
    <row r="394" spans="1:10" x14ac:dyDescent="0.25">
      <c r="A394" s="38" t="s">
        <v>364</v>
      </c>
      <c r="B394" s="31">
        <v>44722</v>
      </c>
      <c r="C394" s="32">
        <v>44762</v>
      </c>
      <c r="D394" s="33" t="s">
        <v>1527</v>
      </c>
      <c r="E394" s="33">
        <v>0</v>
      </c>
      <c r="F394" s="34" t="s">
        <v>1532</v>
      </c>
      <c r="G394" s="34" t="s">
        <v>1533</v>
      </c>
      <c r="H394" s="35">
        <v>336</v>
      </c>
      <c r="I394" s="31"/>
      <c r="J394" s="36">
        <v>44858</v>
      </c>
    </row>
    <row r="395" spans="1:10" x14ac:dyDescent="0.25">
      <c r="A395" s="38" t="s">
        <v>67</v>
      </c>
      <c r="B395" s="31">
        <v>44722</v>
      </c>
      <c r="C395" s="32">
        <v>44739</v>
      </c>
      <c r="D395" s="33">
        <v>180000</v>
      </c>
      <c r="E395" s="33">
        <v>180000</v>
      </c>
      <c r="F395" s="34" t="s">
        <v>19</v>
      </c>
      <c r="G395" s="34" t="str">
        <f>IF(I395&gt;0,"PROPLACENO",F395)</f>
        <v>PROPLACENO</v>
      </c>
      <c r="H395" s="35">
        <v>39</v>
      </c>
      <c r="I395" s="31">
        <v>44965</v>
      </c>
      <c r="J395" s="36">
        <v>44823</v>
      </c>
    </row>
    <row r="396" spans="1:10" x14ac:dyDescent="0.25">
      <c r="A396" s="38" t="s">
        <v>220</v>
      </c>
      <c r="B396" s="31">
        <v>44722</v>
      </c>
      <c r="C396" s="32">
        <v>44741</v>
      </c>
      <c r="D396" s="33">
        <v>130000</v>
      </c>
      <c r="E396" s="33">
        <v>130000</v>
      </c>
      <c r="F396" s="34" t="s">
        <v>19</v>
      </c>
      <c r="G396" s="34" t="str">
        <f>IF(I396&gt;0,"PROPLACENO",F396)</f>
        <v>PROPLACENO</v>
      </c>
      <c r="H396" s="35">
        <v>192</v>
      </c>
      <c r="I396" s="31">
        <v>45202</v>
      </c>
      <c r="J396" s="36">
        <v>44823</v>
      </c>
    </row>
    <row r="397" spans="1:10" x14ac:dyDescent="0.25">
      <c r="A397" s="38" t="s">
        <v>1266</v>
      </c>
      <c r="B397" s="31">
        <v>44794</v>
      </c>
      <c r="C397" s="32">
        <v>44797</v>
      </c>
      <c r="D397" s="33">
        <v>180000</v>
      </c>
      <c r="E397" s="33">
        <v>180000</v>
      </c>
      <c r="F397" s="34" t="s">
        <v>19</v>
      </c>
      <c r="G397" s="34" t="str">
        <f>IF(I397&gt;0,"PROPLACENO",F397)</f>
        <v>PROPLACENO</v>
      </c>
      <c r="H397" s="35">
        <v>1238</v>
      </c>
      <c r="I397" s="31">
        <v>45103</v>
      </c>
      <c r="J397" s="36">
        <v>44998</v>
      </c>
    </row>
    <row r="398" spans="1:10" x14ac:dyDescent="0.25">
      <c r="A398" s="38" t="s">
        <v>299</v>
      </c>
      <c r="B398" s="31">
        <v>44722</v>
      </c>
      <c r="C398" s="32">
        <v>44733</v>
      </c>
      <c r="D398" s="33">
        <v>180000</v>
      </c>
      <c r="E398" s="33">
        <v>180000</v>
      </c>
      <c r="F398" s="34" t="s">
        <v>19</v>
      </c>
      <c r="G398" s="34" t="str">
        <f>IF(I398&gt;0,"PROPLACENO",F398)</f>
        <v>PROPLACENO</v>
      </c>
      <c r="H398" s="35">
        <v>271</v>
      </c>
      <c r="I398" s="31">
        <v>45126</v>
      </c>
      <c r="J398" s="36">
        <v>44858</v>
      </c>
    </row>
    <row r="399" spans="1:10" x14ac:dyDescent="0.25">
      <c r="A399" s="38" t="s">
        <v>368</v>
      </c>
      <c r="B399" s="31">
        <v>44722</v>
      </c>
      <c r="C399" s="32">
        <v>44767</v>
      </c>
      <c r="D399" s="33">
        <v>180000</v>
      </c>
      <c r="E399" s="33">
        <v>180000</v>
      </c>
      <c r="F399" s="34" t="s">
        <v>19</v>
      </c>
      <c r="G399" s="34" t="str">
        <f>IF(I399&gt;0,"PROPLACENO",F399)</f>
        <v>PROPLACENO</v>
      </c>
      <c r="H399" s="35">
        <v>340</v>
      </c>
      <c r="I399" s="31">
        <v>44963</v>
      </c>
      <c r="J399" s="36">
        <v>44858</v>
      </c>
    </row>
    <row r="400" spans="1:10" x14ac:dyDescent="0.25">
      <c r="A400" s="38" t="s">
        <v>33</v>
      </c>
      <c r="B400" s="31">
        <v>44722</v>
      </c>
      <c r="C400" s="32">
        <v>44728</v>
      </c>
      <c r="D400" s="33">
        <v>130000</v>
      </c>
      <c r="E400" s="33">
        <v>130000</v>
      </c>
      <c r="F400" s="39" t="s">
        <v>19</v>
      </c>
      <c r="G400" s="34" t="str">
        <f>IF(I400&gt;0,"PROPLACENO",F400)</f>
        <v>PROPLACENO</v>
      </c>
      <c r="H400" s="35">
        <v>5</v>
      </c>
      <c r="I400" s="31">
        <v>45194</v>
      </c>
      <c r="J400" s="36">
        <v>44823</v>
      </c>
    </row>
    <row r="401" spans="1:10" x14ac:dyDescent="0.25">
      <c r="A401" s="38" t="s">
        <v>424</v>
      </c>
      <c r="B401" s="31">
        <v>44722</v>
      </c>
      <c r="C401" s="32">
        <v>44783</v>
      </c>
      <c r="D401" s="33">
        <v>130000</v>
      </c>
      <c r="E401" s="33">
        <v>130000</v>
      </c>
      <c r="F401" s="34" t="s">
        <v>1530</v>
      </c>
      <c r="G401" s="34" t="str">
        <f>IF(I401&gt;0,"PROPLACENO",F401)</f>
        <v>PROPLACENO</v>
      </c>
      <c r="H401" s="35">
        <v>396</v>
      </c>
      <c r="I401" s="31">
        <v>45953</v>
      </c>
      <c r="J401" s="36">
        <v>44858</v>
      </c>
    </row>
    <row r="402" spans="1:10" x14ac:dyDescent="0.25">
      <c r="A402" s="38" t="s">
        <v>1038</v>
      </c>
      <c r="B402" s="31">
        <v>44770</v>
      </c>
      <c r="C402" s="32">
        <v>44797</v>
      </c>
      <c r="D402" s="33">
        <v>180000</v>
      </c>
      <c r="E402" s="33">
        <v>180000</v>
      </c>
      <c r="F402" s="34" t="s">
        <v>19</v>
      </c>
      <c r="G402" s="34" t="str">
        <f>IF(I402&gt;0,"PROPLACENO",F402)</f>
        <v>PROPLACENO</v>
      </c>
      <c r="H402" s="35">
        <v>1010</v>
      </c>
      <c r="I402" s="31">
        <v>45215</v>
      </c>
      <c r="J402" s="36">
        <v>44956</v>
      </c>
    </row>
    <row r="403" spans="1:10" x14ac:dyDescent="0.25">
      <c r="A403" s="38" t="s">
        <v>262</v>
      </c>
      <c r="B403" s="31">
        <v>44722</v>
      </c>
      <c r="C403" s="32">
        <v>44728</v>
      </c>
      <c r="D403" s="33">
        <v>130000</v>
      </c>
      <c r="E403" s="33">
        <v>130000</v>
      </c>
      <c r="F403" s="34" t="s">
        <v>19</v>
      </c>
      <c r="G403" s="34" t="str">
        <f>IF(I403&gt;0,"PROPLACENO",F403)</f>
        <v>PROPLACENO</v>
      </c>
      <c r="H403" s="35">
        <v>234</v>
      </c>
      <c r="I403" s="31">
        <v>45103</v>
      </c>
      <c r="J403" s="36">
        <v>44858</v>
      </c>
    </row>
    <row r="404" spans="1:10" x14ac:dyDescent="0.25">
      <c r="A404" s="38" t="s">
        <v>372</v>
      </c>
      <c r="B404" s="31">
        <v>44722</v>
      </c>
      <c r="C404" s="32">
        <v>44767</v>
      </c>
      <c r="D404" s="33">
        <v>180000</v>
      </c>
      <c r="E404" s="33">
        <v>180000</v>
      </c>
      <c r="F404" s="34" t="s">
        <v>19</v>
      </c>
      <c r="G404" s="34" t="str">
        <f>IF(I404&gt;0,"PROPLACENO",F404)</f>
        <v>PROPLACENO</v>
      </c>
      <c r="H404" s="35">
        <v>344</v>
      </c>
      <c r="I404" s="31">
        <v>44964</v>
      </c>
      <c r="J404" s="36">
        <v>44858</v>
      </c>
    </row>
    <row r="405" spans="1:10" x14ac:dyDescent="0.25">
      <c r="A405" s="38" t="s">
        <v>1033</v>
      </c>
      <c r="B405" s="31">
        <v>44769</v>
      </c>
      <c r="C405" s="32">
        <v>44797</v>
      </c>
      <c r="D405" s="33">
        <v>100000</v>
      </c>
      <c r="E405" s="33">
        <v>100000</v>
      </c>
      <c r="F405" s="34" t="s">
        <v>19</v>
      </c>
      <c r="G405" s="34" t="str">
        <f>IF(I405&gt;0,"PROPLACENO",F405)</f>
        <v>PROPLACENO</v>
      </c>
      <c r="H405" s="35">
        <v>1005</v>
      </c>
      <c r="I405" s="31">
        <v>45104</v>
      </c>
      <c r="J405" s="36">
        <v>44956</v>
      </c>
    </row>
    <row r="406" spans="1:10" x14ac:dyDescent="0.25">
      <c r="A406" s="38" t="s">
        <v>604</v>
      </c>
      <c r="B406" s="31">
        <v>44725</v>
      </c>
      <c r="C406" s="32">
        <v>44734</v>
      </c>
      <c r="D406" s="33" t="s">
        <v>1527</v>
      </c>
      <c r="E406" s="33">
        <v>0</v>
      </c>
      <c r="F406" s="34" t="s">
        <v>17</v>
      </c>
      <c r="G406" s="34" t="str">
        <f>IF(I406&gt;0,"PROPLACENO",F406)</f>
        <v>VYŘAZENO</v>
      </c>
      <c r="H406" s="35">
        <v>576</v>
      </c>
      <c r="I406" s="31"/>
      <c r="J406" s="36">
        <v>44886</v>
      </c>
    </row>
    <row r="407" spans="1:10" x14ac:dyDescent="0.25">
      <c r="A407" s="38" t="s">
        <v>353</v>
      </c>
      <c r="B407" s="31">
        <v>44722</v>
      </c>
      <c r="C407" s="32">
        <v>44798</v>
      </c>
      <c r="D407" s="33">
        <v>180000</v>
      </c>
      <c r="E407" s="33">
        <v>180000</v>
      </c>
      <c r="F407" s="34" t="s">
        <v>19</v>
      </c>
      <c r="G407" s="34" t="str">
        <f>IF(I407&gt;0,"PROPLACENO",F407)</f>
        <v>PROPLACENO</v>
      </c>
      <c r="H407" s="35">
        <v>325</v>
      </c>
      <c r="I407" s="31">
        <v>44984</v>
      </c>
      <c r="J407" s="36">
        <v>44858</v>
      </c>
    </row>
    <row r="408" spans="1:10" x14ac:dyDescent="0.25">
      <c r="A408" s="38" t="s">
        <v>412</v>
      </c>
      <c r="B408" s="31">
        <v>44722</v>
      </c>
      <c r="C408" s="32">
        <v>44767</v>
      </c>
      <c r="D408" s="33">
        <v>130000</v>
      </c>
      <c r="E408" s="33">
        <v>130000</v>
      </c>
      <c r="F408" s="34" t="s">
        <v>1530</v>
      </c>
      <c r="G408" s="34" t="str">
        <f>IF(I408&gt;0,"PROPLACENO",F408)</f>
        <v>PROPLACENO</v>
      </c>
      <c r="H408" s="35">
        <v>384</v>
      </c>
      <c r="I408" s="31">
        <v>45574</v>
      </c>
      <c r="J408" s="36">
        <v>44858</v>
      </c>
    </row>
    <row r="409" spans="1:10" x14ac:dyDescent="0.25">
      <c r="A409" s="38" t="s">
        <v>409</v>
      </c>
      <c r="B409" s="31">
        <v>44722</v>
      </c>
      <c r="C409" s="32">
        <v>44735</v>
      </c>
      <c r="D409" s="33">
        <v>172092.5</v>
      </c>
      <c r="E409" s="33">
        <v>172092.5</v>
      </c>
      <c r="F409" s="34" t="s">
        <v>19</v>
      </c>
      <c r="G409" s="34" t="str">
        <f>IF(I409&gt;0,"PROPLACENO",F409)</f>
        <v>PROPLACENO</v>
      </c>
      <c r="H409" s="35">
        <v>381</v>
      </c>
      <c r="I409" s="31">
        <v>44972</v>
      </c>
      <c r="J409" s="36">
        <v>44858</v>
      </c>
    </row>
    <row r="410" spans="1:10" x14ac:dyDescent="0.25">
      <c r="A410" s="38" t="s">
        <v>203</v>
      </c>
      <c r="B410" s="31">
        <v>44722</v>
      </c>
      <c r="C410" s="32">
        <v>44736</v>
      </c>
      <c r="D410" s="33">
        <v>130000</v>
      </c>
      <c r="E410" s="33">
        <v>130000</v>
      </c>
      <c r="F410" s="34" t="s">
        <v>1530</v>
      </c>
      <c r="G410" s="34" t="str">
        <f>IF(I410&gt;0,"PROPLACENO",F410)</f>
        <v>PROPLACENO</v>
      </c>
      <c r="H410" s="35">
        <v>175</v>
      </c>
      <c r="I410" s="31">
        <v>45364</v>
      </c>
      <c r="J410" s="36">
        <v>44823</v>
      </c>
    </row>
    <row r="411" spans="1:10" x14ac:dyDescent="0.25">
      <c r="A411" s="38" t="s">
        <v>163</v>
      </c>
      <c r="B411" s="31">
        <v>44722</v>
      </c>
      <c r="C411" s="32">
        <v>44742</v>
      </c>
      <c r="D411" s="33" t="s">
        <v>1527</v>
      </c>
      <c r="E411" s="33">
        <v>0</v>
      </c>
      <c r="F411" s="34" t="s">
        <v>1532</v>
      </c>
      <c r="G411" s="34" t="s">
        <v>1533</v>
      </c>
      <c r="H411" s="35">
        <v>135</v>
      </c>
      <c r="I411" s="31"/>
      <c r="J411" s="36">
        <v>44823</v>
      </c>
    </row>
    <row r="412" spans="1:10" x14ac:dyDescent="0.25">
      <c r="A412" s="38" t="s">
        <v>690</v>
      </c>
      <c r="B412" s="31">
        <v>44727</v>
      </c>
      <c r="C412" s="32">
        <v>44727</v>
      </c>
      <c r="D412" s="33" t="s">
        <v>1527</v>
      </c>
      <c r="E412" s="33">
        <v>0</v>
      </c>
      <c r="F412" s="34" t="s">
        <v>17</v>
      </c>
      <c r="G412" s="34" t="str">
        <f>IF(I412&gt;0,"PROPLACENO",F412)</f>
        <v>VYŘAZENO</v>
      </c>
      <c r="H412" s="35">
        <v>662</v>
      </c>
      <c r="I412" s="31"/>
      <c r="J412" s="36">
        <v>44886</v>
      </c>
    </row>
    <row r="413" spans="1:10" x14ac:dyDescent="0.25">
      <c r="A413" s="38" t="s">
        <v>252</v>
      </c>
      <c r="B413" s="31">
        <v>44722</v>
      </c>
      <c r="C413" s="32">
        <v>44726</v>
      </c>
      <c r="D413" s="33">
        <v>180000</v>
      </c>
      <c r="E413" s="33">
        <v>180000</v>
      </c>
      <c r="F413" s="34" t="s">
        <v>19</v>
      </c>
      <c r="G413" s="34" t="str">
        <f>IF(I413&gt;0,"PROPLACENO",F413)</f>
        <v>PROPLACENO</v>
      </c>
      <c r="H413" s="35">
        <v>224</v>
      </c>
      <c r="I413" s="31">
        <v>45183</v>
      </c>
      <c r="J413" s="36">
        <v>44858</v>
      </c>
    </row>
    <row r="414" spans="1:10" x14ac:dyDescent="0.25">
      <c r="A414" s="38" t="s">
        <v>614</v>
      </c>
      <c r="B414" s="31">
        <v>44725</v>
      </c>
      <c r="C414" s="32">
        <v>44725</v>
      </c>
      <c r="D414" s="33">
        <v>100000</v>
      </c>
      <c r="E414" s="33">
        <v>100000</v>
      </c>
      <c r="F414" s="34" t="s">
        <v>19</v>
      </c>
      <c r="G414" s="34" t="str">
        <f>IF(I414&gt;0,"PROPLACENO",F414)</f>
        <v>PROPLACENO</v>
      </c>
      <c r="H414" s="35">
        <v>586</v>
      </c>
      <c r="I414" s="31">
        <v>45643</v>
      </c>
      <c r="J414" s="36">
        <v>44886</v>
      </c>
    </row>
    <row r="415" spans="1:10" x14ac:dyDescent="0.25">
      <c r="A415" s="38" t="s">
        <v>1249</v>
      </c>
      <c r="B415" s="31">
        <v>44791</v>
      </c>
      <c r="C415" s="32">
        <v>44803</v>
      </c>
      <c r="D415" s="33">
        <v>130000</v>
      </c>
      <c r="E415" s="33">
        <v>130000</v>
      </c>
      <c r="F415" s="34" t="s">
        <v>1530</v>
      </c>
      <c r="G415" s="34" t="str">
        <f>IF(I415&gt;0,"PROPLACENO",F415)</f>
        <v>PROPLACENO</v>
      </c>
      <c r="H415" s="35">
        <v>1221</v>
      </c>
      <c r="I415" s="31">
        <v>45916</v>
      </c>
      <c r="J415" s="36">
        <v>44998</v>
      </c>
    </row>
    <row r="416" spans="1:10" x14ac:dyDescent="0.25">
      <c r="A416" s="38" t="s">
        <v>1276</v>
      </c>
      <c r="B416" s="31">
        <v>44795</v>
      </c>
      <c r="C416" s="32">
        <v>44795</v>
      </c>
      <c r="D416" s="33">
        <v>180000</v>
      </c>
      <c r="E416" s="33">
        <v>180000</v>
      </c>
      <c r="F416" s="34" t="s">
        <v>19</v>
      </c>
      <c r="G416" s="34" t="str">
        <f>IF(I416&gt;0,"PROPLACENO",F416)</f>
        <v>PROPLACENO</v>
      </c>
      <c r="H416" s="35">
        <v>1248</v>
      </c>
      <c r="I416" s="31">
        <v>45187</v>
      </c>
      <c r="J416" s="36">
        <v>44998</v>
      </c>
    </row>
    <row r="417" spans="1:10" x14ac:dyDescent="0.25">
      <c r="A417" s="38" t="s">
        <v>511</v>
      </c>
      <c r="B417" s="31">
        <v>44722</v>
      </c>
      <c r="C417" s="32">
        <v>44727</v>
      </c>
      <c r="D417" s="33">
        <v>180000</v>
      </c>
      <c r="E417" s="33">
        <v>180000</v>
      </c>
      <c r="F417" s="34" t="s">
        <v>19</v>
      </c>
      <c r="G417" s="34" t="str">
        <f>IF(I417&gt;0,"PROPLACENO",F417)</f>
        <v>PROPLACENO</v>
      </c>
      <c r="H417" s="35">
        <v>483</v>
      </c>
      <c r="I417" s="31">
        <v>44999</v>
      </c>
      <c r="J417" s="36">
        <v>44886</v>
      </c>
    </row>
    <row r="418" spans="1:10" x14ac:dyDescent="0.25">
      <c r="A418" s="38" t="s">
        <v>944</v>
      </c>
      <c r="B418" s="31">
        <v>44757</v>
      </c>
      <c r="C418" s="32">
        <v>44757</v>
      </c>
      <c r="D418" s="33">
        <v>130000</v>
      </c>
      <c r="E418" s="33">
        <v>130000</v>
      </c>
      <c r="F418" s="34" t="s">
        <v>19</v>
      </c>
      <c r="G418" s="34" t="str">
        <f>IF(I418&gt;0,"PROPLACENO",F418)</f>
        <v>PROPLACENO</v>
      </c>
      <c r="H418" s="35">
        <v>916</v>
      </c>
      <c r="I418" s="31">
        <v>45055</v>
      </c>
      <c r="J418" s="36">
        <v>44956</v>
      </c>
    </row>
    <row r="419" spans="1:10" x14ac:dyDescent="0.25">
      <c r="A419" s="38" t="s">
        <v>666</v>
      </c>
      <c r="B419" s="31">
        <v>44726</v>
      </c>
      <c r="C419" s="32">
        <v>44803</v>
      </c>
      <c r="D419" s="33">
        <v>130000</v>
      </c>
      <c r="E419" s="33">
        <v>130000</v>
      </c>
      <c r="F419" s="34" t="s">
        <v>19</v>
      </c>
      <c r="G419" s="34" t="str">
        <f>IF(I419&gt;0,"PROPLACENO",F419)</f>
        <v>PROPLACENO</v>
      </c>
      <c r="H419" s="35">
        <v>638</v>
      </c>
      <c r="I419" s="31">
        <v>45243</v>
      </c>
      <c r="J419" s="36">
        <v>44886</v>
      </c>
    </row>
    <row r="420" spans="1:10" x14ac:dyDescent="0.25">
      <c r="A420" s="38" t="s">
        <v>431</v>
      </c>
      <c r="B420" s="31">
        <v>44722</v>
      </c>
      <c r="C420" s="32">
        <v>44771</v>
      </c>
      <c r="D420" s="33">
        <v>130000</v>
      </c>
      <c r="E420" s="33">
        <v>130000</v>
      </c>
      <c r="F420" s="34" t="s">
        <v>19</v>
      </c>
      <c r="G420" s="34" t="str">
        <f>IF(I420&gt;0,"PROPLACENO",F420)</f>
        <v>PROPLACENO</v>
      </c>
      <c r="H420" s="35">
        <v>403</v>
      </c>
      <c r="I420" s="31">
        <v>45014</v>
      </c>
      <c r="J420" s="36">
        <v>44858</v>
      </c>
    </row>
    <row r="421" spans="1:10" x14ac:dyDescent="0.25">
      <c r="A421" s="38" t="s">
        <v>781</v>
      </c>
      <c r="B421" s="31">
        <v>44734</v>
      </c>
      <c r="C421" s="32">
        <v>44742</v>
      </c>
      <c r="D421" s="33">
        <v>100000</v>
      </c>
      <c r="E421" s="33">
        <v>100000</v>
      </c>
      <c r="F421" s="34" t="s">
        <v>19</v>
      </c>
      <c r="G421" s="34" t="str">
        <f>IF(I421&gt;0,"PROPLACENO",F421)</f>
        <v>PROPLACENO</v>
      </c>
      <c r="H421" s="35">
        <v>753</v>
      </c>
      <c r="I421" s="31">
        <v>45042</v>
      </c>
      <c r="J421" s="36">
        <v>44886</v>
      </c>
    </row>
    <row r="422" spans="1:10" x14ac:dyDescent="0.25">
      <c r="A422" s="38" t="s">
        <v>474</v>
      </c>
      <c r="B422" s="31">
        <v>44722</v>
      </c>
      <c r="C422" s="32">
        <v>44741</v>
      </c>
      <c r="D422" s="33">
        <v>94145</v>
      </c>
      <c r="E422" s="33">
        <v>94145</v>
      </c>
      <c r="F422" s="34" t="s">
        <v>19</v>
      </c>
      <c r="G422" s="34" t="str">
        <f>IF(I422&gt;0,"PROPLACENO",F422)</f>
        <v>PROPLACENO</v>
      </c>
      <c r="H422" s="35">
        <v>446</v>
      </c>
      <c r="I422" s="31">
        <v>44979</v>
      </c>
      <c r="J422" s="36">
        <v>44858</v>
      </c>
    </row>
    <row r="423" spans="1:10" x14ac:dyDescent="0.25">
      <c r="A423" s="38" t="s">
        <v>838</v>
      </c>
      <c r="B423" s="31">
        <v>44741</v>
      </c>
      <c r="C423" s="32">
        <v>44741</v>
      </c>
      <c r="D423" s="33" t="s">
        <v>1527</v>
      </c>
      <c r="E423" s="33">
        <v>0</v>
      </c>
      <c r="F423" s="34" t="s">
        <v>17</v>
      </c>
      <c r="G423" s="34" t="str">
        <f>IF(I423&gt;0,"PROPLACENO",F423)</f>
        <v>VYŘAZENO</v>
      </c>
      <c r="H423" s="35">
        <v>810</v>
      </c>
      <c r="I423" s="31"/>
      <c r="J423" s="36">
        <v>44886</v>
      </c>
    </row>
    <row r="424" spans="1:10" x14ac:dyDescent="0.25">
      <c r="A424" s="38" t="s">
        <v>873</v>
      </c>
      <c r="B424" s="31">
        <v>44746</v>
      </c>
      <c r="C424" s="32">
        <v>44781</v>
      </c>
      <c r="D424" s="33">
        <v>180000</v>
      </c>
      <c r="E424" s="33">
        <v>180000</v>
      </c>
      <c r="F424" s="34" t="s">
        <v>19</v>
      </c>
      <c r="G424" s="34" t="str">
        <f>IF(I424&gt;0,"PROPLACENO",F424)</f>
        <v>PROPLACENO</v>
      </c>
      <c r="H424" s="35">
        <v>845</v>
      </c>
      <c r="I424" s="31">
        <v>45734</v>
      </c>
      <c r="J424" s="36">
        <v>44956</v>
      </c>
    </row>
    <row r="425" spans="1:10" x14ac:dyDescent="0.25">
      <c r="A425" s="38" t="s">
        <v>1501</v>
      </c>
      <c r="B425" s="31">
        <v>44804</v>
      </c>
      <c r="C425" s="32">
        <v>44804</v>
      </c>
      <c r="D425" s="33" t="s">
        <v>1527</v>
      </c>
      <c r="E425" s="33">
        <v>0</v>
      </c>
      <c r="F425" s="34" t="s">
        <v>17</v>
      </c>
      <c r="G425" s="34" t="str">
        <f>IF(I425&gt;0,"PROPLACENO",F425)</f>
        <v>VYŘAZENO</v>
      </c>
      <c r="H425" s="35">
        <v>1473</v>
      </c>
      <c r="I425" s="31"/>
      <c r="J425" s="36">
        <v>44998</v>
      </c>
    </row>
    <row r="426" spans="1:10" x14ac:dyDescent="0.25">
      <c r="A426" s="38" t="s">
        <v>83</v>
      </c>
      <c r="B426" s="31">
        <v>44722</v>
      </c>
      <c r="C426" s="32">
        <v>44735</v>
      </c>
      <c r="D426" s="33">
        <v>130000</v>
      </c>
      <c r="E426" s="33">
        <v>130000</v>
      </c>
      <c r="F426" s="34" t="s">
        <v>19</v>
      </c>
      <c r="G426" s="34" t="str">
        <f>IF(I426&gt;0,"PROPLACENO",F426)</f>
        <v>PROPLACENO</v>
      </c>
      <c r="H426" s="35">
        <v>55</v>
      </c>
      <c r="I426" s="31">
        <v>44979</v>
      </c>
      <c r="J426" s="36">
        <v>44823</v>
      </c>
    </row>
    <row r="427" spans="1:10" x14ac:dyDescent="0.25">
      <c r="A427" s="38" t="s">
        <v>514</v>
      </c>
      <c r="B427" s="31">
        <v>44722</v>
      </c>
      <c r="C427" s="32">
        <v>44726</v>
      </c>
      <c r="D427" s="33">
        <v>130000</v>
      </c>
      <c r="E427" s="33">
        <v>130000</v>
      </c>
      <c r="F427" s="34" t="s">
        <v>1530</v>
      </c>
      <c r="G427" s="34" t="str">
        <f>IF(I427&gt;0,"PROPLACENO",F427)</f>
        <v>PROPLACENO</v>
      </c>
      <c r="H427" s="35">
        <v>486</v>
      </c>
      <c r="I427" s="31">
        <v>45329</v>
      </c>
      <c r="J427" s="36">
        <v>44886</v>
      </c>
    </row>
    <row r="428" spans="1:10" x14ac:dyDescent="0.25">
      <c r="A428" s="38" t="s">
        <v>69</v>
      </c>
      <c r="B428" s="31">
        <v>44722</v>
      </c>
      <c r="C428" s="32">
        <v>44760</v>
      </c>
      <c r="D428" s="33">
        <v>180000</v>
      </c>
      <c r="E428" s="33">
        <v>180000</v>
      </c>
      <c r="F428" s="34" t="s">
        <v>19</v>
      </c>
      <c r="G428" s="34" t="str">
        <f>IF(I428&gt;0,"PROPLACENO",F428)</f>
        <v>PROPLACENO</v>
      </c>
      <c r="H428" s="35">
        <v>41</v>
      </c>
      <c r="I428" s="31">
        <v>45222</v>
      </c>
      <c r="J428" s="36">
        <v>44823</v>
      </c>
    </row>
    <row r="429" spans="1:10" x14ac:dyDescent="0.25">
      <c r="A429" s="38" t="s">
        <v>547</v>
      </c>
      <c r="B429" s="31">
        <v>44723</v>
      </c>
      <c r="C429" s="32">
        <v>44769</v>
      </c>
      <c r="D429" s="33">
        <v>180000</v>
      </c>
      <c r="E429" s="33">
        <v>180000</v>
      </c>
      <c r="F429" s="34" t="s">
        <v>19</v>
      </c>
      <c r="G429" s="34" t="str">
        <f>IF(I429&gt;0,"PROPLACENO",F429)</f>
        <v>PROPLACENO</v>
      </c>
      <c r="H429" s="35">
        <v>519</v>
      </c>
      <c r="I429" s="31">
        <v>45119</v>
      </c>
      <c r="J429" s="36">
        <v>44886</v>
      </c>
    </row>
    <row r="430" spans="1:10" x14ac:dyDescent="0.25">
      <c r="A430" s="38" t="s">
        <v>842</v>
      </c>
      <c r="B430" s="31">
        <v>44741</v>
      </c>
      <c r="C430" s="32">
        <v>44798</v>
      </c>
      <c r="D430" s="33">
        <v>180000</v>
      </c>
      <c r="E430" s="33">
        <v>180000</v>
      </c>
      <c r="F430" s="34" t="s">
        <v>19</v>
      </c>
      <c r="G430" s="34" t="str">
        <f>IF(I430&gt;0,"PROPLACENO",F430)</f>
        <v>PROPLACENO</v>
      </c>
      <c r="H430" s="35">
        <v>814</v>
      </c>
      <c r="I430" s="31">
        <v>45005</v>
      </c>
      <c r="J430" s="36">
        <v>44886</v>
      </c>
    </row>
    <row r="431" spans="1:10" x14ac:dyDescent="0.25">
      <c r="A431" s="38" t="s">
        <v>371</v>
      </c>
      <c r="B431" s="31">
        <v>44722</v>
      </c>
      <c r="C431" s="32">
        <v>44725</v>
      </c>
      <c r="D431" s="33">
        <v>180000</v>
      </c>
      <c r="E431" s="33">
        <v>180000</v>
      </c>
      <c r="F431" s="34" t="s">
        <v>19</v>
      </c>
      <c r="G431" s="34" t="str">
        <f>IF(I431&gt;0,"PROPLACENO",F431)</f>
        <v>PROPLACENO</v>
      </c>
      <c r="H431" s="35">
        <v>343</v>
      </c>
      <c r="I431" s="31">
        <v>45551</v>
      </c>
      <c r="J431" s="36">
        <v>44858</v>
      </c>
    </row>
    <row r="432" spans="1:10" x14ac:dyDescent="0.25">
      <c r="A432" s="38" t="s">
        <v>735</v>
      </c>
      <c r="B432" s="31">
        <v>44731</v>
      </c>
      <c r="C432" s="32">
        <v>44777</v>
      </c>
      <c r="D432" s="33">
        <v>130000</v>
      </c>
      <c r="E432" s="33">
        <v>130000</v>
      </c>
      <c r="F432" s="34" t="s">
        <v>19</v>
      </c>
      <c r="G432" s="34" t="str">
        <f>IF(I432&gt;0,"PROPLACENO",F432)</f>
        <v>PROPLACENO</v>
      </c>
      <c r="H432" s="35">
        <v>707</v>
      </c>
      <c r="I432" s="31">
        <v>45034</v>
      </c>
      <c r="J432" s="36">
        <v>44886</v>
      </c>
    </row>
    <row r="433" spans="1:10" x14ac:dyDescent="0.25">
      <c r="A433" s="38" t="s">
        <v>193</v>
      </c>
      <c r="B433" s="31">
        <v>44722</v>
      </c>
      <c r="C433" s="32">
        <v>44783</v>
      </c>
      <c r="D433" s="33">
        <v>130000</v>
      </c>
      <c r="E433" s="33">
        <v>130000</v>
      </c>
      <c r="F433" s="34" t="s">
        <v>1530</v>
      </c>
      <c r="G433" s="34" t="str">
        <f>IF(I433&gt;0,"PROPLACENO",F433)</f>
        <v>PROPLACENO</v>
      </c>
      <c r="H433" s="35">
        <v>165</v>
      </c>
      <c r="I433" s="31">
        <v>45068</v>
      </c>
      <c r="J433" s="36">
        <v>44823</v>
      </c>
    </row>
    <row r="434" spans="1:10" x14ac:dyDescent="0.25">
      <c r="A434" s="38" t="s">
        <v>216</v>
      </c>
      <c r="B434" s="31">
        <v>44722</v>
      </c>
      <c r="C434" s="32">
        <v>44726</v>
      </c>
      <c r="D434" s="33">
        <v>180000</v>
      </c>
      <c r="E434" s="33">
        <v>180000</v>
      </c>
      <c r="F434" s="34" t="s">
        <v>19</v>
      </c>
      <c r="G434" s="34" t="str">
        <f>IF(I434&gt;0,"PROPLACENO",F434)</f>
        <v>PROPLACENO</v>
      </c>
      <c r="H434" s="35">
        <v>188</v>
      </c>
      <c r="I434" s="31">
        <v>45099</v>
      </c>
      <c r="J434" s="36">
        <v>44823</v>
      </c>
    </row>
    <row r="435" spans="1:10" x14ac:dyDescent="0.25">
      <c r="A435" s="38" t="s">
        <v>524</v>
      </c>
      <c r="B435" s="31">
        <v>44722</v>
      </c>
      <c r="C435" s="32">
        <v>44802</v>
      </c>
      <c r="D435" s="33">
        <v>130000</v>
      </c>
      <c r="E435" s="33">
        <v>130000</v>
      </c>
      <c r="F435" s="34" t="s">
        <v>19</v>
      </c>
      <c r="G435" s="34" t="str">
        <f>IF(I435&gt;0,"PROPLACENO",F435)</f>
        <v>PROPLACENO</v>
      </c>
      <c r="H435" s="35">
        <v>496</v>
      </c>
      <c r="I435" s="31">
        <v>45110</v>
      </c>
      <c r="J435" s="36">
        <v>44886</v>
      </c>
    </row>
    <row r="436" spans="1:10" x14ac:dyDescent="0.25">
      <c r="A436" s="38" t="s">
        <v>59</v>
      </c>
      <c r="B436" s="31">
        <v>44722</v>
      </c>
      <c r="C436" s="32">
        <v>44729</v>
      </c>
      <c r="D436" s="33">
        <v>180000</v>
      </c>
      <c r="E436" s="33">
        <v>180000</v>
      </c>
      <c r="F436" s="34" t="s">
        <v>19</v>
      </c>
      <c r="G436" s="34" t="str">
        <f>IF(I436&gt;0,"PROPLACENO",F436)</f>
        <v>PROPLACENO</v>
      </c>
      <c r="H436" s="35">
        <v>31</v>
      </c>
      <c r="I436" s="31">
        <v>45215</v>
      </c>
      <c r="J436" s="36">
        <v>44823</v>
      </c>
    </row>
    <row r="437" spans="1:10" x14ac:dyDescent="0.25">
      <c r="A437" s="38" t="s">
        <v>695</v>
      </c>
      <c r="B437" s="31">
        <v>44727</v>
      </c>
      <c r="C437" s="32">
        <v>44728</v>
      </c>
      <c r="D437" s="33">
        <v>180000</v>
      </c>
      <c r="E437" s="33">
        <v>180000</v>
      </c>
      <c r="F437" s="34" t="s">
        <v>19</v>
      </c>
      <c r="G437" s="34" t="str">
        <f>IF(I437&gt;0,"PROPLACENO",F437)</f>
        <v>PROPLACENO</v>
      </c>
      <c r="H437" s="35">
        <v>667</v>
      </c>
      <c r="I437" s="31">
        <v>45021</v>
      </c>
      <c r="J437" s="36">
        <v>44886</v>
      </c>
    </row>
    <row r="438" spans="1:10" x14ac:dyDescent="0.25">
      <c r="A438" s="38" t="s">
        <v>535</v>
      </c>
      <c r="B438" s="31">
        <v>44723</v>
      </c>
      <c r="C438" s="32">
        <v>44762</v>
      </c>
      <c r="D438" s="33">
        <v>130000</v>
      </c>
      <c r="E438" s="33">
        <v>130000</v>
      </c>
      <c r="F438" s="34" t="s">
        <v>19</v>
      </c>
      <c r="G438" s="34" t="str">
        <f>IF(I438&gt;0,"PROPLACENO",F438)</f>
        <v>PROPLACENO</v>
      </c>
      <c r="H438" s="35">
        <v>507</v>
      </c>
      <c r="I438" s="31">
        <v>45187</v>
      </c>
      <c r="J438" s="36">
        <v>44886</v>
      </c>
    </row>
    <row r="439" spans="1:10" x14ac:dyDescent="0.25">
      <c r="A439" s="38" t="s">
        <v>111</v>
      </c>
      <c r="B439" s="31">
        <v>44722</v>
      </c>
      <c r="C439" s="32">
        <v>44764</v>
      </c>
      <c r="D439" s="33">
        <v>95000</v>
      </c>
      <c r="E439" s="33">
        <v>95000</v>
      </c>
      <c r="F439" s="34" t="s">
        <v>19</v>
      </c>
      <c r="G439" s="34" t="str">
        <f>IF(I439&gt;0,"PROPLACENO",F439)</f>
        <v>PROPLACENO</v>
      </c>
      <c r="H439" s="35">
        <v>83</v>
      </c>
      <c r="I439" s="31">
        <v>44956</v>
      </c>
      <c r="J439" s="36">
        <v>44823</v>
      </c>
    </row>
    <row r="440" spans="1:10" x14ac:dyDescent="0.25">
      <c r="A440" s="38" t="s">
        <v>53</v>
      </c>
      <c r="B440" s="31">
        <v>44722</v>
      </c>
      <c r="C440" s="32">
        <v>44769</v>
      </c>
      <c r="D440" s="33">
        <v>130000</v>
      </c>
      <c r="E440" s="33">
        <v>130000</v>
      </c>
      <c r="F440" s="34" t="s">
        <v>19</v>
      </c>
      <c r="G440" s="34" t="str">
        <f>IF(I440&gt;0,"PROPLACENO",F440)</f>
        <v>PROPLACENO</v>
      </c>
      <c r="H440" s="35">
        <v>25</v>
      </c>
      <c r="I440" s="31">
        <v>45607</v>
      </c>
      <c r="J440" s="36">
        <v>44823</v>
      </c>
    </row>
    <row r="441" spans="1:10" x14ac:dyDescent="0.25">
      <c r="A441" s="38" t="s">
        <v>78</v>
      </c>
      <c r="B441" s="31">
        <v>44722</v>
      </c>
      <c r="C441" s="32">
        <v>44734</v>
      </c>
      <c r="D441" s="33">
        <v>130000</v>
      </c>
      <c r="E441" s="33">
        <v>130000</v>
      </c>
      <c r="F441" s="34" t="s">
        <v>1530</v>
      </c>
      <c r="G441" s="34" t="str">
        <f>IF(I441&gt;0,"PROPLACENO",F441)</f>
        <v>PROPLACENO</v>
      </c>
      <c r="H441" s="35">
        <v>50</v>
      </c>
      <c r="I441" s="31">
        <v>45749</v>
      </c>
      <c r="J441" s="36">
        <v>44823</v>
      </c>
    </row>
    <row r="442" spans="1:10" x14ac:dyDescent="0.25">
      <c r="A442" s="38" t="s">
        <v>97</v>
      </c>
      <c r="B442" s="31">
        <v>44722</v>
      </c>
      <c r="C442" s="32">
        <v>44735</v>
      </c>
      <c r="D442" s="33">
        <v>100000</v>
      </c>
      <c r="E442" s="33">
        <v>81684.800000000003</v>
      </c>
      <c r="F442" s="34" t="s">
        <v>19</v>
      </c>
      <c r="G442" s="34" t="str">
        <f>IF(I442&gt;0,"PROPLACENO",F442)</f>
        <v>PROPLACENO</v>
      </c>
      <c r="H442" s="35">
        <v>69</v>
      </c>
      <c r="I442" s="31">
        <v>44972</v>
      </c>
      <c r="J442" s="36">
        <v>44823</v>
      </c>
    </row>
    <row r="443" spans="1:10" x14ac:dyDescent="0.25">
      <c r="A443" s="38" t="s">
        <v>151</v>
      </c>
      <c r="B443" s="31">
        <v>44722</v>
      </c>
      <c r="C443" s="32">
        <v>44734</v>
      </c>
      <c r="D443" s="33">
        <v>100000</v>
      </c>
      <c r="E443" s="33">
        <v>100000</v>
      </c>
      <c r="F443" s="34" t="s">
        <v>1529</v>
      </c>
      <c r="G443" s="34" t="str">
        <f>IF(I443&gt;0,"PROPLACENO",F443)</f>
        <v>PROPLACENO</v>
      </c>
      <c r="H443" s="35">
        <v>123</v>
      </c>
      <c r="I443" s="31">
        <v>45215</v>
      </c>
      <c r="J443" s="36">
        <v>44858</v>
      </c>
    </row>
    <row r="444" spans="1:10" x14ac:dyDescent="0.25">
      <c r="A444" s="38" t="s">
        <v>130</v>
      </c>
      <c r="B444" s="31">
        <v>44722</v>
      </c>
      <c r="C444" s="32">
        <v>44739</v>
      </c>
      <c r="D444" s="33">
        <v>130000</v>
      </c>
      <c r="E444" s="33">
        <v>130000</v>
      </c>
      <c r="F444" s="34" t="s">
        <v>19</v>
      </c>
      <c r="G444" s="34" t="str">
        <f>IF(I444&gt;0,"PROPLACENO",F444)</f>
        <v>PROPLACENO</v>
      </c>
      <c r="H444" s="35">
        <v>102</v>
      </c>
      <c r="I444" s="31">
        <v>45196</v>
      </c>
      <c r="J444" s="36">
        <v>44823</v>
      </c>
    </row>
    <row r="445" spans="1:10" x14ac:dyDescent="0.25">
      <c r="A445" s="38" t="s">
        <v>548</v>
      </c>
      <c r="B445" s="31">
        <v>44723</v>
      </c>
      <c r="C445" s="32">
        <v>44769</v>
      </c>
      <c r="D445" s="33">
        <v>130000</v>
      </c>
      <c r="E445" s="33">
        <v>130000</v>
      </c>
      <c r="F445" s="34" t="s">
        <v>19</v>
      </c>
      <c r="G445" s="34" t="str">
        <f>IF(I445&gt;0,"PROPLACENO",F445)</f>
        <v>PROPLACENO</v>
      </c>
      <c r="H445" s="35">
        <v>520</v>
      </c>
      <c r="I445" s="31">
        <v>45089</v>
      </c>
      <c r="J445" s="36">
        <v>44886</v>
      </c>
    </row>
    <row r="446" spans="1:10" x14ac:dyDescent="0.25">
      <c r="A446" s="38" t="s">
        <v>222</v>
      </c>
      <c r="B446" s="31">
        <v>44722</v>
      </c>
      <c r="C446" s="32">
        <v>44734</v>
      </c>
      <c r="D446" s="33">
        <v>100000</v>
      </c>
      <c r="E446" s="33">
        <v>100000</v>
      </c>
      <c r="F446" s="34" t="s">
        <v>1530</v>
      </c>
      <c r="G446" s="34" t="str">
        <f>IF(I446&gt;0,"PROPLACENO",F446)</f>
        <v>PROPLACENO</v>
      </c>
      <c r="H446" s="35">
        <v>194</v>
      </c>
      <c r="I446" s="31">
        <v>45645</v>
      </c>
      <c r="J446" s="36">
        <v>44823</v>
      </c>
    </row>
    <row r="447" spans="1:10" x14ac:dyDescent="0.25">
      <c r="A447" s="38" t="s">
        <v>143</v>
      </c>
      <c r="B447" s="31">
        <v>44722</v>
      </c>
      <c r="C447" s="32">
        <v>44732</v>
      </c>
      <c r="D447" s="33">
        <v>130000</v>
      </c>
      <c r="E447" s="33">
        <v>130000</v>
      </c>
      <c r="F447" s="34" t="s">
        <v>19</v>
      </c>
      <c r="G447" s="34" t="str">
        <f>IF(I447&gt;0,"PROPLACENO",F447)</f>
        <v>PROPLACENO</v>
      </c>
      <c r="H447" s="35">
        <v>115</v>
      </c>
      <c r="I447" s="31">
        <v>44916</v>
      </c>
      <c r="J447" s="36">
        <v>44823</v>
      </c>
    </row>
    <row r="448" spans="1:10" x14ac:dyDescent="0.25">
      <c r="A448" s="38" t="s">
        <v>113</v>
      </c>
      <c r="B448" s="31">
        <v>44722</v>
      </c>
      <c r="C448" s="32">
        <v>44732</v>
      </c>
      <c r="D448" s="33">
        <v>130000</v>
      </c>
      <c r="E448" s="33">
        <v>130000</v>
      </c>
      <c r="F448" s="34" t="s">
        <v>19</v>
      </c>
      <c r="G448" s="34" t="str">
        <f>IF(I448&gt;0,"PROPLACENO",F448)</f>
        <v>PROPLACENO</v>
      </c>
      <c r="H448" s="35">
        <v>85</v>
      </c>
      <c r="I448" s="31">
        <v>45050</v>
      </c>
      <c r="J448" s="36">
        <v>44823</v>
      </c>
    </row>
    <row r="449" spans="1:10" x14ac:dyDescent="0.25">
      <c r="A449" s="38" t="s">
        <v>174</v>
      </c>
      <c r="B449" s="31">
        <v>44722</v>
      </c>
      <c r="C449" s="32">
        <v>44732</v>
      </c>
      <c r="D449" s="33">
        <v>180000</v>
      </c>
      <c r="E449" s="33">
        <v>180000</v>
      </c>
      <c r="F449" s="34" t="s">
        <v>19</v>
      </c>
      <c r="G449" s="34" t="str">
        <f>IF(I449&gt;0,"PROPLACENO",F449)</f>
        <v>PROPLACENO</v>
      </c>
      <c r="H449" s="35">
        <v>146</v>
      </c>
      <c r="I449" s="31">
        <v>44886</v>
      </c>
      <c r="J449" s="36">
        <v>44823</v>
      </c>
    </row>
    <row r="450" spans="1:10" x14ac:dyDescent="0.25">
      <c r="A450" s="38" t="s">
        <v>587</v>
      </c>
      <c r="B450" s="31">
        <v>44725</v>
      </c>
      <c r="C450" s="32">
        <v>44725</v>
      </c>
      <c r="D450" s="33">
        <v>100000</v>
      </c>
      <c r="E450" s="33">
        <v>91817.5</v>
      </c>
      <c r="F450" s="34" t="s">
        <v>19</v>
      </c>
      <c r="G450" s="34" t="str">
        <f>IF(I450&gt;0,"PROPLACENO",F450)</f>
        <v>PROPLACENO</v>
      </c>
      <c r="H450" s="35">
        <v>559</v>
      </c>
      <c r="I450" s="31">
        <v>45068</v>
      </c>
      <c r="J450" s="36">
        <v>44886</v>
      </c>
    </row>
    <row r="451" spans="1:10" x14ac:dyDescent="0.25">
      <c r="A451" s="38" t="s">
        <v>115</v>
      </c>
      <c r="B451" s="31">
        <v>44722</v>
      </c>
      <c r="C451" s="32">
        <v>44732</v>
      </c>
      <c r="D451" s="33">
        <v>130000</v>
      </c>
      <c r="E451" s="33">
        <v>130000</v>
      </c>
      <c r="F451" s="34" t="s">
        <v>19</v>
      </c>
      <c r="G451" s="34" t="str">
        <f>IF(I451&gt;0,"PROPLACENO",F451)</f>
        <v>PROPLACENO</v>
      </c>
      <c r="H451" s="35">
        <v>87</v>
      </c>
      <c r="I451" s="31">
        <v>45404</v>
      </c>
      <c r="J451" s="36">
        <v>44823</v>
      </c>
    </row>
    <row r="452" spans="1:10" x14ac:dyDescent="0.25">
      <c r="A452" s="38" t="s">
        <v>234</v>
      </c>
      <c r="B452" s="31">
        <v>44722</v>
      </c>
      <c r="C452" s="32">
        <v>44728</v>
      </c>
      <c r="D452" s="33">
        <v>130000</v>
      </c>
      <c r="E452" s="33">
        <v>130000</v>
      </c>
      <c r="F452" s="34" t="s">
        <v>19</v>
      </c>
      <c r="G452" s="34" t="str">
        <f>IF(I452&gt;0,"PROPLACENO",F452)</f>
        <v>PROPLACENO</v>
      </c>
      <c r="H452" s="35">
        <v>206</v>
      </c>
      <c r="I452" s="31">
        <v>45075</v>
      </c>
      <c r="J452" s="36">
        <v>44858</v>
      </c>
    </row>
    <row r="453" spans="1:10" x14ac:dyDescent="0.25">
      <c r="A453" s="38" t="s">
        <v>60</v>
      </c>
      <c r="B453" s="31">
        <v>44722</v>
      </c>
      <c r="C453" s="32">
        <v>44732</v>
      </c>
      <c r="D453" s="33">
        <v>130000</v>
      </c>
      <c r="E453" s="33">
        <v>125353.45</v>
      </c>
      <c r="F453" s="34" t="s">
        <v>19</v>
      </c>
      <c r="G453" s="34" t="str">
        <f>IF(I453&gt;0,"PROPLACENO",F453)</f>
        <v>PROPLACENO</v>
      </c>
      <c r="H453" s="35">
        <v>32</v>
      </c>
      <c r="I453" s="31">
        <v>45252</v>
      </c>
      <c r="J453" s="36">
        <v>44823</v>
      </c>
    </row>
    <row r="454" spans="1:10" x14ac:dyDescent="0.25">
      <c r="A454" s="38" t="s">
        <v>184</v>
      </c>
      <c r="B454" s="31">
        <v>44722</v>
      </c>
      <c r="C454" s="32">
        <v>44741</v>
      </c>
      <c r="D454" s="33">
        <v>180000</v>
      </c>
      <c r="E454" s="33">
        <v>180000</v>
      </c>
      <c r="F454" s="34" t="s">
        <v>19</v>
      </c>
      <c r="G454" s="34" t="str">
        <f>IF(I454&gt;0,"PROPLACENO",F454)</f>
        <v>PROPLACENO</v>
      </c>
      <c r="H454" s="35">
        <v>156</v>
      </c>
      <c r="I454" s="31">
        <v>45602</v>
      </c>
      <c r="J454" s="36">
        <v>44823</v>
      </c>
    </row>
    <row r="455" spans="1:10" x14ac:dyDescent="0.25">
      <c r="A455" s="38" t="s">
        <v>270</v>
      </c>
      <c r="B455" s="31">
        <v>44722</v>
      </c>
      <c r="C455" s="32">
        <v>44732</v>
      </c>
      <c r="D455" s="33">
        <v>130000</v>
      </c>
      <c r="E455" s="33">
        <v>130000</v>
      </c>
      <c r="F455" s="34" t="s">
        <v>19</v>
      </c>
      <c r="G455" s="34" t="str">
        <f>IF(I455&gt;0,"PROPLACENO",F455)</f>
        <v>PROPLACENO</v>
      </c>
      <c r="H455" s="35">
        <v>242</v>
      </c>
      <c r="I455" s="31">
        <v>45320</v>
      </c>
      <c r="J455" s="36">
        <v>44858</v>
      </c>
    </row>
    <row r="456" spans="1:10" x14ac:dyDescent="0.25">
      <c r="A456" s="38" t="s">
        <v>176</v>
      </c>
      <c r="B456" s="31">
        <v>44722</v>
      </c>
      <c r="C456" s="32">
        <v>44760</v>
      </c>
      <c r="D456" s="33">
        <v>180000</v>
      </c>
      <c r="E456" s="33">
        <v>180000</v>
      </c>
      <c r="F456" s="34" t="s">
        <v>19</v>
      </c>
      <c r="G456" s="34" t="str">
        <f>IF(I456&gt;0,"PROPLACENO",F456)</f>
        <v>PROPLACENO</v>
      </c>
      <c r="H456" s="35">
        <v>148</v>
      </c>
      <c r="I456" s="31">
        <v>45322</v>
      </c>
      <c r="J456" s="36">
        <v>44823</v>
      </c>
    </row>
    <row r="457" spans="1:10" x14ac:dyDescent="0.25">
      <c r="A457" s="38" t="s">
        <v>68</v>
      </c>
      <c r="B457" s="31">
        <v>44722</v>
      </c>
      <c r="C457" s="32">
        <v>44727</v>
      </c>
      <c r="D457" s="33">
        <v>180000</v>
      </c>
      <c r="E457" s="33">
        <v>180000</v>
      </c>
      <c r="F457" s="34" t="s">
        <v>19</v>
      </c>
      <c r="G457" s="34" t="str">
        <f>IF(I457&gt;0,"PROPLACENO",F457)</f>
        <v>PROPLACENO</v>
      </c>
      <c r="H457" s="35">
        <v>40</v>
      </c>
      <c r="I457" s="31">
        <v>44949</v>
      </c>
      <c r="J457" s="36">
        <v>44823</v>
      </c>
    </row>
    <row r="458" spans="1:10" x14ac:dyDescent="0.25">
      <c r="A458" s="38" t="s">
        <v>384</v>
      </c>
      <c r="B458" s="31">
        <v>44722</v>
      </c>
      <c r="C458" s="32">
        <v>44727</v>
      </c>
      <c r="D458" s="33">
        <v>180000</v>
      </c>
      <c r="E458" s="33">
        <v>180000</v>
      </c>
      <c r="F458" s="34" t="s">
        <v>19</v>
      </c>
      <c r="G458" s="34" t="str">
        <f>IF(I458&gt;0,"PROPLACENO",F458)</f>
        <v>PROPLACENO</v>
      </c>
      <c r="H458" s="35">
        <v>356</v>
      </c>
      <c r="I458" s="31">
        <v>45111</v>
      </c>
      <c r="J458" s="36">
        <v>44858</v>
      </c>
    </row>
    <row r="459" spans="1:10" x14ac:dyDescent="0.25">
      <c r="A459" s="38" t="s">
        <v>561</v>
      </c>
      <c r="B459" s="31">
        <v>44723</v>
      </c>
      <c r="C459" s="32">
        <v>44735</v>
      </c>
      <c r="D459" s="33">
        <v>66964.789999999994</v>
      </c>
      <c r="E459" s="33">
        <v>66964.787499999991</v>
      </c>
      <c r="F459" s="34" t="s">
        <v>19</v>
      </c>
      <c r="G459" s="34" t="str">
        <f>IF(I459&gt;0,"PROPLACENO",F459)</f>
        <v>PROPLACENO</v>
      </c>
      <c r="H459" s="35">
        <v>533</v>
      </c>
      <c r="I459" s="31">
        <v>45050</v>
      </c>
      <c r="J459" s="36">
        <v>44886</v>
      </c>
    </row>
    <row r="460" spans="1:10" x14ac:dyDescent="0.25">
      <c r="A460" s="38" t="s">
        <v>160</v>
      </c>
      <c r="B460" s="31">
        <v>44722</v>
      </c>
      <c r="C460" s="32">
        <v>44732</v>
      </c>
      <c r="D460" s="33">
        <v>130000</v>
      </c>
      <c r="E460" s="33">
        <v>130000</v>
      </c>
      <c r="F460" s="34" t="s">
        <v>19</v>
      </c>
      <c r="G460" s="34" t="str">
        <f>IF(I460&gt;0,"PROPLACENO",F460)</f>
        <v>PROPLACENO</v>
      </c>
      <c r="H460" s="35">
        <v>132</v>
      </c>
      <c r="I460" s="31">
        <v>45119</v>
      </c>
      <c r="J460" s="36">
        <v>44823</v>
      </c>
    </row>
    <row r="461" spans="1:10" x14ac:dyDescent="0.25">
      <c r="A461" s="38" t="s">
        <v>308</v>
      </c>
      <c r="B461" s="31">
        <v>44722</v>
      </c>
      <c r="C461" s="32">
        <v>44788</v>
      </c>
      <c r="D461" s="33">
        <v>180000</v>
      </c>
      <c r="E461" s="33">
        <v>180000</v>
      </c>
      <c r="F461" s="34" t="s">
        <v>19</v>
      </c>
      <c r="G461" s="34" t="str">
        <f>IF(I461&gt;0,"PROPLACENO",F461)</f>
        <v>PROPLACENO</v>
      </c>
      <c r="H461" s="35">
        <v>280</v>
      </c>
      <c r="I461" s="31">
        <v>45089</v>
      </c>
      <c r="J461" s="36">
        <v>44858</v>
      </c>
    </row>
    <row r="462" spans="1:10" x14ac:dyDescent="0.25">
      <c r="A462" s="38" t="s">
        <v>106</v>
      </c>
      <c r="B462" s="31">
        <v>44722</v>
      </c>
      <c r="C462" s="32">
        <v>44729</v>
      </c>
      <c r="D462" s="33">
        <v>130000</v>
      </c>
      <c r="E462" s="33">
        <v>130000</v>
      </c>
      <c r="F462" s="34" t="s">
        <v>1530</v>
      </c>
      <c r="G462" s="34" t="str">
        <f>IF(I462&gt;0,"PROPLACENO",F462)</f>
        <v>PROPLACENO</v>
      </c>
      <c r="H462" s="35">
        <v>78</v>
      </c>
      <c r="I462" s="31">
        <v>45552</v>
      </c>
      <c r="J462" s="36">
        <v>44823</v>
      </c>
    </row>
    <row r="463" spans="1:10" x14ac:dyDescent="0.25">
      <c r="A463" s="38" t="s">
        <v>456</v>
      </c>
      <c r="B463" s="31">
        <v>44722</v>
      </c>
      <c r="C463" s="32">
        <v>44753</v>
      </c>
      <c r="D463" s="33">
        <v>180000</v>
      </c>
      <c r="E463" s="33">
        <v>180000</v>
      </c>
      <c r="F463" s="34" t="s">
        <v>19</v>
      </c>
      <c r="G463" s="34" t="str">
        <f>IF(I463&gt;0,"PROPLACENO",F463)</f>
        <v>PROPLACENO</v>
      </c>
      <c r="H463" s="35">
        <v>428</v>
      </c>
      <c r="I463" s="31">
        <v>45099</v>
      </c>
      <c r="J463" s="36">
        <v>44858</v>
      </c>
    </row>
    <row r="464" spans="1:10" x14ac:dyDescent="0.25">
      <c r="A464" s="38" t="s">
        <v>686</v>
      </c>
      <c r="B464" s="31">
        <v>44727</v>
      </c>
      <c r="C464" s="32">
        <v>44742</v>
      </c>
      <c r="D464" s="33">
        <v>180000</v>
      </c>
      <c r="E464" s="33">
        <v>180000</v>
      </c>
      <c r="F464" s="34" t="s">
        <v>19</v>
      </c>
      <c r="G464" s="34" t="str">
        <f>IF(I464&gt;0,"PROPLACENO",F464)</f>
        <v>PROPLACENO</v>
      </c>
      <c r="H464" s="35">
        <v>658</v>
      </c>
      <c r="I464" s="31">
        <v>45440</v>
      </c>
      <c r="J464" s="36">
        <v>44886</v>
      </c>
    </row>
    <row r="465" spans="1:10" x14ac:dyDescent="0.25">
      <c r="A465" s="38" t="s">
        <v>202</v>
      </c>
      <c r="B465" s="31">
        <v>44722</v>
      </c>
      <c r="C465" s="32">
        <v>44726</v>
      </c>
      <c r="D465" s="33">
        <v>100000</v>
      </c>
      <c r="E465" s="33">
        <v>100000</v>
      </c>
      <c r="F465" s="34" t="s">
        <v>19</v>
      </c>
      <c r="G465" s="34" t="str">
        <f>IF(I465&gt;0,"PROPLACENO",F465)</f>
        <v>PROPLACENO</v>
      </c>
      <c r="H465" s="35">
        <v>174</v>
      </c>
      <c r="I465" s="31">
        <v>44958</v>
      </c>
      <c r="J465" s="36">
        <v>44823</v>
      </c>
    </row>
    <row r="466" spans="1:10" x14ac:dyDescent="0.25">
      <c r="A466" s="38" t="s">
        <v>123</v>
      </c>
      <c r="B466" s="31">
        <v>44722</v>
      </c>
      <c r="C466" s="32">
        <v>44746</v>
      </c>
      <c r="D466" s="33">
        <v>100000</v>
      </c>
      <c r="E466" s="33">
        <v>100000</v>
      </c>
      <c r="F466" s="34" t="s">
        <v>19</v>
      </c>
      <c r="G466" s="34" t="str">
        <f>IF(I466&gt;0,"PROPLACENO",F466)</f>
        <v>PROPLACENO</v>
      </c>
      <c r="H466" s="35">
        <v>95</v>
      </c>
      <c r="I466" s="31">
        <v>44966</v>
      </c>
      <c r="J466" s="36">
        <v>44823</v>
      </c>
    </row>
    <row r="467" spans="1:10" x14ac:dyDescent="0.25">
      <c r="A467" s="38" t="s">
        <v>401</v>
      </c>
      <c r="B467" s="31">
        <v>44722</v>
      </c>
      <c r="C467" s="32">
        <v>44783</v>
      </c>
      <c r="D467" s="33">
        <v>130000</v>
      </c>
      <c r="E467" s="33">
        <v>130000</v>
      </c>
      <c r="F467" s="34" t="s">
        <v>19</v>
      </c>
      <c r="G467" s="34" t="str">
        <f>IF(I467&gt;0,"PROPLACENO",F467)</f>
        <v>PROPLACENO</v>
      </c>
      <c r="H467" s="35">
        <v>373</v>
      </c>
      <c r="I467" s="31">
        <v>45707</v>
      </c>
      <c r="J467" s="36">
        <v>44858</v>
      </c>
    </row>
    <row r="468" spans="1:10" x14ac:dyDescent="0.25">
      <c r="A468" s="38" t="s">
        <v>670</v>
      </c>
      <c r="B468" s="31">
        <v>44726</v>
      </c>
      <c r="C468" s="32">
        <v>44727</v>
      </c>
      <c r="D468" s="33">
        <v>130000</v>
      </c>
      <c r="E468" s="33">
        <v>130000</v>
      </c>
      <c r="F468" s="34" t="s">
        <v>19</v>
      </c>
      <c r="G468" s="34" t="str">
        <f>IF(I468&gt;0,"PROPLACENO",F468)</f>
        <v>PROPLACENO</v>
      </c>
      <c r="H468" s="35">
        <v>642</v>
      </c>
      <c r="I468" s="31">
        <v>45000</v>
      </c>
      <c r="J468" s="36">
        <v>44886</v>
      </c>
    </row>
    <row r="469" spans="1:10" x14ac:dyDescent="0.25">
      <c r="A469" s="38" t="s">
        <v>44</v>
      </c>
      <c r="B469" s="31">
        <v>44722</v>
      </c>
      <c r="C469" s="32">
        <v>44762</v>
      </c>
      <c r="D469" s="33">
        <v>180000</v>
      </c>
      <c r="E469" s="33">
        <v>180000</v>
      </c>
      <c r="F469" s="34" t="s">
        <v>19</v>
      </c>
      <c r="G469" s="34" t="str">
        <f>IF(I469&gt;0,"PROPLACENO",F469)</f>
        <v>PROPLACENO</v>
      </c>
      <c r="H469" s="35">
        <v>16</v>
      </c>
      <c r="I469" s="31">
        <v>44916</v>
      </c>
      <c r="J469" s="36">
        <v>44823</v>
      </c>
    </row>
    <row r="470" spans="1:10" x14ac:dyDescent="0.25">
      <c r="A470" s="38" t="s">
        <v>263</v>
      </c>
      <c r="B470" s="31">
        <v>44722</v>
      </c>
      <c r="C470" s="32">
        <v>44804</v>
      </c>
      <c r="D470" s="33">
        <v>130000</v>
      </c>
      <c r="E470" s="33">
        <v>130000</v>
      </c>
      <c r="F470" s="34" t="s">
        <v>1530</v>
      </c>
      <c r="G470" s="34" t="str">
        <f>IF(I470&gt;0,"PROPLACENO",F470)</f>
        <v>PROPLACENO</v>
      </c>
      <c r="H470" s="35">
        <v>235</v>
      </c>
      <c r="I470" s="31">
        <v>45875</v>
      </c>
      <c r="J470" s="36">
        <v>44858</v>
      </c>
    </row>
    <row r="471" spans="1:10" x14ac:dyDescent="0.25">
      <c r="A471" s="38" t="s">
        <v>265</v>
      </c>
      <c r="B471" s="31">
        <v>44722</v>
      </c>
      <c r="C471" s="32">
        <v>44804</v>
      </c>
      <c r="D471" s="33">
        <v>130000</v>
      </c>
      <c r="E471" s="33">
        <v>130000</v>
      </c>
      <c r="F471" s="34" t="s">
        <v>19</v>
      </c>
      <c r="G471" s="34" t="str">
        <f>IF(I471&gt;0,"PROPLACENO",F471)</f>
        <v>PROPLACENO</v>
      </c>
      <c r="H471" s="35">
        <v>237</v>
      </c>
      <c r="I471" s="31">
        <v>45371</v>
      </c>
      <c r="J471" s="36">
        <v>44858</v>
      </c>
    </row>
    <row r="472" spans="1:10" x14ac:dyDescent="0.25">
      <c r="A472" s="38" t="s">
        <v>727</v>
      </c>
      <c r="B472" s="31">
        <v>44729</v>
      </c>
      <c r="C472" s="32">
        <v>44734</v>
      </c>
      <c r="D472" s="33">
        <v>100000</v>
      </c>
      <c r="E472" s="33">
        <v>100000</v>
      </c>
      <c r="F472" s="34" t="s">
        <v>19</v>
      </c>
      <c r="G472" s="34" t="str">
        <f>IF(I472&gt;0,"PROPLACENO",F472)</f>
        <v>PROPLACENO</v>
      </c>
      <c r="H472" s="35">
        <v>699</v>
      </c>
      <c r="I472" s="31">
        <v>45012</v>
      </c>
      <c r="J472" s="36">
        <v>44886</v>
      </c>
    </row>
    <row r="473" spans="1:10" x14ac:dyDescent="0.25">
      <c r="A473" s="38" t="s">
        <v>75</v>
      </c>
      <c r="B473" s="31">
        <v>44722</v>
      </c>
      <c r="C473" s="32">
        <v>44728</v>
      </c>
      <c r="D473" s="33">
        <v>180000</v>
      </c>
      <c r="E473" s="33">
        <v>180000</v>
      </c>
      <c r="F473" s="34" t="s">
        <v>19</v>
      </c>
      <c r="G473" s="34" t="str">
        <f>IF(I473&gt;0,"PROPLACENO",F473)</f>
        <v>PROPLACENO</v>
      </c>
      <c r="H473" s="35">
        <v>47</v>
      </c>
      <c r="I473" s="31">
        <v>44916</v>
      </c>
      <c r="J473" s="36">
        <v>44823</v>
      </c>
    </row>
    <row r="474" spans="1:10" x14ac:dyDescent="0.25">
      <c r="A474" s="38" t="s">
        <v>719</v>
      </c>
      <c r="B474" s="31">
        <v>44728</v>
      </c>
      <c r="C474" s="32">
        <v>44797</v>
      </c>
      <c r="D474" s="33">
        <v>180000</v>
      </c>
      <c r="E474" s="33">
        <v>180000</v>
      </c>
      <c r="F474" s="34" t="s">
        <v>19</v>
      </c>
      <c r="G474" s="34" t="str">
        <f>IF(I474&gt;0,"PROPLACENO",F474)</f>
        <v>PROPLACENO</v>
      </c>
      <c r="H474" s="35">
        <v>691</v>
      </c>
      <c r="I474" s="31">
        <v>45183</v>
      </c>
      <c r="J474" s="36">
        <v>44886</v>
      </c>
    </row>
    <row r="475" spans="1:10" x14ac:dyDescent="0.25">
      <c r="A475" s="38" t="s">
        <v>466</v>
      </c>
      <c r="B475" s="31">
        <v>44722</v>
      </c>
      <c r="C475" s="32">
        <v>44750</v>
      </c>
      <c r="D475" s="33">
        <v>180000</v>
      </c>
      <c r="E475" s="33">
        <v>180000</v>
      </c>
      <c r="F475" s="34" t="s">
        <v>19</v>
      </c>
      <c r="G475" s="34" t="str">
        <f>IF(I475&gt;0,"PROPLACENO",F475)</f>
        <v>PROPLACENO</v>
      </c>
      <c r="H475" s="35">
        <v>438</v>
      </c>
      <c r="I475" s="31">
        <v>45181</v>
      </c>
      <c r="J475" s="36">
        <v>44858</v>
      </c>
    </row>
    <row r="476" spans="1:10" x14ac:dyDescent="0.25">
      <c r="A476" s="38" t="s">
        <v>564</v>
      </c>
      <c r="B476" s="31">
        <v>44724</v>
      </c>
      <c r="C476" s="32">
        <v>44770</v>
      </c>
      <c r="D476" s="33">
        <v>130000</v>
      </c>
      <c r="E476" s="33">
        <v>130000</v>
      </c>
      <c r="F476" s="34" t="s">
        <v>19</v>
      </c>
      <c r="G476" s="34" t="str">
        <f>IF(I476&gt;0,"PROPLACENO",F476)</f>
        <v>PROPLACENO</v>
      </c>
      <c r="H476" s="35">
        <v>536</v>
      </c>
      <c r="I476" s="31">
        <v>45636</v>
      </c>
      <c r="J476" s="36">
        <v>44886</v>
      </c>
    </row>
    <row r="477" spans="1:10" x14ac:dyDescent="0.25">
      <c r="A477" s="38" t="s">
        <v>230</v>
      </c>
      <c r="B477" s="31">
        <v>44722</v>
      </c>
      <c r="C477" s="32">
        <v>44739</v>
      </c>
      <c r="D477" s="33">
        <v>130000</v>
      </c>
      <c r="E477" s="33">
        <v>130000</v>
      </c>
      <c r="F477" s="34" t="s">
        <v>19</v>
      </c>
      <c r="G477" s="34" t="str">
        <f>IF(I477&gt;0,"PROPLACENO",F477)</f>
        <v>PROPLACENO</v>
      </c>
      <c r="H477" s="35">
        <v>202</v>
      </c>
      <c r="I477" s="31">
        <v>45006</v>
      </c>
      <c r="J477" s="36">
        <v>44858</v>
      </c>
    </row>
    <row r="478" spans="1:10" x14ac:dyDescent="0.25">
      <c r="A478" s="38" t="s">
        <v>446</v>
      </c>
      <c r="B478" s="31">
        <v>44722</v>
      </c>
      <c r="C478" s="32">
        <v>44727</v>
      </c>
      <c r="D478" s="33">
        <v>180000</v>
      </c>
      <c r="E478" s="33">
        <v>180000</v>
      </c>
      <c r="F478" s="34" t="s">
        <v>19</v>
      </c>
      <c r="G478" s="34" t="str">
        <f>IF(I478&gt;0,"PROPLACENO",F478)</f>
        <v>PROPLACENO</v>
      </c>
      <c r="H478" s="35">
        <v>418</v>
      </c>
      <c r="I478" s="31">
        <v>44979</v>
      </c>
      <c r="J478" s="36">
        <v>44858</v>
      </c>
    </row>
    <row r="479" spans="1:10" x14ac:dyDescent="0.25">
      <c r="A479" s="38" t="s">
        <v>225</v>
      </c>
      <c r="B479" s="31">
        <v>44722</v>
      </c>
      <c r="C479" s="32">
        <v>44760</v>
      </c>
      <c r="D479" s="33">
        <v>130000</v>
      </c>
      <c r="E479" s="33">
        <v>130000</v>
      </c>
      <c r="F479" s="34" t="s">
        <v>19</v>
      </c>
      <c r="G479" s="34" t="str">
        <f>IF(I479&gt;0,"PROPLACENO",F479)</f>
        <v>PROPLACENO</v>
      </c>
      <c r="H479" s="35">
        <v>197</v>
      </c>
      <c r="I479" s="31">
        <v>45181</v>
      </c>
      <c r="J479" s="36">
        <v>44858</v>
      </c>
    </row>
    <row r="480" spans="1:10" x14ac:dyDescent="0.25">
      <c r="A480" s="38" t="s">
        <v>436</v>
      </c>
      <c r="B480" s="31">
        <v>44722</v>
      </c>
      <c r="C480" s="32">
        <v>44727</v>
      </c>
      <c r="D480" s="33">
        <v>130000</v>
      </c>
      <c r="E480" s="33">
        <v>130000</v>
      </c>
      <c r="F480" s="34" t="s">
        <v>19</v>
      </c>
      <c r="G480" s="34" t="str">
        <f>IF(I480&gt;0,"PROPLACENO",F480)</f>
        <v>PROPLACENO</v>
      </c>
      <c r="H480" s="35">
        <v>408</v>
      </c>
      <c r="I480" s="31">
        <v>45250</v>
      </c>
      <c r="J480" s="36">
        <v>44858</v>
      </c>
    </row>
    <row r="481" spans="1:10" x14ac:dyDescent="0.25">
      <c r="A481" s="38" t="s">
        <v>43</v>
      </c>
      <c r="B481" s="31">
        <v>44722</v>
      </c>
      <c r="C481" s="32">
        <v>44726</v>
      </c>
      <c r="D481" s="33">
        <v>130000</v>
      </c>
      <c r="E481" s="33">
        <v>130000</v>
      </c>
      <c r="F481" s="34" t="s">
        <v>19</v>
      </c>
      <c r="G481" s="34" t="str">
        <f>IF(I481&gt;0,"PROPLACENO",F481)</f>
        <v>PROPLACENO</v>
      </c>
      <c r="H481" s="35">
        <v>15</v>
      </c>
      <c r="I481" s="31">
        <v>45621</v>
      </c>
      <c r="J481" s="36">
        <v>44823</v>
      </c>
    </row>
    <row r="482" spans="1:10" x14ac:dyDescent="0.25">
      <c r="A482" s="38" t="s">
        <v>1066</v>
      </c>
      <c r="B482" s="31">
        <v>44775</v>
      </c>
      <c r="C482" s="32">
        <v>44785</v>
      </c>
      <c r="D482" s="33">
        <v>100000</v>
      </c>
      <c r="E482" s="33">
        <v>100000</v>
      </c>
      <c r="F482" s="34" t="s">
        <v>19</v>
      </c>
      <c r="G482" s="34" t="str">
        <f>IF(I482&gt;0,"PROPLACENO",F482)</f>
        <v>PROPLACENO</v>
      </c>
      <c r="H482" s="35">
        <v>1038</v>
      </c>
      <c r="I482" s="31">
        <v>45133</v>
      </c>
      <c r="J482" s="36">
        <v>44956</v>
      </c>
    </row>
    <row r="483" spans="1:10" x14ac:dyDescent="0.25">
      <c r="A483" s="38" t="s">
        <v>497</v>
      </c>
      <c r="B483" s="31">
        <v>44722</v>
      </c>
      <c r="C483" s="32">
        <v>44727</v>
      </c>
      <c r="D483" s="33">
        <v>130000</v>
      </c>
      <c r="E483" s="33">
        <v>130000</v>
      </c>
      <c r="F483" s="34" t="s">
        <v>19</v>
      </c>
      <c r="G483" s="34" t="str">
        <f>IF(I483&gt;0,"PROPLACENO",F483)</f>
        <v>PROPLACENO</v>
      </c>
      <c r="H483" s="35">
        <v>469</v>
      </c>
      <c r="I483" s="31">
        <v>45379</v>
      </c>
      <c r="J483" s="36">
        <v>44858</v>
      </c>
    </row>
    <row r="484" spans="1:10" x14ac:dyDescent="0.25">
      <c r="A484" s="38" t="s">
        <v>552</v>
      </c>
      <c r="B484" s="31">
        <v>44723</v>
      </c>
      <c r="C484" s="32">
        <v>44770</v>
      </c>
      <c r="D484" s="33">
        <v>130000</v>
      </c>
      <c r="E484" s="33">
        <v>130000</v>
      </c>
      <c r="F484" s="34" t="s">
        <v>1530</v>
      </c>
      <c r="G484" s="34" t="str">
        <f>IF(I484&gt;0,"PROPLACENO",F484)</f>
        <v>PROPLACENO</v>
      </c>
      <c r="H484" s="35">
        <v>524</v>
      </c>
      <c r="I484" s="31">
        <v>45418</v>
      </c>
      <c r="J484" s="36">
        <v>44886</v>
      </c>
    </row>
    <row r="485" spans="1:10" x14ac:dyDescent="0.25">
      <c r="A485" s="38" t="s">
        <v>188</v>
      </c>
      <c r="B485" s="31">
        <v>44722</v>
      </c>
      <c r="C485" s="32">
        <v>44728</v>
      </c>
      <c r="D485" s="33">
        <v>180000</v>
      </c>
      <c r="E485" s="33">
        <v>180000</v>
      </c>
      <c r="F485" s="34" t="s">
        <v>19</v>
      </c>
      <c r="G485" s="34" t="str">
        <f>IF(I485&gt;0,"PROPLACENO",F485)</f>
        <v>PROPLACENO</v>
      </c>
      <c r="H485" s="35">
        <v>160</v>
      </c>
      <c r="I485" s="31">
        <v>44970</v>
      </c>
      <c r="J485" s="36">
        <v>44823</v>
      </c>
    </row>
    <row r="486" spans="1:10" x14ac:dyDescent="0.25">
      <c r="A486" s="38" t="s">
        <v>550</v>
      </c>
      <c r="B486" s="31">
        <v>44723</v>
      </c>
      <c r="C486" s="32">
        <v>44762</v>
      </c>
      <c r="D486" s="33">
        <v>130000</v>
      </c>
      <c r="E486" s="33">
        <v>130000</v>
      </c>
      <c r="F486" s="34" t="s">
        <v>19</v>
      </c>
      <c r="G486" s="34" t="str">
        <f>IF(I486&gt;0,"PROPLACENO",F486)</f>
        <v>PROPLACENO</v>
      </c>
      <c r="H486" s="35">
        <v>522</v>
      </c>
      <c r="I486" s="31">
        <v>45173</v>
      </c>
      <c r="J486" s="36">
        <v>44886</v>
      </c>
    </row>
    <row r="487" spans="1:10" x14ac:dyDescent="0.25">
      <c r="A487" s="38" t="s">
        <v>576</v>
      </c>
      <c r="B487" s="31">
        <v>44724</v>
      </c>
      <c r="C487" s="32">
        <v>44774</v>
      </c>
      <c r="D487" s="33">
        <v>130000</v>
      </c>
      <c r="E487" s="33">
        <v>130000</v>
      </c>
      <c r="F487" s="34" t="s">
        <v>19</v>
      </c>
      <c r="G487" s="34" t="str">
        <f>IF(I487&gt;0,"PROPLACENO",F487)</f>
        <v>PROPLACENO</v>
      </c>
      <c r="H487" s="35">
        <v>548</v>
      </c>
      <c r="I487" s="31">
        <v>45540</v>
      </c>
      <c r="J487" s="36">
        <v>44886</v>
      </c>
    </row>
    <row r="488" spans="1:10" x14ac:dyDescent="0.25">
      <c r="A488" s="38" t="s">
        <v>354</v>
      </c>
      <c r="B488" s="31">
        <v>44722</v>
      </c>
      <c r="C488" s="32">
        <v>44734</v>
      </c>
      <c r="D488" s="33">
        <v>100000</v>
      </c>
      <c r="E488" s="33">
        <v>97878.5</v>
      </c>
      <c r="F488" s="34" t="s">
        <v>19</v>
      </c>
      <c r="G488" s="34" t="str">
        <f>IF(I488&gt;0,"PROPLACENO",F488)</f>
        <v>PROPLACENO</v>
      </c>
      <c r="H488" s="35">
        <v>326</v>
      </c>
      <c r="I488" s="31">
        <v>45215</v>
      </c>
      <c r="J488" s="36">
        <v>44858</v>
      </c>
    </row>
    <row r="489" spans="1:10" x14ac:dyDescent="0.25">
      <c r="A489" s="38" t="s">
        <v>52</v>
      </c>
      <c r="B489" s="31">
        <v>44722</v>
      </c>
      <c r="C489" s="32">
        <v>44725</v>
      </c>
      <c r="D489" s="33">
        <v>130000</v>
      </c>
      <c r="E489" s="33">
        <v>130000</v>
      </c>
      <c r="F489" s="34" t="s">
        <v>19</v>
      </c>
      <c r="G489" s="34" t="str">
        <f>IF(I489&gt;0,"PROPLACENO",F489)</f>
        <v>PROPLACENO</v>
      </c>
      <c r="H489" s="35">
        <v>24</v>
      </c>
      <c r="I489" s="31">
        <v>45546</v>
      </c>
      <c r="J489" s="36">
        <v>44823</v>
      </c>
    </row>
    <row r="490" spans="1:10" x14ac:dyDescent="0.25">
      <c r="A490" s="38" t="s">
        <v>743</v>
      </c>
      <c r="B490" s="31">
        <v>44732</v>
      </c>
      <c r="C490" s="32">
        <v>44732</v>
      </c>
      <c r="D490" s="33">
        <v>130000</v>
      </c>
      <c r="E490" s="33">
        <v>130000</v>
      </c>
      <c r="F490" s="34" t="s">
        <v>19</v>
      </c>
      <c r="G490" s="34" t="str">
        <f>IF(I490&gt;0,"PROPLACENO",F490)</f>
        <v>PROPLACENO</v>
      </c>
      <c r="H490" s="35">
        <v>715</v>
      </c>
      <c r="I490" s="31">
        <v>45216</v>
      </c>
      <c r="J490" s="36">
        <v>44886</v>
      </c>
    </row>
    <row r="491" spans="1:10" x14ac:dyDescent="0.25">
      <c r="A491" s="38" t="s">
        <v>293</v>
      </c>
      <c r="B491" s="31">
        <v>44722</v>
      </c>
      <c r="C491" s="32">
        <v>44726</v>
      </c>
      <c r="D491" s="33">
        <v>100000</v>
      </c>
      <c r="E491" s="33">
        <v>100000</v>
      </c>
      <c r="F491" s="34" t="s">
        <v>19</v>
      </c>
      <c r="G491" s="34" t="str">
        <f>IF(I491&gt;0,"PROPLACENO",F491)</f>
        <v>PROPLACENO</v>
      </c>
      <c r="H491" s="35">
        <v>265</v>
      </c>
      <c r="I491" s="31">
        <v>44972</v>
      </c>
      <c r="J491" s="36">
        <v>44858</v>
      </c>
    </row>
    <row r="492" spans="1:10" x14ac:dyDescent="0.25">
      <c r="A492" s="38" t="s">
        <v>294</v>
      </c>
      <c r="B492" s="31">
        <v>44722</v>
      </c>
      <c r="C492" s="32">
        <v>44726</v>
      </c>
      <c r="D492" s="33">
        <v>180000</v>
      </c>
      <c r="E492" s="33">
        <v>180000</v>
      </c>
      <c r="F492" s="34" t="s">
        <v>19</v>
      </c>
      <c r="G492" s="34" t="str">
        <f>IF(I492&gt;0,"PROPLACENO",F492)</f>
        <v>PROPLACENO</v>
      </c>
      <c r="H492" s="35">
        <v>266</v>
      </c>
      <c r="I492" s="31">
        <v>44991</v>
      </c>
      <c r="J492" s="36">
        <v>44858</v>
      </c>
    </row>
    <row r="493" spans="1:10" x14ac:dyDescent="0.25">
      <c r="A493" s="38" t="s">
        <v>691</v>
      </c>
      <c r="B493" s="31">
        <v>44727</v>
      </c>
      <c r="C493" s="32">
        <v>44729</v>
      </c>
      <c r="D493" s="35">
        <v>180000</v>
      </c>
      <c r="E493" s="33">
        <v>180000</v>
      </c>
      <c r="F493" s="34" t="s">
        <v>1530</v>
      </c>
      <c r="G493" s="34" t="str">
        <f>IF(I493&gt;0,"PROPLACENO",F493)</f>
        <v>PROPLACENO</v>
      </c>
      <c r="H493" s="35">
        <v>663</v>
      </c>
      <c r="I493" s="31">
        <v>45637</v>
      </c>
      <c r="J493" s="36">
        <v>44886</v>
      </c>
    </row>
    <row r="494" spans="1:10" x14ac:dyDescent="0.25">
      <c r="A494" s="38" t="s">
        <v>501</v>
      </c>
      <c r="B494" s="31">
        <v>44722</v>
      </c>
      <c r="C494" s="32">
        <v>44756</v>
      </c>
      <c r="D494" s="33" t="s">
        <v>1527</v>
      </c>
      <c r="E494" s="33">
        <v>0</v>
      </c>
      <c r="F494" s="34" t="s">
        <v>17</v>
      </c>
      <c r="G494" s="34" t="str">
        <f>IF(I494&gt;0,"PROPLACENO",F494)</f>
        <v>VYŘAZENO</v>
      </c>
      <c r="H494" s="35">
        <v>473</v>
      </c>
      <c r="I494" s="31"/>
      <c r="J494" s="36">
        <v>44886</v>
      </c>
    </row>
    <row r="495" spans="1:10" x14ac:dyDescent="0.25">
      <c r="A495" s="38" t="s">
        <v>301</v>
      </c>
      <c r="B495" s="31">
        <v>44722</v>
      </c>
      <c r="C495" s="32">
        <v>44726</v>
      </c>
      <c r="D495" s="33" t="s">
        <v>1527</v>
      </c>
      <c r="E495" s="33">
        <v>0</v>
      </c>
      <c r="F495" s="34" t="s">
        <v>18</v>
      </c>
      <c r="G495" s="34" t="str">
        <f>IF(I495&gt;0,"PROPLACENO",F495)</f>
        <v>ODSTOUPENÍ</v>
      </c>
      <c r="H495" s="35">
        <v>273</v>
      </c>
      <c r="I495" s="31"/>
      <c r="J495" s="36" t="s">
        <v>1527</v>
      </c>
    </row>
    <row r="496" spans="1:10" x14ac:dyDescent="0.25">
      <c r="A496" s="38" t="s">
        <v>788</v>
      </c>
      <c r="B496" s="31">
        <v>44735</v>
      </c>
      <c r="C496" s="32">
        <v>44741</v>
      </c>
      <c r="D496" s="33">
        <v>130000</v>
      </c>
      <c r="E496" s="33">
        <v>130000</v>
      </c>
      <c r="F496" s="34" t="s">
        <v>19</v>
      </c>
      <c r="G496" s="34" t="str">
        <f>IF(I496&gt;0,"PROPLACENO",F496)</f>
        <v>PROPLACENO</v>
      </c>
      <c r="H496" s="35">
        <v>760</v>
      </c>
      <c r="I496" s="31">
        <v>45320</v>
      </c>
      <c r="J496" s="36">
        <v>44886</v>
      </c>
    </row>
    <row r="497" spans="1:10" x14ac:dyDescent="0.25">
      <c r="A497" s="38" t="s">
        <v>598</v>
      </c>
      <c r="B497" s="31">
        <v>44725</v>
      </c>
      <c r="C497" s="32">
        <v>44739</v>
      </c>
      <c r="D497" s="33">
        <v>130000</v>
      </c>
      <c r="E497" s="33">
        <v>130000</v>
      </c>
      <c r="F497" s="34" t="s">
        <v>19</v>
      </c>
      <c r="G497" s="34" t="str">
        <f>IF(I497&gt;0,"PROPLACENO",F497)</f>
        <v>PROPLACENO</v>
      </c>
      <c r="H497" s="35">
        <v>570</v>
      </c>
      <c r="I497" s="31">
        <v>44998</v>
      </c>
      <c r="J497" s="36">
        <v>44886</v>
      </c>
    </row>
    <row r="498" spans="1:10" x14ac:dyDescent="0.25">
      <c r="A498" s="38" t="s">
        <v>505</v>
      </c>
      <c r="B498" s="31">
        <v>44722</v>
      </c>
      <c r="C498" s="32">
        <v>44756</v>
      </c>
      <c r="D498" s="33" t="s">
        <v>1527</v>
      </c>
      <c r="E498" s="33">
        <v>0</v>
      </c>
      <c r="F498" s="34" t="s">
        <v>17</v>
      </c>
      <c r="G498" s="34" t="str">
        <f>IF(I498&gt;0,"PROPLACENO",F498)</f>
        <v>VYŘAZENO</v>
      </c>
      <c r="H498" s="35">
        <v>477</v>
      </c>
      <c r="I498" s="31"/>
      <c r="J498" s="36">
        <v>44886</v>
      </c>
    </row>
    <row r="499" spans="1:10" x14ac:dyDescent="0.25">
      <c r="A499" s="38" t="s">
        <v>330</v>
      </c>
      <c r="B499" s="31">
        <v>44722</v>
      </c>
      <c r="C499" s="32">
        <v>44726</v>
      </c>
      <c r="D499" s="33">
        <v>130000</v>
      </c>
      <c r="E499" s="33">
        <v>130000</v>
      </c>
      <c r="F499" s="34" t="s">
        <v>1530</v>
      </c>
      <c r="G499" s="34" t="str">
        <f>IF(I499&gt;0,"PROPLACENO",F499)</f>
        <v>PROPLACENO</v>
      </c>
      <c r="H499" s="35">
        <v>302</v>
      </c>
      <c r="I499" s="31">
        <v>45925</v>
      </c>
      <c r="J499" s="36">
        <v>44858</v>
      </c>
    </row>
    <row r="500" spans="1:10" x14ac:dyDescent="0.25">
      <c r="A500" s="38" t="s">
        <v>1040</v>
      </c>
      <c r="B500" s="31">
        <v>44770</v>
      </c>
      <c r="C500" s="32">
        <v>44797</v>
      </c>
      <c r="D500" s="33">
        <v>100000</v>
      </c>
      <c r="E500" s="33">
        <v>100000</v>
      </c>
      <c r="F500" s="34" t="s">
        <v>19</v>
      </c>
      <c r="G500" s="34" t="str">
        <f>IF(I500&gt;0,"PROPLACENO",F500)</f>
        <v>PROPLACENO</v>
      </c>
      <c r="H500" s="35">
        <v>1012</v>
      </c>
      <c r="I500" s="31">
        <v>45040</v>
      </c>
      <c r="J500" s="36">
        <v>44956</v>
      </c>
    </row>
    <row r="501" spans="1:10" x14ac:dyDescent="0.25">
      <c r="A501" s="38" t="s">
        <v>289</v>
      </c>
      <c r="B501" s="31">
        <v>44722</v>
      </c>
      <c r="C501" s="32">
        <v>44726</v>
      </c>
      <c r="D501" s="33">
        <v>130000</v>
      </c>
      <c r="E501" s="33">
        <v>130000</v>
      </c>
      <c r="F501" s="34" t="s">
        <v>19</v>
      </c>
      <c r="G501" s="34" t="str">
        <f>IF(I501&gt;0,"PROPLACENO",F501)</f>
        <v>PROPLACENO</v>
      </c>
      <c r="H501" s="35">
        <v>261</v>
      </c>
      <c r="I501" s="31">
        <v>45008</v>
      </c>
      <c r="J501" s="36">
        <v>44858</v>
      </c>
    </row>
    <row r="502" spans="1:10" x14ac:dyDescent="0.25">
      <c r="A502" s="38" t="s">
        <v>919</v>
      </c>
      <c r="B502" s="31">
        <v>44754</v>
      </c>
      <c r="C502" s="32">
        <v>44761</v>
      </c>
      <c r="D502" s="33">
        <v>130000</v>
      </c>
      <c r="E502" s="33">
        <v>114231.79999999999</v>
      </c>
      <c r="F502" s="34" t="s">
        <v>19</v>
      </c>
      <c r="G502" s="34" t="str">
        <f>IF(I502&gt;0,"PROPLACENO",F502)</f>
        <v>PROPLACENO</v>
      </c>
      <c r="H502" s="35">
        <v>891</v>
      </c>
      <c r="I502" s="31">
        <v>45099</v>
      </c>
      <c r="J502" s="36">
        <v>44956</v>
      </c>
    </row>
    <row r="503" spans="1:10" x14ac:dyDescent="0.25">
      <c r="A503" s="38" t="s">
        <v>340</v>
      </c>
      <c r="B503" s="31">
        <v>44722</v>
      </c>
      <c r="C503" s="32">
        <v>44726</v>
      </c>
      <c r="D503" s="33">
        <v>180000</v>
      </c>
      <c r="E503" s="33">
        <v>180000</v>
      </c>
      <c r="F503" s="34" t="s">
        <v>19</v>
      </c>
      <c r="G503" s="34" t="str">
        <f>IF(I503&gt;0,"PROPLACENO",F503)</f>
        <v>PROPLACENO</v>
      </c>
      <c r="H503" s="35">
        <v>312</v>
      </c>
      <c r="I503" s="31">
        <v>44972</v>
      </c>
      <c r="J503" s="36">
        <v>44858</v>
      </c>
    </row>
    <row r="504" spans="1:10" x14ac:dyDescent="0.25">
      <c r="A504" s="38" t="s">
        <v>86</v>
      </c>
      <c r="B504" s="31">
        <v>44722</v>
      </c>
      <c r="C504" s="32">
        <v>44762</v>
      </c>
      <c r="D504" s="33">
        <v>180000</v>
      </c>
      <c r="E504" s="33">
        <v>178558.96</v>
      </c>
      <c r="F504" s="34" t="s">
        <v>19</v>
      </c>
      <c r="G504" s="34" t="str">
        <f>IF(I504&gt;0,"PROPLACENO",F504)</f>
        <v>PROPLACENO</v>
      </c>
      <c r="H504" s="35">
        <v>58</v>
      </c>
      <c r="I504" s="31">
        <v>44963</v>
      </c>
      <c r="J504" s="32">
        <v>44823</v>
      </c>
    </row>
    <row r="505" spans="1:10" x14ac:dyDescent="0.25">
      <c r="A505" s="38" t="s">
        <v>283</v>
      </c>
      <c r="B505" s="31">
        <v>44722</v>
      </c>
      <c r="C505" s="32">
        <v>44732</v>
      </c>
      <c r="D505" s="33" t="s">
        <v>1527</v>
      </c>
      <c r="E505" s="33">
        <v>0</v>
      </c>
      <c r="F505" s="34" t="s">
        <v>23</v>
      </c>
      <c r="G505" s="34" t="s">
        <v>18</v>
      </c>
      <c r="H505" s="35">
        <v>255</v>
      </c>
      <c r="I505" s="31"/>
      <c r="J505" s="36">
        <v>44858</v>
      </c>
    </row>
    <row r="506" spans="1:10" x14ac:dyDescent="0.25">
      <c r="A506" s="38" t="s">
        <v>351</v>
      </c>
      <c r="B506" s="31">
        <v>44722</v>
      </c>
      <c r="C506" s="32">
        <v>44727</v>
      </c>
      <c r="D506" s="33">
        <v>130000</v>
      </c>
      <c r="E506" s="33">
        <v>130000</v>
      </c>
      <c r="F506" s="34" t="s">
        <v>19</v>
      </c>
      <c r="G506" s="34" t="str">
        <f>IF(I506&gt;0,"PROPLACENO",F506)</f>
        <v>PROPLACENO</v>
      </c>
      <c r="H506" s="35">
        <v>323</v>
      </c>
      <c r="I506" s="31">
        <v>45685</v>
      </c>
      <c r="J506" s="36">
        <v>44858</v>
      </c>
    </row>
    <row r="507" spans="1:10" x14ac:dyDescent="0.25">
      <c r="A507" s="38" t="s">
        <v>448</v>
      </c>
      <c r="B507" s="31">
        <v>44722</v>
      </c>
      <c r="C507" s="32">
        <v>44734</v>
      </c>
      <c r="D507" s="33">
        <v>130000</v>
      </c>
      <c r="E507" s="33">
        <v>130000</v>
      </c>
      <c r="F507" s="34" t="s">
        <v>19</v>
      </c>
      <c r="G507" s="34" t="str">
        <f>IF(I507&gt;0,"PROPLACENO",F507)</f>
        <v>PROPLACENO</v>
      </c>
      <c r="H507" s="35">
        <v>420</v>
      </c>
      <c r="I507" s="31">
        <v>45005</v>
      </c>
      <c r="J507" s="36">
        <v>44858</v>
      </c>
    </row>
    <row r="508" spans="1:10" x14ac:dyDescent="0.25">
      <c r="A508" s="38" t="s">
        <v>146</v>
      </c>
      <c r="B508" s="31">
        <v>44722</v>
      </c>
      <c r="C508" s="32">
        <v>44735</v>
      </c>
      <c r="D508" s="33">
        <v>180000</v>
      </c>
      <c r="E508" s="33">
        <v>180000</v>
      </c>
      <c r="F508" s="34" t="s">
        <v>19</v>
      </c>
      <c r="G508" s="34" t="str">
        <f>IF(I508&gt;0,"PROPLACENO",F508)</f>
        <v>PROPLACENO</v>
      </c>
      <c r="H508" s="35">
        <v>118</v>
      </c>
      <c r="I508" s="31">
        <v>45243</v>
      </c>
      <c r="J508" s="36">
        <v>44823</v>
      </c>
    </row>
    <row r="509" spans="1:10" x14ac:dyDescent="0.25">
      <c r="A509" s="38" t="s">
        <v>93</v>
      </c>
      <c r="B509" s="31">
        <v>44722</v>
      </c>
      <c r="C509" s="32">
        <v>44725</v>
      </c>
      <c r="D509" s="33">
        <v>130000</v>
      </c>
      <c r="E509" s="33">
        <v>130000</v>
      </c>
      <c r="F509" s="34" t="s">
        <v>19</v>
      </c>
      <c r="G509" s="34" t="str">
        <f>IF(I509&gt;0,"PROPLACENO",F509)</f>
        <v>PROPLACENO</v>
      </c>
      <c r="H509" s="35">
        <v>65</v>
      </c>
      <c r="I509" s="31">
        <v>45322</v>
      </c>
      <c r="J509" s="36">
        <v>44823</v>
      </c>
    </row>
    <row r="510" spans="1:10" x14ac:dyDescent="0.25">
      <c r="A510" s="38" t="s">
        <v>329</v>
      </c>
      <c r="B510" s="31">
        <v>44722</v>
      </c>
      <c r="C510" s="32">
        <v>44726</v>
      </c>
      <c r="D510" s="33">
        <v>180000</v>
      </c>
      <c r="E510" s="33">
        <v>180000</v>
      </c>
      <c r="F510" s="34" t="s">
        <v>19</v>
      </c>
      <c r="G510" s="34" t="str">
        <f>IF(I510&gt;0,"PROPLACENO",F510)</f>
        <v>PROPLACENO</v>
      </c>
      <c r="H510" s="35">
        <v>301</v>
      </c>
      <c r="I510" s="31">
        <v>45244</v>
      </c>
      <c r="J510" s="36">
        <v>44858</v>
      </c>
    </row>
    <row r="511" spans="1:10" x14ac:dyDescent="0.25">
      <c r="A511" s="38" t="s">
        <v>117</v>
      </c>
      <c r="B511" s="31">
        <v>44722</v>
      </c>
      <c r="C511" s="32">
        <v>44736</v>
      </c>
      <c r="D511" s="33" t="s">
        <v>1527</v>
      </c>
      <c r="E511" s="33">
        <v>0</v>
      </c>
      <c r="F511" s="34" t="s">
        <v>17</v>
      </c>
      <c r="G511" s="34" t="str">
        <f>IF(I511&gt;0,"PROPLACENO",F511)</f>
        <v>VYŘAZENO</v>
      </c>
      <c r="H511" s="35">
        <v>89</v>
      </c>
      <c r="I511" s="31"/>
      <c r="J511" s="36">
        <v>44823</v>
      </c>
    </row>
    <row r="512" spans="1:10" x14ac:dyDescent="0.25">
      <c r="A512" s="38" t="s">
        <v>317</v>
      </c>
      <c r="B512" s="31">
        <v>44722</v>
      </c>
      <c r="C512" s="32">
        <v>44733</v>
      </c>
      <c r="D512" s="33">
        <v>180000</v>
      </c>
      <c r="E512" s="33">
        <v>180000</v>
      </c>
      <c r="F512" s="34" t="s">
        <v>19</v>
      </c>
      <c r="G512" s="34" t="str">
        <f>IF(I512&gt;0,"PROPLACENO",F512)</f>
        <v>PROPLACENO</v>
      </c>
      <c r="H512" s="35">
        <v>289</v>
      </c>
      <c r="I512" s="31">
        <v>45103</v>
      </c>
      <c r="J512" s="36">
        <v>44858</v>
      </c>
    </row>
    <row r="513" spans="1:10" x14ac:dyDescent="0.25">
      <c r="A513" s="38" t="s">
        <v>723</v>
      </c>
      <c r="B513" s="31">
        <v>44729</v>
      </c>
      <c r="C513" s="32">
        <v>44741</v>
      </c>
      <c r="D513" s="33">
        <v>130000</v>
      </c>
      <c r="E513" s="33">
        <v>130000</v>
      </c>
      <c r="F513" s="34" t="s">
        <v>19</v>
      </c>
      <c r="G513" s="34" t="str">
        <f>IF(I513&gt;0,"PROPLACENO",F513)</f>
        <v>PROPLACENO</v>
      </c>
      <c r="H513" s="35">
        <v>695</v>
      </c>
      <c r="I513" s="31">
        <v>45187</v>
      </c>
      <c r="J513" s="36">
        <v>44886</v>
      </c>
    </row>
    <row r="514" spans="1:10" x14ac:dyDescent="0.25">
      <c r="A514" s="38" t="s">
        <v>159</v>
      </c>
      <c r="B514" s="31">
        <v>44722</v>
      </c>
      <c r="C514" s="32">
        <v>44725</v>
      </c>
      <c r="D514" s="33">
        <v>180000</v>
      </c>
      <c r="E514" s="33">
        <v>180000</v>
      </c>
      <c r="F514" s="34" t="s">
        <v>19</v>
      </c>
      <c r="G514" s="34" t="str">
        <f>IF(I514&gt;0,"PROPLACENO",F514)</f>
        <v>PROPLACENO</v>
      </c>
      <c r="H514" s="35">
        <v>131</v>
      </c>
      <c r="I514" s="31">
        <v>44972</v>
      </c>
      <c r="J514" s="36">
        <v>44823</v>
      </c>
    </row>
    <row r="515" spans="1:10" x14ac:dyDescent="0.25">
      <c r="A515" s="38" t="s">
        <v>142</v>
      </c>
      <c r="B515" s="31">
        <v>44722</v>
      </c>
      <c r="C515" s="32">
        <v>44778</v>
      </c>
      <c r="D515" s="33">
        <v>95000</v>
      </c>
      <c r="E515" s="33">
        <v>87854.099999999991</v>
      </c>
      <c r="F515" s="34" t="s">
        <v>19</v>
      </c>
      <c r="G515" s="34" t="str">
        <f>IF(I515&gt;0,"PROPLACENO",F515)</f>
        <v>PROPLACENO</v>
      </c>
      <c r="H515" s="35">
        <v>114</v>
      </c>
      <c r="I515" s="31">
        <v>45099</v>
      </c>
      <c r="J515" s="36">
        <v>44823</v>
      </c>
    </row>
    <row r="516" spans="1:10" x14ac:dyDescent="0.25">
      <c r="A516" s="38" t="s">
        <v>77</v>
      </c>
      <c r="B516" s="31">
        <v>44722</v>
      </c>
      <c r="C516" s="32">
        <v>44762</v>
      </c>
      <c r="D516" s="33" t="s">
        <v>1527</v>
      </c>
      <c r="E516" s="33">
        <v>0</v>
      </c>
      <c r="F516" s="34" t="s">
        <v>1532</v>
      </c>
      <c r="G516" s="34" t="s">
        <v>1533</v>
      </c>
      <c r="H516" s="35">
        <v>49</v>
      </c>
      <c r="I516" s="31"/>
      <c r="J516" s="36">
        <v>44823</v>
      </c>
    </row>
    <row r="517" spans="1:10" x14ac:dyDescent="0.25">
      <c r="A517" s="38" t="s">
        <v>126</v>
      </c>
      <c r="B517" s="31">
        <v>44722</v>
      </c>
      <c r="C517" s="32">
        <v>44726</v>
      </c>
      <c r="D517" s="33">
        <v>180000</v>
      </c>
      <c r="E517" s="33">
        <v>180000</v>
      </c>
      <c r="F517" s="34" t="s">
        <v>19</v>
      </c>
      <c r="G517" s="34" t="str">
        <f>IF(I517&gt;0,"PROPLACENO",F517)</f>
        <v>PROPLACENO</v>
      </c>
      <c r="H517" s="35">
        <v>98</v>
      </c>
      <c r="I517" s="31">
        <v>45104</v>
      </c>
      <c r="J517" s="36">
        <v>44823</v>
      </c>
    </row>
    <row r="518" spans="1:10" x14ac:dyDescent="0.25">
      <c r="A518" s="38" t="s">
        <v>178</v>
      </c>
      <c r="B518" s="31">
        <v>44722</v>
      </c>
      <c r="C518" s="32">
        <v>44725</v>
      </c>
      <c r="D518" s="33">
        <v>180000</v>
      </c>
      <c r="E518" s="33">
        <v>180000</v>
      </c>
      <c r="F518" s="34" t="s">
        <v>1530</v>
      </c>
      <c r="G518" s="34" t="str">
        <f>IF(I518&gt;0,"PROPLACENO",F518)</f>
        <v>PROPLACENO</v>
      </c>
      <c r="H518" s="35">
        <v>150</v>
      </c>
      <c r="I518" s="31">
        <v>45937</v>
      </c>
      <c r="J518" s="36">
        <v>44823</v>
      </c>
    </row>
    <row r="519" spans="1:10" x14ac:dyDescent="0.25">
      <c r="A519" s="38" t="s">
        <v>350</v>
      </c>
      <c r="B519" s="31">
        <v>44722</v>
      </c>
      <c r="C519" s="32">
        <v>44727</v>
      </c>
      <c r="D519" s="33">
        <v>130000</v>
      </c>
      <c r="E519" s="33">
        <v>130000</v>
      </c>
      <c r="F519" s="34" t="s">
        <v>19</v>
      </c>
      <c r="G519" s="34" t="str">
        <f>IF(I519&gt;0,"PROPLACENO",F519)</f>
        <v>PROPLACENO</v>
      </c>
      <c r="H519" s="35">
        <v>322</v>
      </c>
      <c r="I519" s="31">
        <v>45215</v>
      </c>
      <c r="J519" s="36">
        <v>44858</v>
      </c>
    </row>
    <row r="520" spans="1:10" x14ac:dyDescent="0.25">
      <c r="A520" s="38" t="s">
        <v>349</v>
      </c>
      <c r="B520" s="31">
        <v>44722</v>
      </c>
      <c r="C520" s="32">
        <v>44739</v>
      </c>
      <c r="D520" s="33">
        <v>100000</v>
      </c>
      <c r="E520" s="33">
        <v>100000</v>
      </c>
      <c r="F520" s="34" t="s">
        <v>19</v>
      </c>
      <c r="G520" s="34" t="str">
        <f>IF(I520&gt;0,"PROPLACENO",F520)</f>
        <v>PROPLACENO</v>
      </c>
      <c r="H520" s="35">
        <v>321</v>
      </c>
      <c r="I520" s="31">
        <v>45404</v>
      </c>
      <c r="J520" s="36">
        <v>44858</v>
      </c>
    </row>
    <row r="521" spans="1:10" x14ac:dyDescent="0.25">
      <c r="A521" s="38" t="s">
        <v>989</v>
      </c>
      <c r="B521" s="31">
        <v>44762</v>
      </c>
      <c r="C521" s="32">
        <v>44763</v>
      </c>
      <c r="D521" s="33">
        <v>130000</v>
      </c>
      <c r="E521" s="33">
        <v>130000</v>
      </c>
      <c r="F521" s="34" t="s">
        <v>19</v>
      </c>
      <c r="G521" s="34" t="str">
        <f>IF(I521&gt;0,"PROPLACENO",F521)</f>
        <v>PROPLACENO</v>
      </c>
      <c r="H521" s="35">
        <v>961</v>
      </c>
      <c r="I521" s="31">
        <v>45159</v>
      </c>
      <c r="J521" s="36">
        <v>44956</v>
      </c>
    </row>
    <row r="522" spans="1:10" x14ac:dyDescent="0.25">
      <c r="A522" s="38" t="s">
        <v>315</v>
      </c>
      <c r="B522" s="31">
        <v>44722</v>
      </c>
      <c r="C522" s="32">
        <v>44727</v>
      </c>
      <c r="D522" s="33">
        <v>180000</v>
      </c>
      <c r="E522" s="33">
        <v>180000</v>
      </c>
      <c r="F522" s="34" t="s">
        <v>19</v>
      </c>
      <c r="G522" s="34" t="str">
        <f>IF(I522&gt;0,"PROPLACENO",F522)</f>
        <v>PROPLACENO</v>
      </c>
      <c r="H522" s="35">
        <v>287</v>
      </c>
      <c r="I522" s="31">
        <v>45099</v>
      </c>
      <c r="J522" s="36">
        <v>44858</v>
      </c>
    </row>
    <row r="523" spans="1:10" x14ac:dyDescent="0.25">
      <c r="A523" s="38" t="s">
        <v>688</v>
      </c>
      <c r="B523" s="31">
        <v>44727</v>
      </c>
      <c r="C523" s="32">
        <v>44734</v>
      </c>
      <c r="D523" s="33">
        <v>180000</v>
      </c>
      <c r="E523" s="33">
        <v>180000</v>
      </c>
      <c r="F523" s="34" t="s">
        <v>19</v>
      </c>
      <c r="G523" s="34" t="str">
        <f>IF(I523&gt;0,"PROPLACENO",F523)</f>
        <v>PROPLACENO</v>
      </c>
      <c r="H523" s="35">
        <v>660</v>
      </c>
      <c r="I523" s="31">
        <v>45575</v>
      </c>
      <c r="J523" s="36">
        <v>44886</v>
      </c>
    </row>
    <row r="524" spans="1:10" x14ac:dyDescent="0.25">
      <c r="A524" s="38" t="s">
        <v>607</v>
      </c>
      <c r="B524" s="31">
        <v>44725</v>
      </c>
      <c r="C524" s="32">
        <v>44741</v>
      </c>
      <c r="D524" s="33">
        <v>180000</v>
      </c>
      <c r="E524" s="33">
        <v>180000</v>
      </c>
      <c r="F524" s="34" t="s">
        <v>19</v>
      </c>
      <c r="G524" s="34" t="str">
        <f>IF(I524&gt;0,"PROPLACENO",F524)</f>
        <v>PROPLACENO</v>
      </c>
      <c r="H524" s="35">
        <v>579</v>
      </c>
      <c r="I524" s="31">
        <v>45068</v>
      </c>
      <c r="J524" s="36">
        <v>44886</v>
      </c>
    </row>
    <row r="525" spans="1:10" x14ac:dyDescent="0.25">
      <c r="A525" s="38" t="s">
        <v>334</v>
      </c>
      <c r="B525" s="31">
        <v>44722</v>
      </c>
      <c r="C525" s="32">
        <v>44727</v>
      </c>
      <c r="D525" s="33">
        <v>180000</v>
      </c>
      <c r="E525" s="33">
        <v>180000</v>
      </c>
      <c r="F525" s="34" t="s">
        <v>19</v>
      </c>
      <c r="G525" s="34" t="str">
        <f>IF(I525&gt;0,"PROPLACENO",F525)</f>
        <v>PROPLACENO</v>
      </c>
      <c r="H525" s="35">
        <v>306</v>
      </c>
      <c r="I525" s="31">
        <v>44998</v>
      </c>
      <c r="J525" s="36">
        <v>44858</v>
      </c>
    </row>
    <row r="526" spans="1:10" x14ac:dyDescent="0.25">
      <c r="A526" s="38" t="s">
        <v>1098</v>
      </c>
      <c r="B526" s="31">
        <v>44779</v>
      </c>
      <c r="C526" s="32">
        <v>44783</v>
      </c>
      <c r="D526" s="33">
        <v>130000</v>
      </c>
      <c r="E526" s="33">
        <v>130000</v>
      </c>
      <c r="F526" s="34" t="s">
        <v>19</v>
      </c>
      <c r="G526" s="34" t="str">
        <f>IF(I526&gt;0,"PROPLACENO",F526)</f>
        <v>PROPLACENO</v>
      </c>
      <c r="H526" s="35">
        <v>1070</v>
      </c>
      <c r="I526" s="31">
        <v>45064</v>
      </c>
      <c r="J526" s="36">
        <v>44956</v>
      </c>
    </row>
    <row r="527" spans="1:10" x14ac:dyDescent="0.25">
      <c r="A527" s="38" t="s">
        <v>577</v>
      </c>
      <c r="B527" s="31">
        <v>44725</v>
      </c>
      <c r="C527" s="32">
        <v>44732</v>
      </c>
      <c r="D527" s="33">
        <v>130000</v>
      </c>
      <c r="E527" s="33">
        <v>130000</v>
      </c>
      <c r="F527" s="34" t="s">
        <v>19</v>
      </c>
      <c r="G527" s="34" t="str">
        <f>IF(I527&gt;0,"PROPLACENO",F527)</f>
        <v>PROPLACENO</v>
      </c>
      <c r="H527" s="35">
        <v>549</v>
      </c>
      <c r="I527" s="31">
        <v>44986</v>
      </c>
      <c r="J527" s="36">
        <v>44886</v>
      </c>
    </row>
    <row r="528" spans="1:10" x14ac:dyDescent="0.25">
      <c r="A528" s="38" t="s">
        <v>96</v>
      </c>
      <c r="B528" s="31">
        <v>44722</v>
      </c>
      <c r="C528" s="32">
        <v>44762</v>
      </c>
      <c r="D528" s="33" t="s">
        <v>1527</v>
      </c>
      <c r="E528" s="33">
        <v>0</v>
      </c>
      <c r="F528" s="34" t="s">
        <v>1532</v>
      </c>
      <c r="G528" s="34" t="s">
        <v>1533</v>
      </c>
      <c r="H528" s="35">
        <v>68</v>
      </c>
      <c r="I528" s="31"/>
      <c r="J528" s="32">
        <v>44823</v>
      </c>
    </row>
    <row r="529" spans="1:10" x14ac:dyDescent="0.25">
      <c r="A529" s="38" t="s">
        <v>112</v>
      </c>
      <c r="B529" s="31">
        <v>44722</v>
      </c>
      <c r="C529" s="32">
        <v>44725</v>
      </c>
      <c r="D529" s="33">
        <v>180000</v>
      </c>
      <c r="E529" s="33">
        <v>180000</v>
      </c>
      <c r="F529" s="34" t="s">
        <v>19</v>
      </c>
      <c r="G529" s="34" t="str">
        <f>IF(I529&gt;0,"PROPLACENO",F529)</f>
        <v>PROPLACENO</v>
      </c>
      <c r="H529" s="35">
        <v>84</v>
      </c>
      <c r="I529" s="31">
        <v>45068</v>
      </c>
      <c r="J529" s="36">
        <v>44823</v>
      </c>
    </row>
    <row r="530" spans="1:10" x14ac:dyDescent="0.25">
      <c r="A530" s="38" t="s">
        <v>562</v>
      </c>
      <c r="B530" s="31">
        <v>44724</v>
      </c>
      <c r="C530" s="32"/>
      <c r="D530" s="33" t="s">
        <v>1527</v>
      </c>
      <c r="E530" s="33">
        <v>0</v>
      </c>
      <c r="F530" s="34" t="s">
        <v>16</v>
      </c>
      <c r="G530" s="34" t="str">
        <f>IF(I530&gt;0,"PROPLACENO",F530)</f>
        <v>NEDOLOŽENA LISTINNÁ VERZE</v>
      </c>
      <c r="H530" s="35">
        <v>534</v>
      </c>
      <c r="I530" s="31"/>
      <c r="J530" s="36">
        <v>44886</v>
      </c>
    </row>
    <row r="531" spans="1:10" x14ac:dyDescent="0.25">
      <c r="A531" s="38" t="s">
        <v>198</v>
      </c>
      <c r="B531" s="31">
        <v>44722</v>
      </c>
      <c r="C531" s="32">
        <v>44725</v>
      </c>
      <c r="D531" s="33">
        <v>130000</v>
      </c>
      <c r="E531" s="33">
        <v>130000</v>
      </c>
      <c r="F531" s="34" t="s">
        <v>1530</v>
      </c>
      <c r="G531" s="34" t="str">
        <f>IF(I531&gt;0,"PROPLACENO",F531)</f>
        <v>PROPLACENO</v>
      </c>
      <c r="H531" s="35">
        <v>170</v>
      </c>
      <c r="I531" s="31">
        <v>45183</v>
      </c>
      <c r="J531" s="36">
        <v>44823</v>
      </c>
    </row>
    <row r="532" spans="1:10" x14ac:dyDescent="0.25">
      <c r="A532" s="38" t="s">
        <v>338</v>
      </c>
      <c r="B532" s="31">
        <v>44722</v>
      </c>
      <c r="C532" s="32">
        <v>44739</v>
      </c>
      <c r="D532" s="33">
        <v>130000</v>
      </c>
      <c r="E532" s="33">
        <v>130000</v>
      </c>
      <c r="F532" s="34" t="s">
        <v>19</v>
      </c>
      <c r="G532" s="34" t="str">
        <f>IF(I532&gt;0,"PROPLACENO",F532)</f>
        <v>PROPLACENO</v>
      </c>
      <c r="H532" s="35">
        <v>310</v>
      </c>
      <c r="I532" s="31">
        <v>45377</v>
      </c>
      <c r="J532" s="36">
        <v>44858</v>
      </c>
    </row>
    <row r="533" spans="1:10" x14ac:dyDescent="0.25">
      <c r="A533" s="38" t="s">
        <v>285</v>
      </c>
      <c r="B533" s="31">
        <v>44722</v>
      </c>
      <c r="C533" s="32">
        <v>44727</v>
      </c>
      <c r="D533" s="33">
        <v>130000</v>
      </c>
      <c r="E533" s="33">
        <v>130000</v>
      </c>
      <c r="F533" s="34" t="s">
        <v>19</v>
      </c>
      <c r="G533" s="34" t="str">
        <f>IF(I533&gt;0,"PROPLACENO",F533)</f>
        <v>PROPLACENO</v>
      </c>
      <c r="H533" s="35">
        <v>257</v>
      </c>
      <c r="I533" s="31">
        <v>45322</v>
      </c>
      <c r="J533" s="36">
        <v>44858</v>
      </c>
    </row>
    <row r="534" spans="1:10" x14ac:dyDescent="0.25">
      <c r="A534" s="38" t="s">
        <v>228</v>
      </c>
      <c r="B534" s="31">
        <v>44722</v>
      </c>
      <c r="C534" s="32">
        <v>44736</v>
      </c>
      <c r="D534" s="33">
        <v>100000</v>
      </c>
      <c r="E534" s="33">
        <v>100000</v>
      </c>
      <c r="F534" s="34" t="s">
        <v>19</v>
      </c>
      <c r="G534" s="34" t="str">
        <f>IF(I534&gt;0,"PROPLACENO",F534)</f>
        <v>PROPLACENO</v>
      </c>
      <c r="H534" s="35">
        <v>200</v>
      </c>
      <c r="I534" s="31">
        <v>45103</v>
      </c>
      <c r="J534" s="36">
        <v>44858</v>
      </c>
    </row>
    <row r="535" spans="1:10" x14ac:dyDescent="0.25">
      <c r="A535" s="38" t="s">
        <v>679</v>
      </c>
      <c r="B535" s="31">
        <v>44727</v>
      </c>
      <c r="C535" s="32">
        <v>44729</v>
      </c>
      <c r="D535" s="33">
        <v>130000</v>
      </c>
      <c r="E535" s="33">
        <v>130000</v>
      </c>
      <c r="F535" s="34" t="s">
        <v>1529</v>
      </c>
      <c r="G535" s="34" t="str">
        <f>IF(I535&gt;0,"PROPLACENO",F535)</f>
        <v>PROPLACENO</v>
      </c>
      <c r="H535" s="35">
        <v>651</v>
      </c>
      <c r="I535" s="31">
        <v>45330</v>
      </c>
      <c r="J535" s="36">
        <v>44956</v>
      </c>
    </row>
    <row r="536" spans="1:10" x14ac:dyDescent="0.25">
      <c r="A536" s="38" t="s">
        <v>551</v>
      </c>
      <c r="B536" s="31">
        <v>44723</v>
      </c>
      <c r="C536" s="32">
        <v>44762</v>
      </c>
      <c r="D536" s="33">
        <v>180000</v>
      </c>
      <c r="E536" s="33">
        <v>180000</v>
      </c>
      <c r="F536" s="34" t="s">
        <v>19</v>
      </c>
      <c r="G536" s="34" t="str">
        <f>IF(I536&gt;0,"PROPLACENO",F536)</f>
        <v>PROPLACENO</v>
      </c>
      <c r="H536" s="35">
        <v>523</v>
      </c>
      <c r="I536" s="31">
        <v>45104</v>
      </c>
      <c r="J536" s="36">
        <v>44886</v>
      </c>
    </row>
    <row r="537" spans="1:10" x14ac:dyDescent="0.25">
      <c r="A537" s="38" t="s">
        <v>91</v>
      </c>
      <c r="B537" s="31">
        <v>44722</v>
      </c>
      <c r="C537" s="32">
        <v>44769</v>
      </c>
      <c r="D537" s="33">
        <v>130000</v>
      </c>
      <c r="E537" s="33">
        <v>130000</v>
      </c>
      <c r="F537" s="34" t="s">
        <v>19</v>
      </c>
      <c r="G537" s="34" t="str">
        <f>IF(I537&gt;0,"PROPLACENO",F537)</f>
        <v>PROPLACENO</v>
      </c>
      <c r="H537" s="35">
        <v>63</v>
      </c>
      <c r="I537" s="31">
        <v>45644</v>
      </c>
      <c r="J537" s="32">
        <v>44823</v>
      </c>
    </row>
    <row r="538" spans="1:10" x14ac:dyDescent="0.25">
      <c r="A538" s="38" t="s">
        <v>470</v>
      </c>
      <c r="B538" s="31">
        <v>44722</v>
      </c>
      <c r="C538" s="32">
        <v>44746</v>
      </c>
      <c r="D538" s="33">
        <v>130000</v>
      </c>
      <c r="E538" s="33">
        <v>130000</v>
      </c>
      <c r="F538" s="34" t="s">
        <v>19</v>
      </c>
      <c r="G538" s="34" t="str">
        <f>IF(I538&gt;0,"PROPLACENO",F538)</f>
        <v>PROPLACENO</v>
      </c>
      <c r="H538" s="35">
        <v>442</v>
      </c>
      <c r="I538" s="31">
        <v>45005</v>
      </c>
      <c r="J538" s="36">
        <v>44858</v>
      </c>
    </row>
    <row r="539" spans="1:10" x14ac:dyDescent="0.25">
      <c r="A539" s="38" t="s">
        <v>531</v>
      </c>
      <c r="B539" s="31">
        <v>44723</v>
      </c>
      <c r="C539" s="32">
        <v>44769</v>
      </c>
      <c r="D539" s="33">
        <v>180000</v>
      </c>
      <c r="E539" s="33">
        <v>180000</v>
      </c>
      <c r="F539" s="34" t="s">
        <v>19</v>
      </c>
      <c r="G539" s="34" t="str">
        <f>IF(I539&gt;0,"PROPLACENO",F539)</f>
        <v>PROPLACENO</v>
      </c>
      <c r="H539" s="35">
        <v>503</v>
      </c>
      <c r="I539" s="31">
        <v>45069</v>
      </c>
      <c r="J539" s="36">
        <v>44886</v>
      </c>
    </row>
    <row r="540" spans="1:10" x14ac:dyDescent="0.25">
      <c r="A540" s="38" t="s">
        <v>532</v>
      </c>
      <c r="B540" s="31">
        <v>44723</v>
      </c>
      <c r="C540" s="32">
        <v>44769</v>
      </c>
      <c r="D540" s="33">
        <v>180000</v>
      </c>
      <c r="E540" s="33">
        <v>180000</v>
      </c>
      <c r="F540" s="34" t="s">
        <v>19</v>
      </c>
      <c r="G540" s="34" t="str">
        <f>IF(I540&gt;0,"PROPLACENO",F540)</f>
        <v>PROPLACENO</v>
      </c>
      <c r="H540" s="35">
        <v>504</v>
      </c>
      <c r="I540" s="31">
        <v>45070</v>
      </c>
      <c r="J540" s="36">
        <v>44886</v>
      </c>
    </row>
    <row r="541" spans="1:10" x14ac:dyDescent="0.25">
      <c r="A541" s="38" t="s">
        <v>633</v>
      </c>
      <c r="B541" s="31">
        <v>44725</v>
      </c>
      <c r="C541" s="32">
        <v>44762</v>
      </c>
      <c r="D541" s="33">
        <v>130000</v>
      </c>
      <c r="E541" s="33">
        <v>130000</v>
      </c>
      <c r="F541" s="34" t="s">
        <v>19</v>
      </c>
      <c r="G541" s="34" t="str">
        <f>IF(I541&gt;0,"PROPLACENO",F541)</f>
        <v>PROPLACENO</v>
      </c>
      <c r="H541" s="35">
        <v>605</v>
      </c>
      <c r="I541" s="31">
        <v>45133</v>
      </c>
      <c r="J541" s="36">
        <v>44886</v>
      </c>
    </row>
    <row r="542" spans="1:10" x14ac:dyDescent="0.25">
      <c r="A542" s="38" t="s">
        <v>224</v>
      </c>
      <c r="B542" s="31">
        <v>44722</v>
      </c>
      <c r="C542" s="32">
        <v>44741</v>
      </c>
      <c r="D542" s="33">
        <v>130000</v>
      </c>
      <c r="E542" s="33">
        <v>130000</v>
      </c>
      <c r="F542" s="34" t="s">
        <v>19</v>
      </c>
      <c r="G542" s="34" t="str">
        <f>IF(I542&gt;0,"PROPLACENO",F542)</f>
        <v>PROPLACENO</v>
      </c>
      <c r="H542" s="35">
        <v>196</v>
      </c>
      <c r="I542" s="31">
        <v>44916</v>
      </c>
      <c r="J542" s="36">
        <v>44858</v>
      </c>
    </row>
    <row r="543" spans="1:10" x14ac:dyDescent="0.25">
      <c r="A543" s="38" t="s">
        <v>246</v>
      </c>
      <c r="B543" s="31">
        <v>44722</v>
      </c>
      <c r="C543" s="32">
        <v>44725</v>
      </c>
      <c r="D543" s="33">
        <v>180000</v>
      </c>
      <c r="E543" s="33">
        <v>180000</v>
      </c>
      <c r="F543" s="34" t="s">
        <v>19</v>
      </c>
      <c r="G543" s="34" t="str">
        <f>IF(I543&gt;0,"PROPLACENO",F543)</f>
        <v>PROPLACENO</v>
      </c>
      <c r="H543" s="35">
        <v>218</v>
      </c>
      <c r="I543" s="31">
        <v>45244</v>
      </c>
      <c r="J543" s="36">
        <v>44858</v>
      </c>
    </row>
    <row r="544" spans="1:10" x14ac:dyDescent="0.25">
      <c r="A544" s="38" t="s">
        <v>343</v>
      </c>
      <c r="B544" s="31">
        <v>44722</v>
      </c>
      <c r="C544" s="32">
        <v>44727</v>
      </c>
      <c r="D544" s="33">
        <v>180000</v>
      </c>
      <c r="E544" s="33">
        <v>180000</v>
      </c>
      <c r="F544" s="34" t="s">
        <v>1530</v>
      </c>
      <c r="G544" s="34" t="str">
        <f>IF(I544&gt;0,"PROPLACENO",F544)</f>
        <v>PROPLACENO</v>
      </c>
      <c r="H544" s="35">
        <v>315</v>
      </c>
      <c r="I544" s="31">
        <v>45923</v>
      </c>
      <c r="J544" s="36">
        <v>44858</v>
      </c>
    </row>
    <row r="545" spans="1:10" x14ac:dyDescent="0.25">
      <c r="A545" s="38" t="s">
        <v>169</v>
      </c>
      <c r="B545" s="31">
        <v>44722</v>
      </c>
      <c r="C545" s="32">
        <v>44741</v>
      </c>
      <c r="D545" s="33">
        <v>130000</v>
      </c>
      <c r="E545" s="33">
        <v>130000</v>
      </c>
      <c r="F545" s="34" t="s">
        <v>19</v>
      </c>
      <c r="G545" s="34" t="str">
        <f>IF(I545&gt;0,"PROPLACENO",F545)</f>
        <v>PROPLACENO</v>
      </c>
      <c r="H545" s="35">
        <v>141</v>
      </c>
      <c r="I545" s="31">
        <v>45341</v>
      </c>
      <c r="J545" s="36">
        <v>44823</v>
      </c>
    </row>
    <row r="546" spans="1:10" x14ac:dyDescent="0.25">
      <c r="A546" s="38" t="s">
        <v>223</v>
      </c>
      <c r="B546" s="31">
        <v>44722</v>
      </c>
      <c r="C546" s="32">
        <v>44756</v>
      </c>
      <c r="D546" s="33" t="s">
        <v>1527</v>
      </c>
      <c r="E546" s="33">
        <v>0</v>
      </c>
      <c r="F546" s="34" t="s">
        <v>17</v>
      </c>
      <c r="G546" s="34" t="str">
        <f>IF(I546&gt;0,"PROPLACENO",F546)</f>
        <v>VYŘAZENO</v>
      </c>
      <c r="H546" s="35">
        <v>195</v>
      </c>
      <c r="I546" s="31"/>
      <c r="J546" s="36">
        <v>44858</v>
      </c>
    </row>
    <row r="547" spans="1:10" x14ac:dyDescent="0.25">
      <c r="A547" s="38" t="s">
        <v>248</v>
      </c>
      <c r="B547" s="31">
        <v>44722</v>
      </c>
      <c r="C547" s="32">
        <v>44728</v>
      </c>
      <c r="D547" s="33">
        <v>180000</v>
      </c>
      <c r="E547" s="33">
        <v>180000</v>
      </c>
      <c r="F547" s="34" t="s">
        <v>19</v>
      </c>
      <c r="G547" s="34" t="str">
        <f>IF(I547&gt;0,"PROPLACENO",F547)</f>
        <v>PROPLACENO</v>
      </c>
      <c r="H547" s="35">
        <v>220</v>
      </c>
      <c r="I547" s="31">
        <v>45264</v>
      </c>
      <c r="J547" s="36">
        <v>44858</v>
      </c>
    </row>
    <row r="548" spans="1:10" x14ac:dyDescent="0.25">
      <c r="A548" s="38" t="s">
        <v>36</v>
      </c>
      <c r="B548" s="31">
        <v>44722</v>
      </c>
      <c r="C548" s="32">
        <v>44734</v>
      </c>
      <c r="D548" s="33" t="s">
        <v>1527</v>
      </c>
      <c r="E548" s="33">
        <v>0</v>
      </c>
      <c r="F548" s="34" t="s">
        <v>17</v>
      </c>
      <c r="G548" s="34" t="str">
        <f>IF(I548&gt;0,"PROPLACENO",F548)</f>
        <v>VYŘAZENO</v>
      </c>
      <c r="H548" s="35">
        <v>8</v>
      </c>
      <c r="I548" s="31"/>
      <c r="J548" s="36">
        <v>44823</v>
      </c>
    </row>
    <row r="549" spans="1:10" x14ac:dyDescent="0.25">
      <c r="A549" s="38" t="s">
        <v>98</v>
      </c>
      <c r="B549" s="31">
        <v>44722</v>
      </c>
      <c r="C549" s="32">
        <v>44726</v>
      </c>
      <c r="D549" s="33">
        <v>130000</v>
      </c>
      <c r="E549" s="33">
        <v>130000</v>
      </c>
      <c r="F549" s="34" t="s">
        <v>19</v>
      </c>
      <c r="G549" s="34" t="str">
        <f>IF(I549&gt;0,"PROPLACENO",F549)</f>
        <v>PROPLACENO</v>
      </c>
      <c r="H549" s="35">
        <v>70</v>
      </c>
      <c r="I549" s="31">
        <v>44972</v>
      </c>
      <c r="J549" s="36">
        <v>44823</v>
      </c>
    </row>
    <row r="550" spans="1:10" x14ac:dyDescent="0.25">
      <c r="A550" s="38" t="s">
        <v>878</v>
      </c>
      <c r="B550" s="31">
        <v>44746</v>
      </c>
      <c r="C550" s="32">
        <v>44757</v>
      </c>
      <c r="D550" s="33" t="s">
        <v>1527</v>
      </c>
      <c r="E550" s="33">
        <v>0</v>
      </c>
      <c r="F550" s="34" t="s">
        <v>23</v>
      </c>
      <c r="G550" s="34" t="s">
        <v>18</v>
      </c>
      <c r="H550" s="35">
        <v>850</v>
      </c>
      <c r="I550" s="31"/>
      <c r="J550" s="36">
        <v>44998</v>
      </c>
    </row>
    <row r="551" spans="1:10" x14ac:dyDescent="0.25">
      <c r="A551" s="38" t="s">
        <v>386</v>
      </c>
      <c r="B551" s="31">
        <v>44722</v>
      </c>
      <c r="C551" s="32">
        <v>44725</v>
      </c>
      <c r="D551" s="33">
        <v>180000</v>
      </c>
      <c r="E551" s="33">
        <v>180000</v>
      </c>
      <c r="F551" s="34" t="s">
        <v>19</v>
      </c>
      <c r="G551" s="34" t="str">
        <f>IF(I551&gt;0,"PROPLACENO",F551)</f>
        <v>PROPLACENO</v>
      </c>
      <c r="H551" s="35">
        <v>358</v>
      </c>
      <c r="I551" s="31">
        <v>44966</v>
      </c>
      <c r="J551" s="36">
        <v>44858</v>
      </c>
    </row>
    <row r="552" spans="1:10" x14ac:dyDescent="0.25">
      <c r="A552" s="38" t="s">
        <v>291</v>
      </c>
      <c r="B552" s="31">
        <v>44722</v>
      </c>
      <c r="C552" s="32">
        <v>44725</v>
      </c>
      <c r="D552" s="33">
        <v>130000</v>
      </c>
      <c r="E552" s="33">
        <v>130000</v>
      </c>
      <c r="F552" s="34" t="s">
        <v>19</v>
      </c>
      <c r="G552" s="34" t="str">
        <f>IF(I552&gt;0,"PROPLACENO",F552)</f>
        <v>PROPLACENO</v>
      </c>
      <c r="H552" s="35">
        <v>263</v>
      </c>
      <c r="I552" s="31">
        <v>45460</v>
      </c>
      <c r="J552" s="36">
        <v>44858</v>
      </c>
    </row>
    <row r="553" spans="1:10" x14ac:dyDescent="0.25">
      <c r="A553" s="38" t="s">
        <v>319</v>
      </c>
      <c r="B553" s="31">
        <v>44722</v>
      </c>
      <c r="C553" s="32">
        <v>44726</v>
      </c>
      <c r="D553" s="33">
        <v>180000</v>
      </c>
      <c r="E553" s="33">
        <v>180000</v>
      </c>
      <c r="F553" s="34" t="s">
        <v>19</v>
      </c>
      <c r="G553" s="34" t="str">
        <f>IF(I553&gt;0,"PROPLACENO",F553)</f>
        <v>PROPLACENO</v>
      </c>
      <c r="H553" s="35">
        <v>291</v>
      </c>
      <c r="I553" s="31">
        <v>45264</v>
      </c>
      <c r="J553" s="36">
        <v>44858</v>
      </c>
    </row>
    <row r="554" spans="1:10" x14ac:dyDescent="0.25">
      <c r="A554" s="38" t="s">
        <v>125</v>
      </c>
      <c r="B554" s="31">
        <v>44722</v>
      </c>
      <c r="C554" s="32">
        <v>44762</v>
      </c>
      <c r="D554" s="33">
        <v>180000</v>
      </c>
      <c r="E554" s="33">
        <v>180000</v>
      </c>
      <c r="F554" s="34" t="s">
        <v>19</v>
      </c>
      <c r="G554" s="34" t="str">
        <f>IF(I554&gt;0,"PROPLACENO",F554)</f>
        <v>PROPLACENO</v>
      </c>
      <c r="H554" s="35">
        <v>97</v>
      </c>
      <c r="I554" s="31">
        <v>44963</v>
      </c>
      <c r="J554" s="36">
        <v>44823</v>
      </c>
    </row>
    <row r="555" spans="1:10" x14ac:dyDescent="0.25">
      <c r="A555" s="38" t="s">
        <v>335</v>
      </c>
      <c r="B555" s="31">
        <v>44722</v>
      </c>
      <c r="C555" s="32">
        <v>44726</v>
      </c>
      <c r="D555" s="33">
        <v>180000</v>
      </c>
      <c r="E555" s="33">
        <v>180000</v>
      </c>
      <c r="F555" s="34" t="s">
        <v>19</v>
      </c>
      <c r="G555" s="34" t="str">
        <f>IF(I555&gt;0,"PROPLACENO",F555)</f>
        <v>PROPLACENO</v>
      </c>
      <c r="H555" s="35">
        <v>307</v>
      </c>
      <c r="I555" s="31">
        <v>45448</v>
      </c>
      <c r="J555" s="36">
        <v>44858</v>
      </c>
    </row>
    <row r="556" spans="1:10" x14ac:dyDescent="0.25">
      <c r="A556" s="38" t="s">
        <v>92</v>
      </c>
      <c r="B556" s="31">
        <v>44722</v>
      </c>
      <c r="C556" s="32">
        <v>44739</v>
      </c>
      <c r="D556" s="33">
        <v>130000</v>
      </c>
      <c r="E556" s="33">
        <v>130000</v>
      </c>
      <c r="F556" s="34" t="s">
        <v>1530</v>
      </c>
      <c r="G556" s="34" t="str">
        <f>IF(I556&gt;0,"PROPLACENO",F556)</f>
        <v>PROPLACENO</v>
      </c>
      <c r="H556" s="35">
        <v>64</v>
      </c>
      <c r="I556" s="31">
        <v>45555</v>
      </c>
      <c r="J556" s="36">
        <v>44823</v>
      </c>
    </row>
    <row r="557" spans="1:10" x14ac:dyDescent="0.25">
      <c r="A557" s="38" t="s">
        <v>260</v>
      </c>
      <c r="B557" s="31">
        <v>44722</v>
      </c>
      <c r="C557" s="32">
        <v>44726</v>
      </c>
      <c r="D557" s="33">
        <v>180000</v>
      </c>
      <c r="E557" s="33">
        <v>180000</v>
      </c>
      <c r="F557" s="34" t="s">
        <v>19</v>
      </c>
      <c r="G557" s="34" t="str">
        <f>IF(I557&gt;0,"PROPLACENO",F557)</f>
        <v>PROPLACENO</v>
      </c>
      <c r="H557" s="35">
        <v>232</v>
      </c>
      <c r="I557" s="31">
        <v>45539</v>
      </c>
      <c r="J557" s="36">
        <v>44858</v>
      </c>
    </row>
    <row r="558" spans="1:10" x14ac:dyDescent="0.25">
      <c r="A558" s="38" t="s">
        <v>226</v>
      </c>
      <c r="B558" s="31">
        <v>44722</v>
      </c>
      <c r="C558" s="32">
        <v>44728</v>
      </c>
      <c r="D558" s="33">
        <v>130000</v>
      </c>
      <c r="E558" s="33">
        <v>130000</v>
      </c>
      <c r="F558" s="34" t="s">
        <v>1530</v>
      </c>
      <c r="G558" s="34" t="str">
        <f>IF(I558&gt;0,"PROPLACENO",F558)</f>
        <v>PROPLACENO</v>
      </c>
      <c r="H558" s="35">
        <v>198</v>
      </c>
      <c r="I558" s="31">
        <v>45412</v>
      </c>
      <c r="J558" s="36">
        <v>44858</v>
      </c>
    </row>
    <row r="559" spans="1:10" x14ac:dyDescent="0.25">
      <c r="A559" s="38" t="s">
        <v>56</v>
      </c>
      <c r="B559" s="31">
        <v>44722</v>
      </c>
      <c r="C559" s="32">
        <v>44762</v>
      </c>
      <c r="D559" s="33">
        <v>180000</v>
      </c>
      <c r="E559" s="33">
        <v>164421.25</v>
      </c>
      <c r="F559" s="34" t="s">
        <v>19</v>
      </c>
      <c r="G559" s="34" t="str">
        <f>IF(I559&gt;0,"PROPLACENO",F559)</f>
        <v>PROPLACENO</v>
      </c>
      <c r="H559" s="35">
        <v>28</v>
      </c>
      <c r="I559" s="31">
        <v>45138</v>
      </c>
      <c r="J559" s="36">
        <v>44823</v>
      </c>
    </row>
    <row r="560" spans="1:10" x14ac:dyDescent="0.25">
      <c r="A560" s="38" t="s">
        <v>367</v>
      </c>
      <c r="B560" s="31">
        <v>44722</v>
      </c>
      <c r="C560" s="32">
        <v>44769</v>
      </c>
      <c r="D560" s="33" t="s">
        <v>1527</v>
      </c>
      <c r="E560" s="33">
        <v>0</v>
      </c>
      <c r="F560" s="34" t="s">
        <v>1532</v>
      </c>
      <c r="G560" s="34" t="s">
        <v>1533</v>
      </c>
      <c r="H560" s="35">
        <v>339</v>
      </c>
      <c r="I560" s="31"/>
      <c r="J560" s="36">
        <v>44858</v>
      </c>
    </row>
    <row r="561" spans="1:10" x14ac:dyDescent="0.25">
      <c r="A561" s="38" t="s">
        <v>652</v>
      </c>
      <c r="B561" s="31">
        <v>44726</v>
      </c>
      <c r="C561" s="32">
        <v>44736</v>
      </c>
      <c r="D561" s="33">
        <v>130000</v>
      </c>
      <c r="E561" s="33">
        <v>130000</v>
      </c>
      <c r="F561" s="34" t="s">
        <v>19</v>
      </c>
      <c r="G561" s="34" t="str">
        <f>IF(I561&gt;0,"PROPLACENO",F561)</f>
        <v>PROPLACENO</v>
      </c>
      <c r="H561" s="35">
        <v>624</v>
      </c>
      <c r="I561" s="31">
        <v>45645</v>
      </c>
      <c r="J561" s="36">
        <v>44886</v>
      </c>
    </row>
    <row r="562" spans="1:10" x14ac:dyDescent="0.25">
      <c r="A562" s="38" t="s">
        <v>324</v>
      </c>
      <c r="B562" s="31">
        <v>44722</v>
      </c>
      <c r="C562" s="32">
        <v>44726</v>
      </c>
      <c r="D562" s="33">
        <v>130000</v>
      </c>
      <c r="E562" s="33">
        <v>130000</v>
      </c>
      <c r="F562" s="34" t="s">
        <v>19</v>
      </c>
      <c r="G562" s="34" t="str">
        <f>IF(I562&gt;0,"PROPLACENO",F562)</f>
        <v>PROPLACENO</v>
      </c>
      <c r="H562" s="35">
        <v>296</v>
      </c>
      <c r="I562" s="31">
        <v>45118</v>
      </c>
      <c r="J562" s="36">
        <v>44858</v>
      </c>
    </row>
    <row r="563" spans="1:10" x14ac:dyDescent="0.25">
      <c r="A563" s="38" t="s">
        <v>281</v>
      </c>
      <c r="B563" s="31">
        <v>44722</v>
      </c>
      <c r="C563" s="32">
        <v>44732</v>
      </c>
      <c r="D563" s="33">
        <v>130000</v>
      </c>
      <c r="E563" s="33">
        <v>130000</v>
      </c>
      <c r="F563" s="34" t="s">
        <v>19</v>
      </c>
      <c r="G563" s="34" t="str">
        <f>IF(I563&gt;0,"PROPLACENO",F563)</f>
        <v>PROPLACENO</v>
      </c>
      <c r="H563" s="35">
        <v>253</v>
      </c>
      <c r="I563" s="31">
        <v>45217</v>
      </c>
      <c r="J563" s="36">
        <v>44858</v>
      </c>
    </row>
    <row r="564" spans="1:10" x14ac:dyDescent="0.25">
      <c r="A564" s="38" t="s">
        <v>1046</v>
      </c>
      <c r="B564" s="31">
        <v>44771</v>
      </c>
      <c r="C564" s="32">
        <v>44775</v>
      </c>
      <c r="D564" s="33">
        <v>130000</v>
      </c>
      <c r="E564" s="33">
        <v>130000</v>
      </c>
      <c r="F564" s="34" t="s">
        <v>1530</v>
      </c>
      <c r="G564" s="34" t="str">
        <f>IF(I564&gt;0,"PROPLACENO",F564)</f>
        <v>PROPLACENO</v>
      </c>
      <c r="H564" s="35">
        <v>1018</v>
      </c>
      <c r="I564" s="31">
        <v>45488</v>
      </c>
      <c r="J564" s="36">
        <v>44956</v>
      </c>
    </row>
    <row r="565" spans="1:10" x14ac:dyDescent="0.25">
      <c r="A565" s="38" t="s">
        <v>99</v>
      </c>
      <c r="B565" s="31">
        <v>44722</v>
      </c>
      <c r="C565" s="32">
        <v>44725</v>
      </c>
      <c r="D565" s="33">
        <v>180000</v>
      </c>
      <c r="E565" s="33">
        <v>180000</v>
      </c>
      <c r="F565" s="34" t="s">
        <v>19</v>
      </c>
      <c r="G565" s="34" t="str">
        <f>IF(I565&gt;0,"PROPLACENO",F565)</f>
        <v>PROPLACENO</v>
      </c>
      <c r="H565" s="35">
        <v>71</v>
      </c>
      <c r="I565" s="31">
        <v>44914</v>
      </c>
      <c r="J565" s="36">
        <v>44823</v>
      </c>
    </row>
    <row r="566" spans="1:10" x14ac:dyDescent="0.25">
      <c r="A566" s="38" t="s">
        <v>459</v>
      </c>
      <c r="B566" s="31">
        <v>44722</v>
      </c>
      <c r="C566" s="32">
        <v>44753</v>
      </c>
      <c r="D566" s="33">
        <v>180000</v>
      </c>
      <c r="E566" s="33">
        <v>180000</v>
      </c>
      <c r="F566" s="34" t="s">
        <v>19</v>
      </c>
      <c r="G566" s="34" t="str">
        <f>IF(I566&gt;0,"PROPLACENO",F566)</f>
        <v>PROPLACENO</v>
      </c>
      <c r="H566" s="35">
        <v>431</v>
      </c>
      <c r="I566" s="31">
        <v>44965</v>
      </c>
      <c r="J566" s="36">
        <v>44858</v>
      </c>
    </row>
    <row r="567" spans="1:10" x14ac:dyDescent="0.25">
      <c r="A567" s="38" t="s">
        <v>200</v>
      </c>
      <c r="B567" s="31">
        <v>44722</v>
      </c>
      <c r="C567" s="32">
        <v>44732</v>
      </c>
      <c r="D567" s="33">
        <v>100000</v>
      </c>
      <c r="E567" s="33">
        <v>100000</v>
      </c>
      <c r="F567" s="34" t="s">
        <v>19</v>
      </c>
      <c r="G567" s="34" t="str">
        <f>IF(I567&gt;0,"PROPLACENO",F567)</f>
        <v>PROPLACENO</v>
      </c>
      <c r="H567" s="35">
        <v>172</v>
      </c>
      <c r="I567" s="31">
        <v>44977</v>
      </c>
      <c r="J567" s="36">
        <v>44823</v>
      </c>
    </row>
    <row r="568" spans="1:10" x14ac:dyDescent="0.25">
      <c r="A568" s="38" t="s">
        <v>165</v>
      </c>
      <c r="B568" s="31">
        <v>44722</v>
      </c>
      <c r="C568" s="32">
        <v>44725</v>
      </c>
      <c r="D568" s="33">
        <v>180000</v>
      </c>
      <c r="E568" s="33">
        <v>180000</v>
      </c>
      <c r="F568" s="34" t="s">
        <v>19</v>
      </c>
      <c r="G568" s="34" t="str">
        <f>IF(I568&gt;0,"PROPLACENO",F568)</f>
        <v>PROPLACENO</v>
      </c>
      <c r="H568" s="35">
        <v>137</v>
      </c>
      <c r="I568" s="31">
        <v>44880</v>
      </c>
      <c r="J568" s="36">
        <v>44823</v>
      </c>
    </row>
    <row r="569" spans="1:10" x14ac:dyDescent="0.25">
      <c r="A569" s="38" t="s">
        <v>204</v>
      </c>
      <c r="B569" s="31">
        <v>44722</v>
      </c>
      <c r="C569" s="32">
        <v>44736</v>
      </c>
      <c r="D569" s="33">
        <v>130000</v>
      </c>
      <c r="E569" s="33">
        <v>130000</v>
      </c>
      <c r="F569" s="34" t="s">
        <v>19</v>
      </c>
      <c r="G569" s="34" t="str">
        <f>IF(I569&gt;0,"PROPLACENO",F569)</f>
        <v>PROPLACENO</v>
      </c>
      <c r="H569" s="35">
        <v>176</v>
      </c>
      <c r="I569" s="31">
        <v>45369</v>
      </c>
      <c r="J569" s="36">
        <v>44823</v>
      </c>
    </row>
    <row r="570" spans="1:10" x14ac:dyDescent="0.25">
      <c r="A570" s="38" t="s">
        <v>251</v>
      </c>
      <c r="B570" s="31">
        <v>44722</v>
      </c>
      <c r="C570" s="32">
        <v>44790</v>
      </c>
      <c r="D570" s="33">
        <v>180000</v>
      </c>
      <c r="E570" s="33">
        <v>180000</v>
      </c>
      <c r="F570" s="34" t="s">
        <v>1530</v>
      </c>
      <c r="G570" s="34" t="str">
        <f>IF(I570&gt;0,"PROPLACENO",F570)</f>
        <v>PROPLACENO</v>
      </c>
      <c r="H570" s="35">
        <v>223</v>
      </c>
      <c r="I570" s="31">
        <v>45936</v>
      </c>
      <c r="J570" s="36">
        <v>44858</v>
      </c>
    </row>
    <row r="571" spans="1:10" x14ac:dyDescent="0.25">
      <c r="A571" s="38" t="s">
        <v>282</v>
      </c>
      <c r="B571" s="31">
        <v>44722</v>
      </c>
      <c r="C571" s="32">
        <v>44741</v>
      </c>
      <c r="D571" s="33">
        <v>130000</v>
      </c>
      <c r="E571" s="33">
        <v>130000</v>
      </c>
      <c r="F571" s="34" t="s">
        <v>19</v>
      </c>
      <c r="G571" s="34" t="str">
        <f>IF(I571&gt;0,"PROPLACENO",F571)</f>
        <v>PROPLACENO</v>
      </c>
      <c r="H571" s="35">
        <v>254</v>
      </c>
      <c r="I571" s="31">
        <v>45104</v>
      </c>
      <c r="J571" s="36">
        <v>44858</v>
      </c>
    </row>
    <row r="572" spans="1:10" x14ac:dyDescent="0.25">
      <c r="A572" s="38" t="s">
        <v>40</v>
      </c>
      <c r="B572" s="31">
        <v>44722</v>
      </c>
      <c r="C572" s="32">
        <v>44762</v>
      </c>
      <c r="D572" s="33">
        <v>180000</v>
      </c>
      <c r="E572" s="33">
        <v>158303.25</v>
      </c>
      <c r="F572" s="34" t="s">
        <v>19</v>
      </c>
      <c r="G572" s="34" t="str">
        <f>IF(I572&gt;0,"PROPLACENO",F572)</f>
        <v>PROPLACENO</v>
      </c>
      <c r="H572" s="35">
        <v>12</v>
      </c>
      <c r="I572" s="31">
        <v>45512</v>
      </c>
      <c r="J572" s="36">
        <v>44823</v>
      </c>
    </row>
    <row r="573" spans="1:10" x14ac:dyDescent="0.25">
      <c r="A573" s="38" t="s">
        <v>516</v>
      </c>
      <c r="B573" s="31">
        <v>44722</v>
      </c>
      <c r="C573" s="32">
        <v>44743</v>
      </c>
      <c r="D573" s="33" t="s">
        <v>1527</v>
      </c>
      <c r="E573" s="33">
        <v>0</v>
      </c>
      <c r="F573" s="34" t="s">
        <v>1532</v>
      </c>
      <c r="G573" s="34" t="s">
        <v>1533</v>
      </c>
      <c r="H573" s="35">
        <v>488</v>
      </c>
      <c r="I573" s="31"/>
      <c r="J573" s="36">
        <v>44886</v>
      </c>
    </row>
    <row r="574" spans="1:10" x14ac:dyDescent="0.25">
      <c r="A574" s="38" t="s">
        <v>148</v>
      </c>
      <c r="B574" s="31">
        <v>44722</v>
      </c>
      <c r="C574" s="32">
        <v>44732</v>
      </c>
      <c r="D574" s="33">
        <v>130000</v>
      </c>
      <c r="E574" s="33">
        <v>130000</v>
      </c>
      <c r="F574" s="34" t="s">
        <v>19</v>
      </c>
      <c r="G574" s="34" t="str">
        <f>IF(I574&gt;0,"PROPLACENO",F574)</f>
        <v>PROPLACENO</v>
      </c>
      <c r="H574" s="35">
        <v>120</v>
      </c>
      <c r="I574" s="31">
        <v>44991</v>
      </c>
      <c r="J574" s="36">
        <v>44823</v>
      </c>
    </row>
    <row r="575" spans="1:10" x14ac:dyDescent="0.25">
      <c r="A575" s="38" t="s">
        <v>365</v>
      </c>
      <c r="B575" s="31">
        <v>44722</v>
      </c>
      <c r="C575" s="32">
        <v>44739</v>
      </c>
      <c r="D575" s="33" t="s">
        <v>1527</v>
      </c>
      <c r="E575" s="33">
        <v>0</v>
      </c>
      <c r="F575" s="34" t="s">
        <v>17</v>
      </c>
      <c r="G575" s="34" t="str">
        <f>IF(I575&gt;0,"PROPLACENO",F575)</f>
        <v>VYŘAZENO</v>
      </c>
      <c r="H575" s="35">
        <v>337</v>
      </c>
      <c r="I575" s="31"/>
      <c r="J575" s="36">
        <v>44858</v>
      </c>
    </row>
    <row r="576" spans="1:10" x14ac:dyDescent="0.25">
      <c r="A576" s="38" t="s">
        <v>411</v>
      </c>
      <c r="B576" s="31">
        <v>44722</v>
      </c>
      <c r="C576" s="32">
        <v>44783</v>
      </c>
      <c r="D576" s="33">
        <v>180000</v>
      </c>
      <c r="E576" s="33">
        <v>180000</v>
      </c>
      <c r="F576" s="34" t="s">
        <v>19</v>
      </c>
      <c r="G576" s="34" t="str">
        <f>IF(I576&gt;0,"PROPLACENO",F576)</f>
        <v>PROPLACENO</v>
      </c>
      <c r="H576" s="35">
        <v>383</v>
      </c>
      <c r="I576" s="31">
        <v>45397</v>
      </c>
      <c r="J576" s="36">
        <v>44858</v>
      </c>
    </row>
    <row r="577" spans="1:10" x14ac:dyDescent="0.25">
      <c r="A577" s="38" t="s">
        <v>101</v>
      </c>
      <c r="B577" s="31">
        <v>44722</v>
      </c>
      <c r="C577" s="32">
        <v>44739</v>
      </c>
      <c r="D577" s="33">
        <v>95048.45</v>
      </c>
      <c r="E577" s="33">
        <v>95047.5</v>
      </c>
      <c r="F577" s="34" t="s">
        <v>19</v>
      </c>
      <c r="G577" s="34" t="str">
        <f>IF(I577&gt;0,"PROPLACENO",F577)</f>
        <v>PROPLACENO</v>
      </c>
      <c r="H577" s="35">
        <v>73</v>
      </c>
      <c r="I577" s="31">
        <v>45007</v>
      </c>
      <c r="J577" s="36">
        <v>44823</v>
      </c>
    </row>
    <row r="578" spans="1:10" x14ac:dyDescent="0.25">
      <c r="A578" s="38" t="s">
        <v>491</v>
      </c>
      <c r="B578" s="31">
        <v>44722</v>
      </c>
      <c r="C578" s="32">
        <v>44741</v>
      </c>
      <c r="D578" s="33">
        <v>130000</v>
      </c>
      <c r="E578" s="33">
        <v>130000</v>
      </c>
      <c r="F578" s="34" t="s">
        <v>19</v>
      </c>
      <c r="G578" s="34" t="str">
        <f>IF(I578&gt;0,"PROPLACENO",F578)</f>
        <v>PROPLACENO</v>
      </c>
      <c r="H578" s="35">
        <v>463</v>
      </c>
      <c r="I578" s="31">
        <v>45320</v>
      </c>
      <c r="J578" s="36">
        <v>44858</v>
      </c>
    </row>
    <row r="579" spans="1:10" x14ac:dyDescent="0.25">
      <c r="A579" s="38" t="s">
        <v>107</v>
      </c>
      <c r="B579" s="31">
        <v>44722</v>
      </c>
      <c r="C579" s="32">
        <v>44762</v>
      </c>
      <c r="D579" s="33">
        <v>130000</v>
      </c>
      <c r="E579" s="33">
        <v>130000</v>
      </c>
      <c r="F579" s="34" t="s">
        <v>19</v>
      </c>
      <c r="G579" s="34" t="str">
        <f>IF(I579&gt;0,"PROPLACENO",F579)</f>
        <v>PROPLACENO</v>
      </c>
      <c r="H579" s="35">
        <v>79</v>
      </c>
      <c r="I579" s="31">
        <v>44916</v>
      </c>
      <c r="J579" s="36">
        <v>44823</v>
      </c>
    </row>
    <row r="580" spans="1:10" x14ac:dyDescent="0.25">
      <c r="A580" s="38" t="s">
        <v>192</v>
      </c>
      <c r="B580" s="31">
        <v>44722</v>
      </c>
      <c r="C580" s="32">
        <v>44783</v>
      </c>
      <c r="D580" s="33">
        <v>130000</v>
      </c>
      <c r="E580" s="33">
        <v>130000</v>
      </c>
      <c r="F580" s="34" t="s">
        <v>19</v>
      </c>
      <c r="G580" s="34" t="str">
        <f>IF(I580&gt;0,"PROPLACENO",F580)</f>
        <v>PROPLACENO</v>
      </c>
      <c r="H580" s="35">
        <v>164</v>
      </c>
      <c r="I580" s="31">
        <v>45685</v>
      </c>
      <c r="J580" s="36">
        <v>44823</v>
      </c>
    </row>
    <row r="581" spans="1:10" x14ac:dyDescent="0.25">
      <c r="A581" s="38" t="s">
        <v>492</v>
      </c>
      <c r="B581" s="31">
        <v>44722</v>
      </c>
      <c r="C581" s="32">
        <v>44741</v>
      </c>
      <c r="D581" s="33">
        <v>130000</v>
      </c>
      <c r="E581" s="33">
        <v>130000</v>
      </c>
      <c r="F581" s="34" t="s">
        <v>19</v>
      </c>
      <c r="G581" s="34" t="str">
        <f>IF(I581&gt;0,"PROPLACENO",F581)</f>
        <v>PROPLACENO</v>
      </c>
      <c r="H581" s="35">
        <v>464</v>
      </c>
      <c r="I581" s="31">
        <v>45146</v>
      </c>
      <c r="J581" s="36">
        <v>44858</v>
      </c>
    </row>
    <row r="582" spans="1:10" x14ac:dyDescent="0.25">
      <c r="A582" s="38" t="s">
        <v>427</v>
      </c>
      <c r="B582" s="31">
        <v>44722</v>
      </c>
      <c r="C582" s="32">
        <v>44783</v>
      </c>
      <c r="D582" s="33" t="s">
        <v>1527</v>
      </c>
      <c r="E582" s="33">
        <v>0</v>
      </c>
      <c r="F582" s="34" t="s">
        <v>23</v>
      </c>
      <c r="G582" s="34" t="s">
        <v>18</v>
      </c>
      <c r="H582" s="35">
        <v>399</v>
      </c>
      <c r="I582" s="31"/>
      <c r="J582" s="36">
        <v>44858</v>
      </c>
    </row>
    <row r="583" spans="1:10" x14ac:dyDescent="0.25">
      <c r="A583" s="38" t="s">
        <v>857</v>
      </c>
      <c r="B583" s="31">
        <v>44743</v>
      </c>
      <c r="C583" s="32">
        <v>44746</v>
      </c>
      <c r="D583" s="33">
        <v>100000</v>
      </c>
      <c r="E583" s="33">
        <v>100000</v>
      </c>
      <c r="F583" s="34" t="s">
        <v>19</v>
      </c>
      <c r="G583" s="34" t="str">
        <f>IF(I583&gt;0,"PROPLACENO",F583)</f>
        <v>PROPLACENO</v>
      </c>
      <c r="H583" s="35">
        <v>829</v>
      </c>
      <c r="I583" s="31">
        <v>45070</v>
      </c>
      <c r="J583" s="36">
        <v>44956</v>
      </c>
    </row>
    <row r="584" spans="1:10" x14ac:dyDescent="0.25">
      <c r="A584" s="38" t="s">
        <v>593</v>
      </c>
      <c r="B584" s="31">
        <v>44725</v>
      </c>
      <c r="C584" s="32">
        <v>44727</v>
      </c>
      <c r="D584" s="33">
        <v>130000</v>
      </c>
      <c r="E584" s="33">
        <v>130000</v>
      </c>
      <c r="F584" s="34" t="s">
        <v>19</v>
      </c>
      <c r="G584" s="34" t="str">
        <f>IF(I584&gt;0,"PROPLACENO",F584)</f>
        <v>PROPLACENO</v>
      </c>
      <c r="H584" s="35">
        <v>565</v>
      </c>
      <c r="I584" s="31">
        <v>45357</v>
      </c>
      <c r="J584" s="36">
        <v>44886</v>
      </c>
    </row>
    <row r="585" spans="1:10" x14ac:dyDescent="0.25">
      <c r="A585" s="38" t="s">
        <v>156</v>
      </c>
      <c r="B585" s="31">
        <v>44722</v>
      </c>
      <c r="C585" s="32">
        <v>44795</v>
      </c>
      <c r="D585" s="33">
        <v>130000</v>
      </c>
      <c r="E585" s="33">
        <v>130000</v>
      </c>
      <c r="F585" s="34" t="s">
        <v>19</v>
      </c>
      <c r="G585" s="34" t="str">
        <f>IF(I585&gt;0,"PROPLACENO",F585)</f>
        <v>PROPLACENO</v>
      </c>
      <c r="H585" s="35">
        <v>128</v>
      </c>
      <c r="I585" s="31">
        <v>45342</v>
      </c>
      <c r="J585" s="36">
        <v>44823</v>
      </c>
    </row>
    <row r="586" spans="1:10" x14ac:dyDescent="0.25">
      <c r="A586" s="38" t="s">
        <v>1104</v>
      </c>
      <c r="B586" s="31">
        <v>44780</v>
      </c>
      <c r="C586" s="32">
        <v>44788</v>
      </c>
      <c r="D586" s="33" t="s">
        <v>1527</v>
      </c>
      <c r="E586" s="33">
        <v>0</v>
      </c>
      <c r="F586" s="34" t="s">
        <v>23</v>
      </c>
      <c r="G586" s="34" t="s">
        <v>18</v>
      </c>
      <c r="H586" s="35">
        <v>1076</v>
      </c>
      <c r="I586" s="31"/>
      <c r="J586" s="36">
        <v>44956</v>
      </c>
    </row>
    <row r="587" spans="1:10" x14ac:dyDescent="0.25">
      <c r="A587" s="38" t="s">
        <v>171</v>
      </c>
      <c r="B587" s="31">
        <v>44722</v>
      </c>
      <c r="C587" s="32">
        <v>44726</v>
      </c>
      <c r="D587" s="33">
        <v>180000</v>
      </c>
      <c r="E587" s="33">
        <v>180000</v>
      </c>
      <c r="F587" s="34" t="s">
        <v>19</v>
      </c>
      <c r="G587" s="34" t="str">
        <f>IF(I587&gt;0,"PROPLACENO",F587)</f>
        <v>PROPLACENO</v>
      </c>
      <c r="H587" s="35">
        <v>143</v>
      </c>
      <c r="I587" s="31">
        <v>44915</v>
      </c>
      <c r="J587" s="36">
        <v>44823</v>
      </c>
    </row>
    <row r="588" spans="1:10" x14ac:dyDescent="0.25">
      <c r="A588" s="38" t="s">
        <v>714</v>
      </c>
      <c r="B588" s="31">
        <v>44728</v>
      </c>
      <c r="C588" s="32">
        <v>44732</v>
      </c>
      <c r="D588" s="33">
        <v>130000</v>
      </c>
      <c r="E588" s="33">
        <v>130000</v>
      </c>
      <c r="F588" s="34" t="s">
        <v>19</v>
      </c>
      <c r="G588" s="34" t="str">
        <f>IF(I588&gt;0,"PROPLACENO",F588)</f>
        <v>PROPLACENO</v>
      </c>
      <c r="H588" s="35">
        <v>686</v>
      </c>
      <c r="I588" s="31">
        <v>45029</v>
      </c>
      <c r="J588" s="36">
        <v>44886</v>
      </c>
    </row>
    <row r="589" spans="1:10" x14ac:dyDescent="0.25">
      <c r="A589" s="38" t="s">
        <v>114</v>
      </c>
      <c r="B589" s="31">
        <v>44722</v>
      </c>
      <c r="C589" s="32">
        <v>44741</v>
      </c>
      <c r="D589" s="33">
        <v>180000</v>
      </c>
      <c r="E589" s="33">
        <v>180000</v>
      </c>
      <c r="F589" s="34" t="s">
        <v>19</v>
      </c>
      <c r="G589" s="34" t="str">
        <f>IF(I589&gt;0,"PROPLACENO",F589)</f>
        <v>PROPLACENO</v>
      </c>
      <c r="H589" s="35">
        <v>86</v>
      </c>
      <c r="I589" s="31">
        <v>45181</v>
      </c>
      <c r="J589" s="36">
        <v>44823</v>
      </c>
    </row>
    <row r="590" spans="1:10" x14ac:dyDescent="0.25">
      <c r="A590" s="38" t="s">
        <v>284</v>
      </c>
      <c r="B590" s="31">
        <v>44722</v>
      </c>
      <c r="C590" s="32">
        <v>44733</v>
      </c>
      <c r="D590" s="33">
        <v>180000</v>
      </c>
      <c r="E590" s="33">
        <v>180000</v>
      </c>
      <c r="F590" s="34" t="s">
        <v>19</v>
      </c>
      <c r="G590" s="34" t="str">
        <f>IF(I590&gt;0,"PROPLACENO",F590)</f>
        <v>PROPLACENO</v>
      </c>
      <c r="H590" s="35">
        <v>256</v>
      </c>
      <c r="I590" s="31">
        <v>45321</v>
      </c>
      <c r="J590" s="36">
        <v>44858</v>
      </c>
    </row>
    <row r="591" spans="1:10" x14ac:dyDescent="0.25">
      <c r="A591" s="38" t="s">
        <v>288</v>
      </c>
      <c r="B591" s="31">
        <v>44722</v>
      </c>
      <c r="C591" s="32">
        <v>44750</v>
      </c>
      <c r="D591" s="33" t="s">
        <v>1527</v>
      </c>
      <c r="E591" s="33">
        <v>0</v>
      </c>
      <c r="F591" s="34" t="s">
        <v>1532</v>
      </c>
      <c r="G591" s="34" t="s">
        <v>1533</v>
      </c>
      <c r="H591" s="35">
        <v>260</v>
      </c>
      <c r="I591" s="31"/>
      <c r="J591" s="36">
        <v>44858</v>
      </c>
    </row>
    <row r="592" spans="1:10" x14ac:dyDescent="0.25">
      <c r="A592" s="38" t="s">
        <v>949</v>
      </c>
      <c r="B592" s="31">
        <v>44757</v>
      </c>
      <c r="C592" s="32">
        <v>44757</v>
      </c>
      <c r="D592" s="33">
        <v>130000</v>
      </c>
      <c r="E592" s="33">
        <v>130000</v>
      </c>
      <c r="F592" s="34" t="s">
        <v>19</v>
      </c>
      <c r="G592" s="34" t="str">
        <f>IF(I592&gt;0,"PROPLACENO",F592)</f>
        <v>PROPLACENO</v>
      </c>
      <c r="H592" s="35">
        <v>921</v>
      </c>
      <c r="I592" s="31">
        <v>45453</v>
      </c>
      <c r="J592" s="36">
        <v>44956</v>
      </c>
    </row>
    <row r="593" spans="1:10" x14ac:dyDescent="0.25">
      <c r="A593" s="38" t="s">
        <v>66</v>
      </c>
      <c r="B593" s="31">
        <v>44722</v>
      </c>
      <c r="C593" s="32">
        <v>44762</v>
      </c>
      <c r="D593" s="33">
        <v>180000</v>
      </c>
      <c r="E593" s="33">
        <v>180000</v>
      </c>
      <c r="F593" s="34" t="s">
        <v>19</v>
      </c>
      <c r="G593" s="34" t="str">
        <f>IF(I593&gt;0,"PROPLACENO",F593)</f>
        <v>PROPLACENO</v>
      </c>
      <c r="H593" s="35">
        <v>38</v>
      </c>
      <c r="I593" s="31">
        <v>45201</v>
      </c>
      <c r="J593" s="36">
        <v>44823</v>
      </c>
    </row>
    <row r="594" spans="1:10" x14ac:dyDescent="0.25">
      <c r="A594" s="38" t="s">
        <v>205</v>
      </c>
      <c r="B594" s="31">
        <v>44722</v>
      </c>
      <c r="C594" s="32">
        <v>44746</v>
      </c>
      <c r="D594" s="33">
        <v>180000</v>
      </c>
      <c r="E594" s="33">
        <v>180000</v>
      </c>
      <c r="F594" s="34" t="s">
        <v>1529</v>
      </c>
      <c r="G594" s="34" t="str">
        <f>IF(I594&gt;0,"PROPLACENO",F594)</f>
        <v>PROPLACENO</v>
      </c>
      <c r="H594" s="35">
        <v>177</v>
      </c>
      <c r="I594" s="31">
        <v>44999</v>
      </c>
      <c r="J594" s="36">
        <v>44858</v>
      </c>
    </row>
    <row r="595" spans="1:10" x14ac:dyDescent="0.25">
      <c r="A595" s="38" t="s">
        <v>127</v>
      </c>
      <c r="B595" s="31">
        <v>44722</v>
      </c>
      <c r="C595" s="32">
        <v>44783</v>
      </c>
      <c r="D595" s="33">
        <v>180000</v>
      </c>
      <c r="E595" s="33">
        <v>180000</v>
      </c>
      <c r="F595" s="34" t="s">
        <v>19</v>
      </c>
      <c r="G595" s="34" t="str">
        <f>IF(I595&gt;0,"PROPLACENO",F595)</f>
        <v>PROPLACENO</v>
      </c>
      <c r="H595" s="35">
        <v>99</v>
      </c>
      <c r="I595" s="31">
        <v>45099</v>
      </c>
      <c r="J595" s="36">
        <v>44823</v>
      </c>
    </row>
    <row r="596" spans="1:10" x14ac:dyDescent="0.25">
      <c r="A596" s="38" t="s">
        <v>141</v>
      </c>
      <c r="B596" s="31">
        <v>44722</v>
      </c>
      <c r="C596" s="32">
        <v>44746</v>
      </c>
      <c r="D596" s="33">
        <v>180000</v>
      </c>
      <c r="E596" s="33">
        <v>180000</v>
      </c>
      <c r="F596" s="34" t="s">
        <v>19</v>
      </c>
      <c r="G596" s="34" t="str">
        <f>IF(I596&gt;0,"PROPLACENO",F596)</f>
        <v>PROPLACENO</v>
      </c>
      <c r="H596" s="35">
        <v>113</v>
      </c>
      <c r="I596" s="31">
        <v>45280</v>
      </c>
      <c r="J596" s="36">
        <v>44823</v>
      </c>
    </row>
    <row r="597" spans="1:10" x14ac:dyDescent="0.25">
      <c r="A597" s="38" t="s">
        <v>915</v>
      </c>
      <c r="B597" s="31">
        <v>44753</v>
      </c>
      <c r="C597" s="32">
        <v>44804</v>
      </c>
      <c r="D597" s="33">
        <v>130000</v>
      </c>
      <c r="E597" s="33">
        <v>130000</v>
      </c>
      <c r="F597" s="34" t="s">
        <v>19</v>
      </c>
      <c r="G597" s="34" t="str">
        <f>IF(I597&gt;0,"PROPLACENO",F597)</f>
        <v>PROPLACENO</v>
      </c>
      <c r="H597" s="35">
        <v>887</v>
      </c>
      <c r="I597" s="31">
        <v>45642</v>
      </c>
      <c r="J597" s="36">
        <v>44956</v>
      </c>
    </row>
    <row r="598" spans="1:10" x14ac:dyDescent="0.25">
      <c r="A598" s="38" t="s">
        <v>179</v>
      </c>
      <c r="B598" s="31">
        <v>44722</v>
      </c>
      <c r="C598" s="32">
        <v>44732</v>
      </c>
      <c r="D598" s="33">
        <v>100000</v>
      </c>
      <c r="E598" s="33">
        <v>100000</v>
      </c>
      <c r="F598" s="34" t="s">
        <v>19</v>
      </c>
      <c r="G598" s="34" t="str">
        <f>IF(I598&gt;0,"PROPLACENO",F598)</f>
        <v>PROPLACENO</v>
      </c>
      <c r="H598" s="35">
        <v>151</v>
      </c>
      <c r="I598" s="31">
        <v>44958</v>
      </c>
      <c r="J598" s="36">
        <v>44823</v>
      </c>
    </row>
    <row r="599" spans="1:10" x14ac:dyDescent="0.25">
      <c r="A599" s="38" t="s">
        <v>74</v>
      </c>
      <c r="B599" s="31">
        <v>44722</v>
      </c>
      <c r="C599" s="32">
        <v>44727</v>
      </c>
      <c r="D599" s="33">
        <v>180000</v>
      </c>
      <c r="E599" s="33">
        <v>180000</v>
      </c>
      <c r="F599" s="34" t="s">
        <v>19</v>
      </c>
      <c r="G599" s="34" t="str">
        <f>IF(I599&gt;0,"PROPLACENO",F599)</f>
        <v>PROPLACENO</v>
      </c>
      <c r="H599" s="35">
        <v>46</v>
      </c>
      <c r="I599" s="31">
        <v>44902</v>
      </c>
      <c r="J599" s="36">
        <v>44823</v>
      </c>
    </row>
    <row r="600" spans="1:10" x14ac:dyDescent="0.25">
      <c r="A600" s="38" t="s">
        <v>799</v>
      </c>
      <c r="B600" s="31">
        <v>44735</v>
      </c>
      <c r="C600" s="32">
        <v>44755</v>
      </c>
      <c r="D600" s="33">
        <v>130000</v>
      </c>
      <c r="E600" s="33">
        <v>130000</v>
      </c>
      <c r="F600" s="34" t="s">
        <v>19</v>
      </c>
      <c r="G600" s="34" t="str">
        <f>IF(I600&gt;0,"PROPLACENO",F600)</f>
        <v>PROPLACENO</v>
      </c>
      <c r="H600" s="35">
        <v>771</v>
      </c>
      <c r="I600" s="31">
        <v>45173</v>
      </c>
      <c r="J600" s="36">
        <v>44886</v>
      </c>
    </row>
    <row r="601" spans="1:10" x14ac:dyDescent="0.25">
      <c r="A601" s="38" t="s">
        <v>153</v>
      </c>
      <c r="B601" s="31">
        <v>44722</v>
      </c>
      <c r="C601" s="32">
        <v>44732</v>
      </c>
      <c r="D601" s="33" t="s">
        <v>1527</v>
      </c>
      <c r="E601" s="33">
        <v>0</v>
      </c>
      <c r="F601" s="34" t="s">
        <v>17</v>
      </c>
      <c r="G601" s="34" t="str">
        <f>IF(I601&gt;0,"PROPLACENO",F601)</f>
        <v>VYŘAZENO</v>
      </c>
      <c r="H601" s="35">
        <v>125</v>
      </c>
      <c r="I601" s="31"/>
      <c r="J601" s="36">
        <v>44823</v>
      </c>
    </row>
    <row r="602" spans="1:10" x14ac:dyDescent="0.25">
      <c r="A602" s="38" t="s">
        <v>512</v>
      </c>
      <c r="B602" s="31">
        <v>44722</v>
      </c>
      <c r="C602" s="32">
        <v>44760</v>
      </c>
      <c r="D602" s="33">
        <v>130000</v>
      </c>
      <c r="E602" s="33">
        <v>130000</v>
      </c>
      <c r="F602" s="34" t="s">
        <v>1530</v>
      </c>
      <c r="G602" s="34" t="str">
        <f>IF(I602&gt;0,"PROPLACENO",F602)</f>
        <v>PROPLACENO</v>
      </c>
      <c r="H602" s="35">
        <v>484</v>
      </c>
      <c r="I602" s="31">
        <v>45460</v>
      </c>
      <c r="J602" s="36">
        <v>44886</v>
      </c>
    </row>
    <row r="603" spans="1:10" x14ac:dyDescent="0.25">
      <c r="A603" s="38" t="s">
        <v>121</v>
      </c>
      <c r="B603" s="31">
        <v>44722</v>
      </c>
      <c r="C603" s="32">
        <v>44734</v>
      </c>
      <c r="D603" s="33">
        <v>180000</v>
      </c>
      <c r="E603" s="33">
        <v>180000</v>
      </c>
      <c r="F603" s="34" t="s">
        <v>19</v>
      </c>
      <c r="G603" s="34" t="str">
        <f>IF(I603&gt;0,"PROPLACENO",F603)</f>
        <v>PROPLACENO</v>
      </c>
      <c r="H603" s="35">
        <v>93</v>
      </c>
      <c r="I603" s="31">
        <v>44908</v>
      </c>
      <c r="J603" s="36">
        <v>44823</v>
      </c>
    </row>
    <row r="604" spans="1:10" x14ac:dyDescent="0.25">
      <c r="A604" s="38" t="s">
        <v>65</v>
      </c>
      <c r="B604" s="31">
        <v>44722</v>
      </c>
      <c r="C604" s="32">
        <v>44760</v>
      </c>
      <c r="D604" s="33">
        <v>130000</v>
      </c>
      <c r="E604" s="33">
        <v>112575</v>
      </c>
      <c r="F604" s="34" t="s">
        <v>19</v>
      </c>
      <c r="G604" s="34" t="str">
        <f>IF(I604&gt;0,"PROPLACENO",F604)</f>
        <v>PROPLACENO</v>
      </c>
      <c r="H604" s="35">
        <v>37</v>
      </c>
      <c r="I604" s="31">
        <v>45104</v>
      </c>
      <c r="J604" s="36">
        <v>44823</v>
      </c>
    </row>
    <row r="605" spans="1:10" x14ac:dyDescent="0.25">
      <c r="A605" s="38" t="s">
        <v>801</v>
      </c>
      <c r="B605" s="31">
        <v>44735</v>
      </c>
      <c r="C605" s="32">
        <v>44802</v>
      </c>
      <c r="D605" s="33" t="s">
        <v>1527</v>
      </c>
      <c r="E605" s="33">
        <v>0</v>
      </c>
      <c r="F605" s="34" t="s">
        <v>17</v>
      </c>
      <c r="G605" s="34" t="str">
        <f>IF(I605&gt;0,"PROPLACENO",F605)</f>
        <v>VYŘAZENO</v>
      </c>
      <c r="H605" s="35">
        <v>773</v>
      </c>
      <c r="I605" s="31"/>
      <c r="J605" s="36">
        <v>44886</v>
      </c>
    </row>
    <row r="606" spans="1:10" x14ac:dyDescent="0.25">
      <c r="A606" s="38" t="s">
        <v>392</v>
      </c>
      <c r="B606" s="31">
        <v>44722</v>
      </c>
      <c r="C606" s="32">
        <v>44734</v>
      </c>
      <c r="D606" s="33">
        <v>130000</v>
      </c>
      <c r="E606" s="33">
        <v>130000</v>
      </c>
      <c r="F606" s="34" t="s">
        <v>19</v>
      </c>
      <c r="G606" s="34" t="str">
        <f>IF(I606&gt;0,"PROPLACENO",F606)</f>
        <v>PROPLACENO</v>
      </c>
      <c r="H606" s="35">
        <v>364</v>
      </c>
      <c r="I606" s="31">
        <v>45230</v>
      </c>
      <c r="J606" s="36">
        <v>44858</v>
      </c>
    </row>
    <row r="607" spans="1:10" x14ac:dyDescent="0.25">
      <c r="A607" s="38" t="s">
        <v>218</v>
      </c>
      <c r="B607" s="31">
        <v>44722</v>
      </c>
      <c r="C607" s="32">
        <v>44733</v>
      </c>
      <c r="D607" s="33">
        <v>130000</v>
      </c>
      <c r="E607" s="33">
        <v>130000</v>
      </c>
      <c r="F607" s="34" t="s">
        <v>19</v>
      </c>
      <c r="G607" s="34" t="str">
        <f>IF(I607&gt;0,"PROPLACENO",F607)</f>
        <v>PROPLACENO</v>
      </c>
      <c r="H607" s="35">
        <v>190</v>
      </c>
      <c r="I607" s="31">
        <v>44952</v>
      </c>
      <c r="J607" s="36">
        <v>44823</v>
      </c>
    </row>
    <row r="608" spans="1:10" x14ac:dyDescent="0.25">
      <c r="A608" s="38" t="s">
        <v>634</v>
      </c>
      <c r="B608" s="31">
        <v>44725</v>
      </c>
      <c r="C608" s="32">
        <v>44753</v>
      </c>
      <c r="D608" s="33">
        <v>180000</v>
      </c>
      <c r="E608" s="33">
        <v>180000</v>
      </c>
      <c r="F608" s="34" t="s">
        <v>19</v>
      </c>
      <c r="G608" s="34" t="str">
        <f>IF(I608&gt;0,"PROPLACENO",F608)</f>
        <v>PROPLACENO</v>
      </c>
      <c r="H608" s="35">
        <v>606</v>
      </c>
      <c r="I608" s="31">
        <v>45008</v>
      </c>
      <c r="J608" s="36">
        <v>44886</v>
      </c>
    </row>
    <row r="609" spans="1:10" x14ac:dyDescent="0.25">
      <c r="A609" s="38" t="s">
        <v>238</v>
      </c>
      <c r="B609" s="31">
        <v>44722</v>
      </c>
      <c r="C609" s="32"/>
      <c r="D609" s="33" t="s">
        <v>1527</v>
      </c>
      <c r="E609" s="33">
        <v>0</v>
      </c>
      <c r="F609" s="34" t="s">
        <v>16</v>
      </c>
      <c r="G609" s="34" t="str">
        <f>IF(I609&gt;0,"PROPLACENO",F609)</f>
        <v>NEDOLOŽENA LISTINNÁ VERZE</v>
      </c>
      <c r="H609" s="35">
        <v>210</v>
      </c>
      <c r="I609" s="31"/>
      <c r="J609" s="36" t="s">
        <v>1527</v>
      </c>
    </row>
    <row r="610" spans="1:10" x14ac:dyDescent="0.25">
      <c r="A610" s="38" t="s">
        <v>278</v>
      </c>
      <c r="B610" s="31">
        <v>44722</v>
      </c>
      <c r="C610" s="32">
        <v>44725</v>
      </c>
      <c r="D610" s="33">
        <v>130000</v>
      </c>
      <c r="E610" s="33">
        <v>130000</v>
      </c>
      <c r="F610" s="34" t="s">
        <v>19</v>
      </c>
      <c r="G610" s="34" t="str">
        <f>IF(I610&gt;0,"PROPLACENO",F610)</f>
        <v>PROPLACENO</v>
      </c>
      <c r="H610" s="35">
        <v>250</v>
      </c>
      <c r="I610" s="31">
        <v>45624</v>
      </c>
      <c r="J610" s="36">
        <v>44858</v>
      </c>
    </row>
    <row r="611" spans="1:10" x14ac:dyDescent="0.25">
      <c r="A611" s="38" t="s">
        <v>504</v>
      </c>
      <c r="B611" s="31">
        <v>44722</v>
      </c>
      <c r="C611" s="32">
        <v>44756</v>
      </c>
      <c r="D611" s="33" t="s">
        <v>1527</v>
      </c>
      <c r="E611" s="33">
        <v>0</v>
      </c>
      <c r="F611" s="34" t="s">
        <v>17</v>
      </c>
      <c r="G611" s="34" t="str">
        <f>IF(I611&gt;0,"PROPLACENO",F611)</f>
        <v>VYŘAZENO</v>
      </c>
      <c r="H611" s="35">
        <v>476</v>
      </c>
      <c r="I611" s="31"/>
      <c r="J611" s="36">
        <v>44886</v>
      </c>
    </row>
    <row r="612" spans="1:10" x14ac:dyDescent="0.25">
      <c r="A612" s="38" t="s">
        <v>960</v>
      </c>
      <c r="B612" s="31">
        <v>44759</v>
      </c>
      <c r="C612" s="32">
        <v>44764</v>
      </c>
      <c r="D612" s="33">
        <v>180000</v>
      </c>
      <c r="E612" s="33">
        <v>180000</v>
      </c>
      <c r="F612" s="34" t="s">
        <v>19</v>
      </c>
      <c r="G612" s="34" t="str">
        <f>IF(I612&gt;0,"PROPLACENO",F612)</f>
        <v>PROPLACENO</v>
      </c>
      <c r="H612" s="35">
        <v>932</v>
      </c>
      <c r="I612" s="31">
        <v>45322</v>
      </c>
      <c r="J612" s="36">
        <v>44956</v>
      </c>
    </row>
    <row r="613" spans="1:10" x14ac:dyDescent="0.25">
      <c r="A613" s="38" t="s">
        <v>328</v>
      </c>
      <c r="B613" s="31">
        <v>44722</v>
      </c>
      <c r="C613" s="32">
        <v>44727</v>
      </c>
      <c r="D613" s="33">
        <v>130000</v>
      </c>
      <c r="E613" s="33">
        <v>130000</v>
      </c>
      <c r="F613" s="34" t="s">
        <v>19</v>
      </c>
      <c r="G613" s="34" t="str">
        <f>IF(I613&gt;0,"PROPLACENO",F613)</f>
        <v>PROPLACENO</v>
      </c>
      <c r="H613" s="35">
        <v>300</v>
      </c>
      <c r="I613" s="31">
        <v>45551</v>
      </c>
      <c r="J613" s="36">
        <v>44858</v>
      </c>
    </row>
    <row r="614" spans="1:10" x14ac:dyDescent="0.25">
      <c r="A614" s="38" t="s">
        <v>326</v>
      </c>
      <c r="B614" s="31">
        <v>44722</v>
      </c>
      <c r="C614" s="32">
        <v>44764</v>
      </c>
      <c r="D614" s="33">
        <v>180000</v>
      </c>
      <c r="E614" s="33">
        <v>180000</v>
      </c>
      <c r="F614" s="34" t="s">
        <v>19</v>
      </c>
      <c r="G614" s="34" t="str">
        <f>IF(I614&gt;0,"PROPLACENO",F614)</f>
        <v>PROPLACENO</v>
      </c>
      <c r="H614" s="35">
        <v>298</v>
      </c>
      <c r="I614" s="31">
        <v>45042</v>
      </c>
      <c r="J614" s="36">
        <v>44858</v>
      </c>
    </row>
    <row r="615" spans="1:10" x14ac:dyDescent="0.25">
      <c r="A615" s="38" t="s">
        <v>132</v>
      </c>
      <c r="B615" s="31">
        <v>44722</v>
      </c>
      <c r="C615" s="32">
        <v>44749</v>
      </c>
      <c r="D615" s="33">
        <v>180000</v>
      </c>
      <c r="E615" s="33">
        <v>180000</v>
      </c>
      <c r="F615" s="34" t="s">
        <v>19</v>
      </c>
      <c r="G615" s="34" t="str">
        <f>IF(I615&gt;0,"PROPLACENO",F615)</f>
        <v>PROPLACENO</v>
      </c>
      <c r="H615" s="35">
        <v>104</v>
      </c>
      <c r="I615" s="31">
        <v>44963</v>
      </c>
      <c r="J615" s="36">
        <v>44823</v>
      </c>
    </row>
    <row r="616" spans="1:10" x14ac:dyDescent="0.25">
      <c r="A616" s="38" t="s">
        <v>672</v>
      </c>
      <c r="B616" s="31">
        <v>44726</v>
      </c>
      <c r="C616" s="32">
        <v>44727</v>
      </c>
      <c r="D616" s="33">
        <v>130000</v>
      </c>
      <c r="E616" s="33">
        <v>130000</v>
      </c>
      <c r="F616" s="34" t="s">
        <v>19</v>
      </c>
      <c r="G616" s="34" t="str">
        <f>IF(I616&gt;0,"PROPLACENO",F616)</f>
        <v>PROPLACENO</v>
      </c>
      <c r="H616" s="35">
        <v>644</v>
      </c>
      <c r="I616" s="31">
        <v>45280</v>
      </c>
      <c r="J616" s="36">
        <v>44886</v>
      </c>
    </row>
    <row r="617" spans="1:10" x14ac:dyDescent="0.25">
      <c r="A617" s="38" t="s">
        <v>231</v>
      </c>
      <c r="B617" s="31">
        <v>44722</v>
      </c>
      <c r="C617" s="32">
        <v>44726</v>
      </c>
      <c r="D617" s="33">
        <v>180000</v>
      </c>
      <c r="E617" s="33">
        <v>180000</v>
      </c>
      <c r="F617" s="34" t="s">
        <v>19</v>
      </c>
      <c r="G617" s="34" t="str">
        <f>IF(I617&gt;0,"PROPLACENO",F617)</f>
        <v>PROPLACENO</v>
      </c>
      <c r="H617" s="35">
        <v>203</v>
      </c>
      <c r="I617" s="31">
        <v>44958</v>
      </c>
      <c r="J617" s="36">
        <v>44858</v>
      </c>
    </row>
    <row r="618" spans="1:10" x14ac:dyDescent="0.25">
      <c r="A618" s="38" t="s">
        <v>322</v>
      </c>
      <c r="B618" s="31">
        <v>44722</v>
      </c>
      <c r="C618" s="32"/>
      <c r="D618" s="33" t="s">
        <v>1527</v>
      </c>
      <c r="E618" s="33">
        <v>0</v>
      </c>
      <c r="F618" s="34" t="s">
        <v>16</v>
      </c>
      <c r="G618" s="34" t="str">
        <f>IF(I618&gt;0,"PROPLACENO",F618)</f>
        <v>NEDOLOŽENA LISTINNÁ VERZE</v>
      </c>
      <c r="H618" s="35">
        <v>294</v>
      </c>
      <c r="I618" s="31"/>
      <c r="J618" s="36" t="s">
        <v>1527</v>
      </c>
    </row>
    <row r="619" spans="1:10" x14ac:dyDescent="0.25">
      <c r="A619" s="38" t="s">
        <v>104</v>
      </c>
      <c r="B619" s="31">
        <v>44722</v>
      </c>
      <c r="C619" s="32">
        <v>44729</v>
      </c>
      <c r="D619" s="33">
        <v>180000</v>
      </c>
      <c r="E619" s="33">
        <v>180000</v>
      </c>
      <c r="F619" s="34" t="s">
        <v>19</v>
      </c>
      <c r="G619" s="34" t="str">
        <f>IF(I619&gt;0,"PROPLACENO",F619)</f>
        <v>PROPLACENO</v>
      </c>
      <c r="H619" s="35">
        <v>76</v>
      </c>
      <c r="I619" s="31">
        <v>44916</v>
      </c>
      <c r="J619" s="36">
        <v>44823</v>
      </c>
    </row>
    <row r="620" spans="1:10" x14ac:dyDescent="0.25">
      <c r="A620" s="38" t="s">
        <v>477</v>
      </c>
      <c r="B620" s="31">
        <v>44722</v>
      </c>
      <c r="C620" s="32">
        <v>44741</v>
      </c>
      <c r="D620" s="33">
        <v>100000</v>
      </c>
      <c r="E620" s="33">
        <v>100000</v>
      </c>
      <c r="F620" s="34" t="s">
        <v>19</v>
      </c>
      <c r="G620" s="34" t="str">
        <f>IF(I620&gt;0,"PROPLACENO",F620)</f>
        <v>PROPLACENO</v>
      </c>
      <c r="H620" s="35">
        <v>449</v>
      </c>
      <c r="I620" s="31">
        <v>45099</v>
      </c>
      <c r="J620" s="36">
        <v>44858</v>
      </c>
    </row>
    <row r="621" spans="1:10" x14ac:dyDescent="0.25">
      <c r="A621" s="38" t="s">
        <v>449</v>
      </c>
      <c r="B621" s="31">
        <v>44722</v>
      </c>
      <c r="C621" s="32">
        <v>44725</v>
      </c>
      <c r="D621" s="33">
        <v>180000</v>
      </c>
      <c r="E621" s="33">
        <v>180000</v>
      </c>
      <c r="F621" s="34" t="s">
        <v>19</v>
      </c>
      <c r="G621" s="34" t="str">
        <f>IF(I621&gt;0,"PROPLACENO",F621)</f>
        <v>PROPLACENO</v>
      </c>
      <c r="H621" s="35">
        <v>421</v>
      </c>
      <c r="I621" s="31">
        <v>44963</v>
      </c>
      <c r="J621" s="36">
        <v>44858</v>
      </c>
    </row>
    <row r="622" spans="1:10" x14ac:dyDescent="0.25">
      <c r="A622" s="38" t="s">
        <v>168</v>
      </c>
      <c r="B622" s="31">
        <v>44722</v>
      </c>
      <c r="C622" s="32">
        <v>44778</v>
      </c>
      <c r="D622" s="33" t="s">
        <v>1527</v>
      </c>
      <c r="E622" s="33">
        <v>0</v>
      </c>
      <c r="F622" s="34" t="s">
        <v>1532</v>
      </c>
      <c r="G622" s="34" t="s">
        <v>1533</v>
      </c>
      <c r="H622" s="35">
        <v>140</v>
      </c>
      <c r="I622" s="31"/>
      <c r="J622" s="36">
        <v>44823</v>
      </c>
    </row>
    <row r="623" spans="1:10" x14ac:dyDescent="0.25">
      <c r="A623" s="38" t="s">
        <v>55</v>
      </c>
      <c r="B623" s="31">
        <v>44722</v>
      </c>
      <c r="C623" s="32">
        <v>44792</v>
      </c>
      <c r="D623" s="33">
        <v>180000</v>
      </c>
      <c r="E623" s="33">
        <v>180000</v>
      </c>
      <c r="F623" s="34" t="s">
        <v>19</v>
      </c>
      <c r="G623" s="34" t="str">
        <f>IF(I623&gt;0,"PROPLACENO",F623)</f>
        <v>PROPLACENO</v>
      </c>
      <c r="H623" s="35">
        <v>27</v>
      </c>
      <c r="I623" s="31">
        <v>45064</v>
      </c>
      <c r="J623" s="36">
        <v>44823</v>
      </c>
    </row>
    <row r="624" spans="1:10" x14ac:dyDescent="0.25">
      <c r="A624" s="38" t="s">
        <v>239</v>
      </c>
      <c r="B624" s="31">
        <v>44722</v>
      </c>
      <c r="C624" s="32">
        <v>44728</v>
      </c>
      <c r="D624" s="33" t="s">
        <v>1527</v>
      </c>
      <c r="E624" s="33">
        <v>0</v>
      </c>
      <c r="F624" s="34" t="s">
        <v>17</v>
      </c>
      <c r="G624" s="34" t="str">
        <f>IF(I624&gt;0,"PROPLACENO",F624)</f>
        <v>VYŘAZENO</v>
      </c>
      <c r="H624" s="35">
        <v>211</v>
      </c>
      <c r="I624" s="31"/>
      <c r="J624" s="36">
        <v>44858</v>
      </c>
    </row>
    <row r="625" spans="1:10" x14ac:dyDescent="0.25">
      <c r="A625" s="38" t="s">
        <v>741</v>
      </c>
      <c r="B625" s="31">
        <v>44732</v>
      </c>
      <c r="C625" s="32">
        <v>44732</v>
      </c>
      <c r="D625" s="33" t="s">
        <v>1527</v>
      </c>
      <c r="E625" s="33">
        <v>0</v>
      </c>
      <c r="F625" s="34" t="s">
        <v>23</v>
      </c>
      <c r="G625" s="34" t="s">
        <v>18</v>
      </c>
      <c r="H625" s="35">
        <v>713</v>
      </c>
      <c r="I625" s="31"/>
      <c r="J625" s="36">
        <v>44886</v>
      </c>
    </row>
    <row r="626" spans="1:10" x14ac:dyDescent="0.25">
      <c r="A626" s="38" t="s">
        <v>154</v>
      </c>
      <c r="B626" s="31">
        <v>44722</v>
      </c>
      <c r="C626" s="32">
        <v>44722</v>
      </c>
      <c r="D626" s="33">
        <v>180000</v>
      </c>
      <c r="E626" s="33">
        <v>180000</v>
      </c>
      <c r="F626" s="34" t="s">
        <v>19</v>
      </c>
      <c r="G626" s="34" t="str">
        <f>IF(I626&gt;0,"PROPLACENO",F626)</f>
        <v>PROPLACENO</v>
      </c>
      <c r="H626" s="35">
        <v>126</v>
      </c>
      <c r="I626" s="31">
        <v>44979</v>
      </c>
      <c r="J626" s="36">
        <v>44823</v>
      </c>
    </row>
    <row r="627" spans="1:10" x14ac:dyDescent="0.25">
      <c r="A627" s="38" t="s">
        <v>485</v>
      </c>
      <c r="B627" s="31">
        <v>44722</v>
      </c>
      <c r="C627" s="32">
        <v>44741</v>
      </c>
      <c r="D627" s="33" t="s">
        <v>1527</v>
      </c>
      <c r="E627" s="33">
        <v>0</v>
      </c>
      <c r="F627" s="34" t="s">
        <v>23</v>
      </c>
      <c r="G627" s="34" t="s">
        <v>18</v>
      </c>
      <c r="H627" s="35">
        <v>457</v>
      </c>
      <c r="I627" s="31"/>
      <c r="J627" s="36">
        <v>44858</v>
      </c>
    </row>
    <row r="628" spans="1:10" x14ac:dyDescent="0.25">
      <c r="A628" s="38" t="s">
        <v>609</v>
      </c>
      <c r="B628" s="31">
        <v>44725</v>
      </c>
      <c r="C628" s="32">
        <v>44735</v>
      </c>
      <c r="D628" s="33" t="s">
        <v>1527</v>
      </c>
      <c r="E628" s="33">
        <v>0</v>
      </c>
      <c r="F628" s="34" t="s">
        <v>17</v>
      </c>
      <c r="G628" s="34" t="str">
        <f>IF(I628&gt;0,"PROPLACENO",F628)</f>
        <v>VYŘAZENO</v>
      </c>
      <c r="H628" s="35">
        <v>581</v>
      </c>
      <c r="I628" s="31"/>
      <c r="J628" s="36">
        <v>44886</v>
      </c>
    </row>
    <row r="629" spans="1:10" x14ac:dyDescent="0.25">
      <c r="A629" s="38" t="s">
        <v>508</v>
      </c>
      <c r="B629" s="31">
        <v>44722</v>
      </c>
      <c r="C629" s="32">
        <v>44725</v>
      </c>
      <c r="D629" s="33">
        <v>180000</v>
      </c>
      <c r="E629" s="33">
        <v>180000</v>
      </c>
      <c r="F629" s="34" t="s">
        <v>19</v>
      </c>
      <c r="G629" s="34" t="str">
        <f>IF(I629&gt;0,"PROPLACENO",F629)</f>
        <v>PROPLACENO</v>
      </c>
      <c r="H629" s="35">
        <v>480</v>
      </c>
      <c r="I629" s="31">
        <v>44986</v>
      </c>
      <c r="J629" s="36">
        <v>44886</v>
      </c>
    </row>
    <row r="630" spans="1:10" x14ac:dyDescent="0.25">
      <c r="A630" s="38" t="s">
        <v>172</v>
      </c>
      <c r="B630" s="31">
        <v>44722</v>
      </c>
      <c r="C630" s="32">
        <v>44735</v>
      </c>
      <c r="D630" s="33">
        <v>180000</v>
      </c>
      <c r="E630" s="33">
        <v>180000</v>
      </c>
      <c r="F630" s="34" t="s">
        <v>19</v>
      </c>
      <c r="G630" s="34" t="str">
        <f>IF(I630&gt;0,"PROPLACENO",F630)</f>
        <v>PROPLACENO</v>
      </c>
      <c r="H630" s="35">
        <v>144</v>
      </c>
      <c r="I630" s="31">
        <v>45033</v>
      </c>
      <c r="J630" s="36">
        <v>44823</v>
      </c>
    </row>
    <row r="631" spans="1:10" x14ac:dyDescent="0.25">
      <c r="A631" s="38" t="s">
        <v>486</v>
      </c>
      <c r="B631" s="31">
        <v>44722</v>
      </c>
      <c r="C631" s="32">
        <v>44741</v>
      </c>
      <c r="D631" s="33">
        <v>180000</v>
      </c>
      <c r="E631" s="33">
        <v>180000</v>
      </c>
      <c r="F631" s="34" t="s">
        <v>19</v>
      </c>
      <c r="G631" s="34" t="str">
        <f>IF(I631&gt;0,"PROPLACENO",F631)</f>
        <v>PROPLACENO</v>
      </c>
      <c r="H631" s="35">
        <v>458</v>
      </c>
      <c r="I631" s="31">
        <v>45126</v>
      </c>
      <c r="J631" s="36">
        <v>44858</v>
      </c>
    </row>
    <row r="632" spans="1:10" x14ac:dyDescent="0.25">
      <c r="A632" s="38" t="s">
        <v>422</v>
      </c>
      <c r="B632" s="31">
        <v>44722</v>
      </c>
      <c r="C632" s="32">
        <v>44767</v>
      </c>
      <c r="D632" s="33">
        <v>180000</v>
      </c>
      <c r="E632" s="33">
        <v>180000</v>
      </c>
      <c r="F632" s="34" t="s">
        <v>19</v>
      </c>
      <c r="G632" s="34" t="str">
        <f>IF(I632&gt;0,"PROPLACENO",F632)</f>
        <v>PROPLACENO</v>
      </c>
      <c r="H632" s="35">
        <v>394</v>
      </c>
      <c r="I632" s="31">
        <v>44994</v>
      </c>
      <c r="J632" s="36">
        <v>44858</v>
      </c>
    </row>
    <row r="633" spans="1:10" x14ac:dyDescent="0.25">
      <c r="A633" s="38" t="s">
        <v>302</v>
      </c>
      <c r="B633" s="31">
        <v>44722</v>
      </c>
      <c r="C633" s="32">
        <v>44725</v>
      </c>
      <c r="D633" s="33">
        <v>180000</v>
      </c>
      <c r="E633" s="33">
        <v>180000</v>
      </c>
      <c r="F633" s="34" t="s">
        <v>19</v>
      </c>
      <c r="G633" s="34" t="str">
        <f>IF(I633&gt;0,"PROPLACENO",F633)</f>
        <v>PROPLACENO</v>
      </c>
      <c r="H633" s="35">
        <v>274</v>
      </c>
      <c r="I633" s="31">
        <v>45022</v>
      </c>
      <c r="J633" s="36">
        <v>44858</v>
      </c>
    </row>
    <row r="634" spans="1:10" x14ac:dyDescent="0.25">
      <c r="A634" s="38" t="s">
        <v>303</v>
      </c>
      <c r="B634" s="31">
        <v>44722</v>
      </c>
      <c r="C634" s="32">
        <v>44771</v>
      </c>
      <c r="D634" s="33">
        <v>130000</v>
      </c>
      <c r="E634" s="33">
        <v>130000</v>
      </c>
      <c r="F634" s="34" t="s">
        <v>19</v>
      </c>
      <c r="G634" s="34" t="str">
        <f>IF(I634&gt;0,"PROPLACENO",F634)</f>
        <v>PROPLACENO</v>
      </c>
      <c r="H634" s="35">
        <v>275</v>
      </c>
      <c r="I634" s="31">
        <v>45104</v>
      </c>
      <c r="J634" s="36">
        <v>44858</v>
      </c>
    </row>
    <row r="635" spans="1:10" x14ac:dyDescent="0.25">
      <c r="A635" s="38" t="s">
        <v>645</v>
      </c>
      <c r="B635" s="31">
        <v>44726</v>
      </c>
      <c r="C635" s="32">
        <v>44781</v>
      </c>
      <c r="D635" s="33">
        <v>130000</v>
      </c>
      <c r="E635" s="33">
        <v>130000</v>
      </c>
      <c r="F635" s="34" t="s">
        <v>19</v>
      </c>
      <c r="G635" s="34" t="str">
        <f>IF(I635&gt;0,"PROPLACENO",F635)</f>
        <v>PROPLACENO</v>
      </c>
      <c r="H635" s="35">
        <v>617</v>
      </c>
      <c r="I635" s="31">
        <v>45019</v>
      </c>
      <c r="J635" s="36">
        <v>44886</v>
      </c>
    </row>
    <row r="636" spans="1:10" x14ac:dyDescent="0.25">
      <c r="A636" s="38" t="s">
        <v>217</v>
      </c>
      <c r="B636" s="31">
        <v>44722</v>
      </c>
      <c r="C636" s="32">
        <v>44774</v>
      </c>
      <c r="D636" s="33">
        <v>180000</v>
      </c>
      <c r="E636" s="33">
        <v>180000</v>
      </c>
      <c r="F636" s="34" t="s">
        <v>19</v>
      </c>
      <c r="G636" s="34" t="str">
        <f>IF(I636&gt;0,"PROPLACENO",F636)</f>
        <v>PROPLACENO</v>
      </c>
      <c r="H636" s="35">
        <v>189</v>
      </c>
      <c r="I636" s="31">
        <v>45264</v>
      </c>
      <c r="J636" s="36">
        <v>44823</v>
      </c>
    </row>
    <row r="637" spans="1:10" x14ac:dyDescent="0.25">
      <c r="A637" s="38" t="s">
        <v>418</v>
      </c>
      <c r="B637" s="31">
        <v>44722</v>
      </c>
      <c r="C637" s="32">
        <v>44726</v>
      </c>
      <c r="D637" s="33">
        <v>180000</v>
      </c>
      <c r="E637" s="33">
        <v>180000</v>
      </c>
      <c r="F637" s="34" t="s">
        <v>19</v>
      </c>
      <c r="G637" s="34" t="str">
        <f>IF(I637&gt;0,"PROPLACENO",F637)</f>
        <v>PROPLACENO</v>
      </c>
      <c r="H637" s="35">
        <v>390</v>
      </c>
      <c r="I637" s="31">
        <v>45183</v>
      </c>
      <c r="J637" s="36">
        <v>44858</v>
      </c>
    </row>
    <row r="638" spans="1:10" x14ac:dyDescent="0.25">
      <c r="A638" s="38" t="s">
        <v>323</v>
      </c>
      <c r="B638" s="31">
        <v>44722</v>
      </c>
      <c r="C638" s="32">
        <v>44728</v>
      </c>
      <c r="D638" s="33">
        <v>130000</v>
      </c>
      <c r="E638" s="33">
        <v>130000</v>
      </c>
      <c r="F638" s="34" t="s">
        <v>19</v>
      </c>
      <c r="G638" s="34" t="str">
        <f>IF(I638&gt;0,"PROPLACENO",F638)</f>
        <v>PROPLACENO</v>
      </c>
      <c r="H638" s="35">
        <v>295</v>
      </c>
      <c r="I638" s="31">
        <v>45265</v>
      </c>
      <c r="J638" s="36">
        <v>44858</v>
      </c>
    </row>
    <row r="639" spans="1:10" x14ac:dyDescent="0.25">
      <c r="A639" s="38" t="s">
        <v>521</v>
      </c>
      <c r="B639" s="31">
        <v>44722</v>
      </c>
      <c r="C639" s="32">
        <v>44732</v>
      </c>
      <c r="D639" s="33">
        <v>100000</v>
      </c>
      <c r="E639" s="33">
        <v>100000</v>
      </c>
      <c r="F639" s="34" t="s">
        <v>19</v>
      </c>
      <c r="G639" s="34" t="str">
        <f>IF(I639&gt;0,"PROPLACENO",F639)</f>
        <v>PROPLACENO</v>
      </c>
      <c r="H639" s="35">
        <v>493</v>
      </c>
      <c r="I639" s="31">
        <v>45019</v>
      </c>
      <c r="J639" s="36">
        <v>44886</v>
      </c>
    </row>
    <row r="640" spans="1:10" x14ac:dyDescent="0.25">
      <c r="A640" s="38" t="s">
        <v>387</v>
      </c>
      <c r="B640" s="31">
        <v>44722</v>
      </c>
      <c r="C640" s="32">
        <v>44725</v>
      </c>
      <c r="D640" s="33">
        <v>180000</v>
      </c>
      <c r="E640" s="33">
        <v>180000</v>
      </c>
      <c r="F640" s="34" t="s">
        <v>19</v>
      </c>
      <c r="G640" s="34" t="str">
        <f>IF(I640&gt;0,"PROPLACENO",F640)</f>
        <v>PROPLACENO</v>
      </c>
      <c r="H640" s="35">
        <v>359</v>
      </c>
      <c r="I640" s="31">
        <v>44994</v>
      </c>
      <c r="J640" s="36">
        <v>44858</v>
      </c>
    </row>
    <row r="641" spans="1:10" x14ac:dyDescent="0.25">
      <c r="A641" s="38" t="s">
        <v>984</v>
      </c>
      <c r="B641" s="31">
        <v>44762</v>
      </c>
      <c r="C641" s="32">
        <v>44764</v>
      </c>
      <c r="D641" s="33" t="s">
        <v>1527</v>
      </c>
      <c r="E641" s="33">
        <v>0</v>
      </c>
      <c r="F641" s="34" t="s">
        <v>1532</v>
      </c>
      <c r="G641" s="34" t="s">
        <v>1533</v>
      </c>
      <c r="H641" s="35">
        <v>956</v>
      </c>
      <c r="I641" s="31"/>
      <c r="J641" s="36">
        <v>44956</v>
      </c>
    </row>
    <row r="642" spans="1:10" x14ac:dyDescent="0.25">
      <c r="A642" s="38" t="s">
        <v>429</v>
      </c>
      <c r="B642" s="31">
        <v>44722</v>
      </c>
      <c r="C642" s="32">
        <v>44771</v>
      </c>
      <c r="D642" s="33">
        <v>180000</v>
      </c>
      <c r="E642" s="33">
        <v>179925.25</v>
      </c>
      <c r="F642" s="34" t="s">
        <v>19</v>
      </c>
      <c r="G642" s="34" t="str">
        <f>IF(I642&gt;0,"PROPLACENO",F642)</f>
        <v>PROPLACENO</v>
      </c>
      <c r="H642" s="35">
        <v>401</v>
      </c>
      <c r="I642" s="31">
        <v>45104</v>
      </c>
      <c r="J642" s="36">
        <v>44858</v>
      </c>
    </row>
    <row r="643" spans="1:10" x14ac:dyDescent="0.25">
      <c r="A643" s="38" t="s">
        <v>388</v>
      </c>
      <c r="B643" s="31">
        <v>44722</v>
      </c>
      <c r="C643" s="32">
        <v>44733</v>
      </c>
      <c r="D643" s="33">
        <v>130000</v>
      </c>
      <c r="E643" s="33">
        <v>130000</v>
      </c>
      <c r="F643" s="34" t="s">
        <v>19</v>
      </c>
      <c r="G643" s="34" t="str">
        <f>IF(I643&gt;0,"PROPLACENO",F643)</f>
        <v>PROPLACENO</v>
      </c>
      <c r="H643" s="35">
        <v>360</v>
      </c>
      <c r="I643" s="31">
        <v>45099</v>
      </c>
      <c r="J643" s="36">
        <v>44858</v>
      </c>
    </row>
    <row r="644" spans="1:10" x14ac:dyDescent="0.25">
      <c r="A644" s="38" t="s">
        <v>395</v>
      </c>
      <c r="B644" s="31">
        <v>44722</v>
      </c>
      <c r="C644" s="32">
        <v>44725</v>
      </c>
      <c r="D644" s="33">
        <v>180000</v>
      </c>
      <c r="E644" s="33">
        <v>180000</v>
      </c>
      <c r="F644" s="34" t="s">
        <v>19</v>
      </c>
      <c r="G644" s="34" t="str">
        <f>IF(I644&gt;0,"PROPLACENO",F644)</f>
        <v>PROPLACENO</v>
      </c>
      <c r="H644" s="35">
        <v>367</v>
      </c>
      <c r="I644" s="31">
        <v>45104</v>
      </c>
      <c r="J644" s="36">
        <v>44858</v>
      </c>
    </row>
    <row r="645" spans="1:10" x14ac:dyDescent="0.25">
      <c r="A645" s="38" t="s">
        <v>441</v>
      </c>
      <c r="B645" s="31">
        <v>44722</v>
      </c>
      <c r="C645" s="32">
        <v>44804</v>
      </c>
      <c r="D645" s="33" t="s">
        <v>1527</v>
      </c>
      <c r="E645" s="33">
        <v>0</v>
      </c>
      <c r="F645" s="34" t="s">
        <v>17</v>
      </c>
      <c r="G645" s="34" t="str">
        <f>IF(I645&gt;0,"PROPLACENO",F645)</f>
        <v>VYŘAZENO</v>
      </c>
      <c r="H645" s="35">
        <v>413</v>
      </c>
      <c r="I645" s="31"/>
      <c r="J645" s="36">
        <v>44858</v>
      </c>
    </row>
    <row r="646" spans="1:10" x14ac:dyDescent="0.25">
      <c r="A646" s="38" t="s">
        <v>415</v>
      </c>
      <c r="B646" s="31">
        <v>44722</v>
      </c>
      <c r="C646" s="32">
        <v>44726</v>
      </c>
      <c r="D646" s="33">
        <v>180000</v>
      </c>
      <c r="E646" s="33">
        <v>180000</v>
      </c>
      <c r="F646" s="34" t="s">
        <v>19</v>
      </c>
      <c r="G646" s="34" t="str">
        <f>IF(I646&gt;0,"PROPLACENO",F646)</f>
        <v>PROPLACENO</v>
      </c>
      <c r="H646" s="35">
        <v>387</v>
      </c>
      <c r="I646" s="31">
        <v>44963</v>
      </c>
      <c r="J646" s="36">
        <v>44858</v>
      </c>
    </row>
    <row r="647" spans="1:10" x14ac:dyDescent="0.25">
      <c r="A647" s="38" t="s">
        <v>443</v>
      </c>
      <c r="B647" s="31">
        <v>44722</v>
      </c>
      <c r="C647" s="32">
        <v>44804</v>
      </c>
      <c r="D647" s="33">
        <v>130000</v>
      </c>
      <c r="E647" s="33">
        <v>130000</v>
      </c>
      <c r="F647" s="34" t="s">
        <v>19</v>
      </c>
      <c r="G647" s="34" t="str">
        <f>IF(I647&gt;0,"PROPLACENO",F647)</f>
        <v>PROPLACENO</v>
      </c>
      <c r="H647" s="35">
        <v>415</v>
      </c>
      <c r="I647" s="31">
        <v>45621</v>
      </c>
      <c r="J647" s="36">
        <v>44858</v>
      </c>
    </row>
    <row r="648" spans="1:10" x14ac:dyDescent="0.25">
      <c r="A648" s="38" t="s">
        <v>447</v>
      </c>
      <c r="B648" s="31">
        <v>44722</v>
      </c>
      <c r="C648" s="32">
        <v>44762</v>
      </c>
      <c r="D648" s="33">
        <v>130000</v>
      </c>
      <c r="E648" s="33">
        <v>130000</v>
      </c>
      <c r="F648" s="34" t="s">
        <v>19</v>
      </c>
      <c r="G648" s="34" t="str">
        <f>IF(I648&gt;0,"PROPLACENO",F648)</f>
        <v>PROPLACENO</v>
      </c>
      <c r="H648" s="35">
        <v>419</v>
      </c>
      <c r="I648" s="31">
        <v>45385</v>
      </c>
      <c r="J648" s="36">
        <v>44858</v>
      </c>
    </row>
    <row r="649" spans="1:10" x14ac:dyDescent="0.25">
      <c r="A649" s="38" t="s">
        <v>637</v>
      </c>
      <c r="B649" s="31">
        <v>44725</v>
      </c>
      <c r="C649" s="32">
        <v>44792</v>
      </c>
      <c r="D649" s="33">
        <v>130000</v>
      </c>
      <c r="E649" s="33">
        <v>130000</v>
      </c>
      <c r="F649" s="34" t="s">
        <v>19</v>
      </c>
      <c r="G649" s="34" t="str">
        <f>IF(I649&gt;0,"PROPLACENO",F649)</f>
        <v>PROPLACENO</v>
      </c>
      <c r="H649" s="35">
        <v>609</v>
      </c>
      <c r="I649" s="31">
        <v>45187</v>
      </c>
      <c r="J649" s="36">
        <v>44886</v>
      </c>
    </row>
    <row r="650" spans="1:10" x14ac:dyDescent="0.25">
      <c r="A650" s="38" t="s">
        <v>553</v>
      </c>
      <c r="B650" s="31">
        <v>44723</v>
      </c>
      <c r="C650" s="32">
        <v>44736</v>
      </c>
      <c r="D650" s="33">
        <v>100000</v>
      </c>
      <c r="E650" s="33">
        <v>100000</v>
      </c>
      <c r="F650" s="34" t="s">
        <v>19</v>
      </c>
      <c r="G650" s="34" t="str">
        <f>IF(I650&gt;0,"PROPLACENO",F650)</f>
        <v>PROPLACENO</v>
      </c>
      <c r="H650" s="35">
        <v>525</v>
      </c>
      <c r="I650" s="31">
        <v>45008</v>
      </c>
      <c r="J650" s="36">
        <v>44886</v>
      </c>
    </row>
    <row r="651" spans="1:10" x14ac:dyDescent="0.25">
      <c r="A651" s="38" t="s">
        <v>461</v>
      </c>
      <c r="B651" s="31">
        <v>44722</v>
      </c>
      <c r="C651" s="32">
        <v>44727</v>
      </c>
      <c r="D651" s="33">
        <v>130000</v>
      </c>
      <c r="E651" s="33">
        <v>118912.07</v>
      </c>
      <c r="F651" s="34" t="s">
        <v>19</v>
      </c>
      <c r="G651" s="34" t="str">
        <f>IF(I651&gt;0,"PROPLACENO",F651)</f>
        <v>PROPLACENO</v>
      </c>
      <c r="H651" s="35">
        <v>433</v>
      </c>
      <c r="I651" s="31">
        <v>45427</v>
      </c>
      <c r="J651" s="36">
        <v>44858</v>
      </c>
    </row>
    <row r="652" spans="1:10" x14ac:dyDescent="0.25">
      <c r="A652" s="38" t="s">
        <v>453</v>
      </c>
      <c r="B652" s="31">
        <v>44722</v>
      </c>
      <c r="C652" s="32">
        <v>44771</v>
      </c>
      <c r="D652" s="33">
        <v>180000</v>
      </c>
      <c r="E652" s="33">
        <v>180000</v>
      </c>
      <c r="F652" s="34" t="s">
        <v>19</v>
      </c>
      <c r="G652" s="34" t="str">
        <f>IF(I652&gt;0,"PROPLACENO",F652)</f>
        <v>PROPLACENO</v>
      </c>
      <c r="H652" s="35">
        <v>425</v>
      </c>
      <c r="I652" s="31">
        <v>45180</v>
      </c>
      <c r="J652" s="36">
        <v>44858</v>
      </c>
    </row>
    <row r="653" spans="1:10" x14ac:dyDescent="0.25">
      <c r="A653" s="38" t="s">
        <v>464</v>
      </c>
      <c r="B653" s="31">
        <v>44722</v>
      </c>
      <c r="C653" s="32">
        <v>44804</v>
      </c>
      <c r="D653" s="33">
        <v>130000</v>
      </c>
      <c r="E653" s="33">
        <v>130000</v>
      </c>
      <c r="F653" s="34" t="s">
        <v>19</v>
      </c>
      <c r="G653" s="34" t="str">
        <f>IF(I653&gt;0,"PROPLACENO",F653)</f>
        <v>PROPLACENO</v>
      </c>
      <c r="H653" s="35">
        <v>436</v>
      </c>
      <c r="I653" s="31">
        <v>45118</v>
      </c>
      <c r="J653" s="36">
        <v>44858</v>
      </c>
    </row>
    <row r="654" spans="1:10" x14ac:dyDescent="0.25">
      <c r="A654" s="38" t="s">
        <v>457</v>
      </c>
      <c r="B654" s="31">
        <v>44722</v>
      </c>
      <c r="C654" s="32">
        <v>44741</v>
      </c>
      <c r="D654" s="33">
        <v>180000</v>
      </c>
      <c r="E654" s="33">
        <v>180000</v>
      </c>
      <c r="F654" s="34" t="s">
        <v>19</v>
      </c>
      <c r="G654" s="34" t="str">
        <f>IF(I654&gt;0,"PROPLACENO",F654)</f>
        <v>PROPLACENO</v>
      </c>
      <c r="H654" s="35">
        <v>429</v>
      </c>
      <c r="I654" s="31">
        <v>45322</v>
      </c>
      <c r="J654" s="36">
        <v>44858</v>
      </c>
    </row>
    <row r="655" spans="1:10" x14ac:dyDescent="0.25">
      <c r="A655" s="38" t="s">
        <v>636</v>
      </c>
      <c r="B655" s="31">
        <v>44725</v>
      </c>
      <c r="C655" s="32">
        <v>44735</v>
      </c>
      <c r="D655" s="33">
        <v>130000</v>
      </c>
      <c r="E655" s="33">
        <v>130000</v>
      </c>
      <c r="F655" s="34" t="s">
        <v>19</v>
      </c>
      <c r="G655" s="34" t="str">
        <f>IF(I655&gt;0,"PROPLACENO",F655)</f>
        <v>PROPLACENO</v>
      </c>
      <c r="H655" s="35">
        <v>608</v>
      </c>
      <c r="I655" s="31">
        <v>44999</v>
      </c>
      <c r="J655" s="36">
        <v>44886</v>
      </c>
    </row>
    <row r="656" spans="1:10" x14ac:dyDescent="0.25">
      <c r="A656" s="38" t="s">
        <v>454</v>
      </c>
      <c r="B656" s="31">
        <v>44722</v>
      </c>
      <c r="C656" s="32">
        <v>44783</v>
      </c>
      <c r="D656" s="33">
        <v>180000</v>
      </c>
      <c r="E656" s="33">
        <v>180000</v>
      </c>
      <c r="F656" s="34" t="s">
        <v>19</v>
      </c>
      <c r="G656" s="34" t="str">
        <f>IF(I656&gt;0,"PROPLACENO",F656)</f>
        <v>PROPLACENO</v>
      </c>
      <c r="H656" s="35">
        <v>426</v>
      </c>
      <c r="I656" s="31">
        <v>45365</v>
      </c>
      <c r="J656" s="36">
        <v>44858</v>
      </c>
    </row>
    <row r="657" spans="1:10" x14ac:dyDescent="0.25">
      <c r="A657" s="38" t="s">
        <v>525</v>
      </c>
      <c r="B657" s="31">
        <v>44722</v>
      </c>
      <c r="C657" s="32">
        <v>44728</v>
      </c>
      <c r="D657" s="33" t="s">
        <v>1527</v>
      </c>
      <c r="E657" s="33">
        <v>0</v>
      </c>
      <c r="F657" s="34" t="s">
        <v>23</v>
      </c>
      <c r="G657" s="34" t="s">
        <v>18</v>
      </c>
      <c r="H657" s="35">
        <v>497</v>
      </c>
      <c r="I657" s="31"/>
      <c r="J657" s="36">
        <v>44886</v>
      </c>
    </row>
    <row r="658" spans="1:10" x14ac:dyDescent="0.25">
      <c r="A658" s="38" t="s">
        <v>463</v>
      </c>
      <c r="B658" s="31">
        <v>44722</v>
      </c>
      <c r="C658" s="32">
        <v>44726</v>
      </c>
      <c r="D658" s="33">
        <v>130000</v>
      </c>
      <c r="E658" s="33">
        <v>130000</v>
      </c>
      <c r="F658" s="34" t="s">
        <v>19</v>
      </c>
      <c r="G658" s="34" t="str">
        <f>IF(I658&gt;0,"PROPLACENO",F658)</f>
        <v>PROPLACENO</v>
      </c>
      <c r="H658" s="35">
        <v>435</v>
      </c>
      <c r="I658" s="31">
        <v>45204</v>
      </c>
      <c r="J658" s="36">
        <v>44858</v>
      </c>
    </row>
    <row r="659" spans="1:10" x14ac:dyDescent="0.25">
      <c r="A659" s="38" t="s">
        <v>469</v>
      </c>
      <c r="B659" s="31">
        <v>44722</v>
      </c>
      <c r="C659" s="32">
        <v>44771</v>
      </c>
      <c r="D659" s="33">
        <v>180000</v>
      </c>
      <c r="E659" s="33">
        <v>180000</v>
      </c>
      <c r="F659" s="34" t="s">
        <v>19</v>
      </c>
      <c r="G659" s="34" t="str">
        <f>IF(I659&gt;0,"PROPLACENO",F659)</f>
        <v>PROPLACENO</v>
      </c>
      <c r="H659" s="35">
        <v>441</v>
      </c>
      <c r="I659" s="31">
        <v>45068</v>
      </c>
      <c r="J659" s="36">
        <v>44858</v>
      </c>
    </row>
    <row r="660" spans="1:10" x14ac:dyDescent="0.25">
      <c r="A660" s="38" t="s">
        <v>845</v>
      </c>
      <c r="B660" s="31">
        <v>44742</v>
      </c>
      <c r="C660" s="32">
        <v>44799</v>
      </c>
      <c r="D660" s="33">
        <v>130000</v>
      </c>
      <c r="E660" s="33">
        <v>130000</v>
      </c>
      <c r="F660" s="34" t="s">
        <v>19</v>
      </c>
      <c r="G660" s="34" t="str">
        <f>IF(I660&gt;0,"PROPLACENO",F660)</f>
        <v>PROPLACENO</v>
      </c>
      <c r="H660" s="35">
        <v>817</v>
      </c>
      <c r="I660" s="31">
        <v>45243</v>
      </c>
      <c r="J660" s="36">
        <v>44886</v>
      </c>
    </row>
    <row r="661" spans="1:10" x14ac:dyDescent="0.25">
      <c r="A661" s="38" t="s">
        <v>480</v>
      </c>
      <c r="B661" s="31">
        <v>44722</v>
      </c>
      <c r="C661" s="32">
        <v>44771</v>
      </c>
      <c r="D661" s="33">
        <v>180000</v>
      </c>
      <c r="E661" s="33">
        <v>180000</v>
      </c>
      <c r="F661" s="34" t="s">
        <v>19</v>
      </c>
      <c r="G661" s="34" t="str">
        <f>IF(I661&gt;0,"PROPLACENO",F661)</f>
        <v>PROPLACENO</v>
      </c>
      <c r="H661" s="35">
        <v>452</v>
      </c>
      <c r="I661" s="31">
        <v>45099</v>
      </c>
      <c r="J661" s="36">
        <v>44858</v>
      </c>
    </row>
    <row r="662" spans="1:10" x14ac:dyDescent="0.25">
      <c r="A662" s="38" t="s">
        <v>481</v>
      </c>
      <c r="B662" s="31">
        <v>44722</v>
      </c>
      <c r="C662" s="32">
        <v>44739</v>
      </c>
      <c r="D662" s="33" t="s">
        <v>1527</v>
      </c>
      <c r="E662" s="33">
        <v>0</v>
      </c>
      <c r="F662" s="34" t="s">
        <v>17</v>
      </c>
      <c r="G662" s="34" t="str">
        <f>IF(I662&gt;0,"PROPLACENO",F662)</f>
        <v>VYŘAZENO</v>
      </c>
      <c r="H662" s="35">
        <v>453</v>
      </c>
      <c r="I662" s="31"/>
      <c r="J662" s="36">
        <v>44858</v>
      </c>
    </row>
    <row r="663" spans="1:10" x14ac:dyDescent="0.25">
      <c r="A663" s="38" t="s">
        <v>482</v>
      </c>
      <c r="B663" s="31">
        <v>44722</v>
      </c>
      <c r="C663" s="32">
        <v>44783</v>
      </c>
      <c r="D663" s="33">
        <v>180000</v>
      </c>
      <c r="E663" s="33">
        <v>180000</v>
      </c>
      <c r="F663" s="34" t="s">
        <v>19</v>
      </c>
      <c r="G663" s="34" t="str">
        <f>IF(I663&gt;0,"PROPLACENO",F663)</f>
        <v>PROPLACENO</v>
      </c>
      <c r="H663" s="35">
        <v>454</v>
      </c>
      <c r="I663" s="31">
        <v>45111</v>
      </c>
      <c r="J663" s="36">
        <v>44858</v>
      </c>
    </row>
    <row r="664" spans="1:10" x14ac:dyDescent="0.25">
      <c r="A664" s="38" t="s">
        <v>496</v>
      </c>
      <c r="B664" s="31">
        <v>44722</v>
      </c>
      <c r="C664" s="32">
        <v>44804</v>
      </c>
      <c r="D664" s="33">
        <v>130000</v>
      </c>
      <c r="E664" s="33">
        <v>130000</v>
      </c>
      <c r="F664" s="34" t="s">
        <v>1530</v>
      </c>
      <c r="G664" s="34" t="str">
        <f>IF(I664&gt;0,"PROPLACENO",F664)</f>
        <v>PROPLACENO</v>
      </c>
      <c r="H664" s="35">
        <v>468</v>
      </c>
      <c r="I664" s="31">
        <v>45939</v>
      </c>
      <c r="J664" s="36">
        <v>44858</v>
      </c>
    </row>
    <row r="665" spans="1:10" x14ac:dyDescent="0.25">
      <c r="A665" s="38" t="s">
        <v>495</v>
      </c>
      <c r="B665" s="31">
        <v>44722</v>
      </c>
      <c r="C665" s="32">
        <v>44771</v>
      </c>
      <c r="D665" s="33">
        <v>130000</v>
      </c>
      <c r="E665" s="33">
        <v>130000</v>
      </c>
      <c r="F665" s="34" t="s">
        <v>19</v>
      </c>
      <c r="G665" s="34" t="str">
        <f>IF(I665&gt;0,"PROPLACENO",F665)</f>
        <v>PROPLACENO</v>
      </c>
      <c r="H665" s="35">
        <v>467</v>
      </c>
      <c r="I665" s="31">
        <v>45006</v>
      </c>
      <c r="J665" s="36">
        <v>44858</v>
      </c>
    </row>
    <row r="666" spans="1:10" x14ac:dyDescent="0.25">
      <c r="A666" s="38" t="s">
        <v>498</v>
      </c>
      <c r="B666" s="31">
        <v>44722</v>
      </c>
      <c r="C666" s="32">
        <v>44741</v>
      </c>
      <c r="D666" s="33">
        <v>100000</v>
      </c>
      <c r="E666" s="33">
        <v>100000</v>
      </c>
      <c r="F666" s="34" t="s">
        <v>19</v>
      </c>
      <c r="G666" s="34" t="str">
        <f>IF(I666&gt;0,"PROPLACENO",F666)</f>
        <v>PROPLACENO</v>
      </c>
      <c r="H666" s="35">
        <v>470</v>
      </c>
      <c r="I666" s="31">
        <v>45082</v>
      </c>
      <c r="J666" s="36">
        <v>44886</v>
      </c>
    </row>
    <row r="667" spans="1:10" x14ac:dyDescent="0.25">
      <c r="A667" s="38" t="s">
        <v>500</v>
      </c>
      <c r="B667" s="31">
        <v>44722</v>
      </c>
      <c r="C667" s="32">
        <v>44771</v>
      </c>
      <c r="D667" s="33">
        <v>180000</v>
      </c>
      <c r="E667" s="33">
        <v>180000</v>
      </c>
      <c r="F667" s="34" t="s">
        <v>19</v>
      </c>
      <c r="G667" s="34" t="str">
        <f>IF(I667&gt;0,"PROPLACENO",F667)</f>
        <v>PROPLACENO</v>
      </c>
      <c r="H667" s="35">
        <v>472</v>
      </c>
      <c r="I667" s="31">
        <v>45201</v>
      </c>
      <c r="J667" s="36">
        <v>44886</v>
      </c>
    </row>
    <row r="668" spans="1:10" x14ac:dyDescent="0.25">
      <c r="A668" s="38" t="s">
        <v>502</v>
      </c>
      <c r="B668" s="31">
        <v>44722</v>
      </c>
      <c r="C668" s="32">
        <v>44804</v>
      </c>
      <c r="D668" s="33">
        <v>100000</v>
      </c>
      <c r="E668" s="33">
        <v>100000</v>
      </c>
      <c r="F668" s="34" t="s">
        <v>19</v>
      </c>
      <c r="G668" s="34" t="str">
        <f>IF(I668&gt;0,"PROPLACENO",F668)</f>
        <v>PROPLACENO</v>
      </c>
      <c r="H668" s="35">
        <v>474</v>
      </c>
      <c r="I668" s="31">
        <v>45371</v>
      </c>
      <c r="J668" s="36">
        <v>44886</v>
      </c>
    </row>
    <row r="669" spans="1:10" x14ac:dyDescent="0.25">
      <c r="A669" s="38" t="s">
        <v>507</v>
      </c>
      <c r="B669" s="31">
        <v>44722</v>
      </c>
      <c r="C669" s="32">
        <v>44804</v>
      </c>
      <c r="D669" s="33" t="s">
        <v>1527</v>
      </c>
      <c r="E669" s="33">
        <v>0</v>
      </c>
      <c r="F669" s="34" t="s">
        <v>1532</v>
      </c>
      <c r="G669" s="34" t="s">
        <v>1533</v>
      </c>
      <c r="H669" s="35">
        <v>479</v>
      </c>
      <c r="I669" s="31"/>
      <c r="J669" s="36">
        <v>44886</v>
      </c>
    </row>
    <row r="670" spans="1:10" x14ac:dyDescent="0.25">
      <c r="A670" s="38" t="s">
        <v>510</v>
      </c>
      <c r="B670" s="31">
        <v>44722</v>
      </c>
      <c r="C670" s="32">
        <v>44797</v>
      </c>
      <c r="D670" s="33">
        <v>100000</v>
      </c>
      <c r="E670" s="33">
        <v>100000</v>
      </c>
      <c r="F670" s="34" t="s">
        <v>19</v>
      </c>
      <c r="G670" s="34" t="str">
        <f>IF(I670&gt;0,"PROPLACENO",F670)</f>
        <v>PROPLACENO</v>
      </c>
      <c r="H670" s="35">
        <v>482</v>
      </c>
      <c r="I670" s="31">
        <v>45490</v>
      </c>
      <c r="J670" s="36">
        <v>44886</v>
      </c>
    </row>
    <row r="671" spans="1:10" x14ac:dyDescent="0.25">
      <c r="A671" s="38" t="s">
        <v>506</v>
      </c>
      <c r="B671" s="31">
        <v>44722</v>
      </c>
      <c r="C671" s="32">
        <v>44756</v>
      </c>
      <c r="D671" s="33" t="s">
        <v>1527</v>
      </c>
      <c r="E671" s="33">
        <v>0</v>
      </c>
      <c r="F671" s="34" t="s">
        <v>17</v>
      </c>
      <c r="G671" s="34" t="str">
        <f>IF(I671&gt;0,"PROPLACENO",F671)</f>
        <v>VYŘAZENO</v>
      </c>
      <c r="H671" s="35">
        <v>478</v>
      </c>
      <c r="I671" s="31"/>
      <c r="J671" s="36">
        <v>44886</v>
      </c>
    </row>
    <row r="672" spans="1:10" x14ac:dyDescent="0.25">
      <c r="A672" s="38" t="s">
        <v>509</v>
      </c>
      <c r="B672" s="31">
        <v>44722</v>
      </c>
      <c r="C672" s="32">
        <v>44795</v>
      </c>
      <c r="D672" s="33">
        <v>180000</v>
      </c>
      <c r="E672" s="33">
        <v>180000</v>
      </c>
      <c r="F672" s="34" t="s">
        <v>19</v>
      </c>
      <c r="G672" s="34" t="str">
        <f>IF(I672&gt;0,"PROPLACENO",F672)</f>
        <v>PROPLACENO</v>
      </c>
      <c r="H672" s="35">
        <v>481</v>
      </c>
      <c r="I672" s="31">
        <v>45062</v>
      </c>
      <c r="J672" s="36">
        <v>44886</v>
      </c>
    </row>
    <row r="673" spans="1:10" x14ac:dyDescent="0.25">
      <c r="A673" s="38" t="s">
        <v>1147</v>
      </c>
      <c r="B673" s="31">
        <v>44783</v>
      </c>
      <c r="C673" s="32">
        <v>44799</v>
      </c>
      <c r="D673" s="33" t="s">
        <v>1527</v>
      </c>
      <c r="E673" s="33">
        <v>0</v>
      </c>
      <c r="F673" s="34" t="s">
        <v>17</v>
      </c>
      <c r="G673" s="34" t="str">
        <f>IF(I673&gt;0,"PROPLACENO",F673)</f>
        <v>VYŘAZENO</v>
      </c>
      <c r="H673" s="35">
        <v>1119</v>
      </c>
      <c r="I673" s="31"/>
      <c r="J673" s="36">
        <v>44956</v>
      </c>
    </row>
    <row r="674" spans="1:10" x14ac:dyDescent="0.25">
      <c r="A674" s="38" t="s">
        <v>513</v>
      </c>
      <c r="B674" s="31">
        <v>44722</v>
      </c>
      <c r="C674" s="32">
        <v>44783</v>
      </c>
      <c r="D674" s="33">
        <v>180000</v>
      </c>
      <c r="E674" s="33">
        <v>180000</v>
      </c>
      <c r="F674" s="34" t="s">
        <v>19</v>
      </c>
      <c r="G674" s="34" t="str">
        <f>IF(I674&gt;0,"PROPLACENO",F674)</f>
        <v>PROPLACENO</v>
      </c>
      <c r="H674" s="35">
        <v>485</v>
      </c>
      <c r="I674" s="31">
        <v>45468</v>
      </c>
      <c r="J674" s="36">
        <v>44886</v>
      </c>
    </row>
    <row r="675" spans="1:10" x14ac:dyDescent="0.25">
      <c r="A675" s="38" t="s">
        <v>752</v>
      </c>
      <c r="B675" s="31">
        <v>44732</v>
      </c>
      <c r="C675" s="32">
        <v>44739</v>
      </c>
      <c r="D675" s="33">
        <v>130000</v>
      </c>
      <c r="E675" s="33">
        <v>130000</v>
      </c>
      <c r="F675" s="34" t="s">
        <v>19</v>
      </c>
      <c r="G675" s="34" t="str">
        <f>IF(I675&gt;0,"PROPLACENO",F675)</f>
        <v>PROPLACENO</v>
      </c>
      <c r="H675" s="35">
        <v>724</v>
      </c>
      <c r="I675" s="31">
        <v>45757</v>
      </c>
      <c r="J675" s="36">
        <v>44886</v>
      </c>
    </row>
    <row r="676" spans="1:10" x14ac:dyDescent="0.25">
      <c r="A676" s="38" t="s">
        <v>518</v>
      </c>
      <c r="B676" s="31">
        <v>44722</v>
      </c>
      <c r="C676" s="32">
        <v>44768</v>
      </c>
      <c r="D676" s="33">
        <v>130000</v>
      </c>
      <c r="E676" s="33">
        <v>130000</v>
      </c>
      <c r="F676" s="34" t="s">
        <v>19</v>
      </c>
      <c r="G676" s="34" t="str">
        <f>IF(I676&gt;0,"PROPLACENO",F676)</f>
        <v>PROPLACENO</v>
      </c>
      <c r="H676" s="35">
        <v>490</v>
      </c>
      <c r="I676" s="31">
        <v>45589</v>
      </c>
      <c r="J676" s="36">
        <v>44886</v>
      </c>
    </row>
    <row r="677" spans="1:10" x14ac:dyDescent="0.25">
      <c r="A677" s="38" t="s">
        <v>523</v>
      </c>
      <c r="B677" s="31">
        <v>44722</v>
      </c>
      <c r="C677" s="32">
        <v>44734</v>
      </c>
      <c r="D677" s="33">
        <v>130000</v>
      </c>
      <c r="E677" s="33">
        <v>130000</v>
      </c>
      <c r="F677" s="34" t="s">
        <v>19</v>
      </c>
      <c r="G677" s="34" t="str">
        <f>IF(I677&gt;0,"PROPLACENO",F677)</f>
        <v>PROPLACENO</v>
      </c>
      <c r="H677" s="35">
        <v>495</v>
      </c>
      <c r="I677" s="31">
        <v>45327</v>
      </c>
      <c r="J677" s="36">
        <v>44886</v>
      </c>
    </row>
    <row r="678" spans="1:10" x14ac:dyDescent="0.25">
      <c r="A678" s="38" t="s">
        <v>673</v>
      </c>
      <c r="B678" s="31">
        <v>44726</v>
      </c>
      <c r="C678" s="32">
        <v>44746</v>
      </c>
      <c r="D678" s="33">
        <v>180000</v>
      </c>
      <c r="E678" s="33">
        <v>180000</v>
      </c>
      <c r="F678" s="34" t="s">
        <v>19</v>
      </c>
      <c r="G678" s="34" t="str">
        <f>IF(I678&gt;0,"PROPLACENO",F678)</f>
        <v>PROPLACENO</v>
      </c>
      <c r="H678" s="35">
        <v>645</v>
      </c>
      <c r="I678" s="31">
        <v>45705</v>
      </c>
      <c r="J678" s="36">
        <v>44886</v>
      </c>
    </row>
    <row r="679" spans="1:10" x14ac:dyDescent="0.25">
      <c r="A679" s="38" t="s">
        <v>1324</v>
      </c>
      <c r="B679" s="31">
        <v>44796</v>
      </c>
      <c r="C679" s="32">
        <v>44804</v>
      </c>
      <c r="D679" s="33">
        <v>130000</v>
      </c>
      <c r="E679" s="33">
        <v>130000</v>
      </c>
      <c r="F679" s="34" t="s">
        <v>1530</v>
      </c>
      <c r="G679" s="34" t="str">
        <f>IF(I679&gt;0,"PROPLACENO",F679)</f>
        <v>PROPLACENO</v>
      </c>
      <c r="H679" s="35">
        <v>1296</v>
      </c>
      <c r="I679" s="31">
        <v>45924</v>
      </c>
      <c r="J679" s="36">
        <v>44998</v>
      </c>
    </row>
    <row r="680" spans="1:10" x14ac:dyDescent="0.25">
      <c r="A680" s="38" t="s">
        <v>557</v>
      </c>
      <c r="B680" s="31">
        <v>44723</v>
      </c>
      <c r="C680" s="32">
        <v>44733</v>
      </c>
      <c r="D680" s="33">
        <v>180000</v>
      </c>
      <c r="E680" s="33">
        <v>180000</v>
      </c>
      <c r="F680" s="34" t="s">
        <v>19</v>
      </c>
      <c r="G680" s="34" t="str">
        <f>IF(I680&gt;0,"PROPLACENO",F680)</f>
        <v>PROPLACENO</v>
      </c>
      <c r="H680" s="35">
        <v>529</v>
      </c>
      <c r="I680" s="31">
        <v>45321</v>
      </c>
      <c r="J680" s="36">
        <v>44886</v>
      </c>
    </row>
    <row r="681" spans="1:10" x14ac:dyDescent="0.25">
      <c r="A681" s="38" t="s">
        <v>644</v>
      </c>
      <c r="B681" s="31">
        <v>44726</v>
      </c>
      <c r="C681" s="32">
        <v>44735</v>
      </c>
      <c r="D681" s="33">
        <v>130000</v>
      </c>
      <c r="E681" s="33">
        <v>130000</v>
      </c>
      <c r="F681" s="34" t="s">
        <v>19</v>
      </c>
      <c r="G681" s="34" t="str">
        <f>IF(I681&gt;0,"PROPLACENO",F681)</f>
        <v>PROPLACENO</v>
      </c>
      <c r="H681" s="35">
        <v>616</v>
      </c>
      <c r="I681" s="31">
        <v>45448</v>
      </c>
      <c r="J681" s="36">
        <v>44886</v>
      </c>
    </row>
    <row r="682" spans="1:10" x14ac:dyDescent="0.25">
      <c r="A682" s="38" t="s">
        <v>558</v>
      </c>
      <c r="B682" s="31">
        <v>44723</v>
      </c>
      <c r="C682" s="32">
        <v>44734</v>
      </c>
      <c r="D682" s="33">
        <v>130000</v>
      </c>
      <c r="E682" s="33">
        <v>130000</v>
      </c>
      <c r="F682" s="34" t="s">
        <v>19</v>
      </c>
      <c r="G682" s="34" t="str">
        <f>IF(I682&gt;0,"PROPLACENO",F682)</f>
        <v>PROPLACENO</v>
      </c>
      <c r="H682" s="35">
        <v>530</v>
      </c>
      <c r="I682" s="31">
        <v>45048</v>
      </c>
      <c r="J682" s="36">
        <v>44886</v>
      </c>
    </row>
    <row r="683" spans="1:10" x14ac:dyDescent="0.25">
      <c r="A683" s="38" t="s">
        <v>624</v>
      </c>
      <c r="B683" s="31">
        <v>44725</v>
      </c>
      <c r="C683" s="32">
        <v>44729</v>
      </c>
      <c r="D683" s="33">
        <v>130000</v>
      </c>
      <c r="E683" s="33">
        <v>130000</v>
      </c>
      <c r="F683" s="34" t="s">
        <v>19</v>
      </c>
      <c r="G683" s="34" t="str">
        <f>IF(I683&gt;0,"PROPLACENO",F683)</f>
        <v>PROPLACENO</v>
      </c>
      <c r="H683" s="35">
        <v>596</v>
      </c>
      <c r="I683" s="31">
        <v>45099</v>
      </c>
      <c r="J683" s="36">
        <v>44886</v>
      </c>
    </row>
    <row r="684" spans="1:10" x14ac:dyDescent="0.25">
      <c r="A684" s="38" t="s">
        <v>639</v>
      </c>
      <c r="B684" s="31">
        <v>44725</v>
      </c>
      <c r="C684" s="32">
        <v>44803</v>
      </c>
      <c r="D684" s="33" t="s">
        <v>1527</v>
      </c>
      <c r="E684" s="33">
        <v>0</v>
      </c>
      <c r="F684" s="34" t="s">
        <v>1532</v>
      </c>
      <c r="G684" s="34" t="s">
        <v>1533</v>
      </c>
      <c r="H684" s="35">
        <v>611</v>
      </c>
      <c r="I684" s="31"/>
      <c r="J684" s="36">
        <v>44886</v>
      </c>
    </row>
    <row r="685" spans="1:10" x14ac:dyDescent="0.25">
      <c r="A685" s="38" t="s">
        <v>677</v>
      </c>
      <c r="B685" s="31">
        <v>44726</v>
      </c>
      <c r="C685" s="32">
        <v>44734</v>
      </c>
      <c r="D685" s="33">
        <v>180000</v>
      </c>
      <c r="E685" s="33">
        <v>180000</v>
      </c>
      <c r="F685" s="34" t="s">
        <v>19</v>
      </c>
      <c r="G685" s="34" t="str">
        <f>IF(I685&gt;0,"PROPLACENO",F685)</f>
        <v>PROPLACENO</v>
      </c>
      <c r="H685" s="35">
        <v>649</v>
      </c>
      <c r="I685" s="31">
        <v>45048</v>
      </c>
      <c r="J685" s="36">
        <v>44886</v>
      </c>
    </row>
    <row r="686" spans="1:10" x14ac:dyDescent="0.25">
      <c r="A686" s="38" t="s">
        <v>660</v>
      </c>
      <c r="B686" s="31">
        <v>44726</v>
      </c>
      <c r="C686" s="32">
        <v>44750</v>
      </c>
      <c r="D686" s="33">
        <v>100000</v>
      </c>
      <c r="E686" s="33">
        <v>100000</v>
      </c>
      <c r="F686" s="34" t="s">
        <v>19</v>
      </c>
      <c r="G686" s="34" t="str">
        <f>IF(I686&gt;0,"PROPLACENO",F686)</f>
        <v>PROPLACENO</v>
      </c>
      <c r="H686" s="35">
        <v>632</v>
      </c>
      <c r="I686" s="31">
        <v>45012</v>
      </c>
      <c r="J686" s="36">
        <v>44886</v>
      </c>
    </row>
    <row r="687" spans="1:10" x14ac:dyDescent="0.25">
      <c r="A687" s="38" t="s">
        <v>566</v>
      </c>
      <c r="B687" s="31">
        <v>44724</v>
      </c>
      <c r="C687" s="32">
        <v>44804</v>
      </c>
      <c r="D687" s="33" t="s">
        <v>1527</v>
      </c>
      <c r="E687" s="33">
        <v>0</v>
      </c>
      <c r="F687" s="34" t="s">
        <v>1532</v>
      </c>
      <c r="G687" s="34" t="s">
        <v>1533</v>
      </c>
      <c r="H687" s="35">
        <v>538</v>
      </c>
      <c r="I687" s="31"/>
      <c r="J687" s="36">
        <v>44886</v>
      </c>
    </row>
    <row r="688" spans="1:10" x14ac:dyDescent="0.25">
      <c r="A688" s="38" t="s">
        <v>567</v>
      </c>
      <c r="B688" s="31">
        <v>44724</v>
      </c>
      <c r="C688" s="32">
        <v>44741</v>
      </c>
      <c r="D688" s="33" t="s">
        <v>1527</v>
      </c>
      <c r="E688" s="33">
        <v>0</v>
      </c>
      <c r="F688" s="34" t="s">
        <v>1532</v>
      </c>
      <c r="G688" s="34" t="s">
        <v>1533</v>
      </c>
      <c r="H688" s="35">
        <v>539</v>
      </c>
      <c r="I688" s="31"/>
      <c r="J688" s="36">
        <v>44886</v>
      </c>
    </row>
    <row r="689" spans="1:10" x14ac:dyDescent="0.25">
      <c r="A689" s="38" t="s">
        <v>568</v>
      </c>
      <c r="B689" s="31">
        <v>44724</v>
      </c>
      <c r="C689" s="32">
        <v>44735</v>
      </c>
      <c r="D689" s="33">
        <v>180000</v>
      </c>
      <c r="E689" s="33">
        <v>180000</v>
      </c>
      <c r="F689" s="34" t="s">
        <v>19</v>
      </c>
      <c r="G689" s="34" t="str">
        <f>IF(I689&gt;0,"PROPLACENO",F689)</f>
        <v>PROPLACENO</v>
      </c>
      <c r="H689" s="35">
        <v>540</v>
      </c>
      <c r="I689" s="31">
        <v>45264</v>
      </c>
      <c r="J689" s="36">
        <v>44886</v>
      </c>
    </row>
    <row r="690" spans="1:10" x14ac:dyDescent="0.25">
      <c r="A690" s="38" t="s">
        <v>793</v>
      </c>
      <c r="B690" s="31">
        <v>44735</v>
      </c>
      <c r="C690" s="32">
        <v>44736</v>
      </c>
      <c r="D690" s="33">
        <v>130000</v>
      </c>
      <c r="E690" s="33">
        <v>130000</v>
      </c>
      <c r="F690" s="34" t="s">
        <v>1529</v>
      </c>
      <c r="G690" s="34" t="str">
        <f>IF(I690&gt;0,"PROPLACENO",F690)</f>
        <v>PROPLACENO</v>
      </c>
      <c r="H690" s="35">
        <v>765</v>
      </c>
      <c r="I690" s="31">
        <v>45707</v>
      </c>
      <c r="J690" s="36">
        <v>44998</v>
      </c>
    </row>
    <row r="691" spans="1:10" x14ac:dyDescent="0.25">
      <c r="A691" s="38" t="s">
        <v>706</v>
      </c>
      <c r="B691" s="31">
        <v>44728</v>
      </c>
      <c r="C691" s="32">
        <v>44740</v>
      </c>
      <c r="D691" s="33">
        <v>130000</v>
      </c>
      <c r="E691" s="33">
        <v>130000</v>
      </c>
      <c r="F691" s="34" t="s">
        <v>19</v>
      </c>
      <c r="G691" s="34" t="str">
        <f>IF(I691&gt;0,"PROPLACENO",F691)</f>
        <v>PROPLACENO</v>
      </c>
      <c r="H691" s="35">
        <v>678</v>
      </c>
      <c r="I691" s="31">
        <v>45327</v>
      </c>
      <c r="J691" s="36">
        <v>44886</v>
      </c>
    </row>
    <row r="692" spans="1:10" x14ac:dyDescent="0.25">
      <c r="A692" s="38" t="s">
        <v>625</v>
      </c>
      <c r="B692" s="31">
        <v>44725</v>
      </c>
      <c r="C692" s="32">
        <v>44727</v>
      </c>
      <c r="D692" s="33">
        <v>180000</v>
      </c>
      <c r="E692" s="33">
        <v>180000</v>
      </c>
      <c r="F692" s="34" t="s">
        <v>19</v>
      </c>
      <c r="G692" s="34" t="str">
        <f>IF(I692&gt;0,"PROPLACENO",F692)</f>
        <v>PROPLACENO</v>
      </c>
      <c r="H692" s="35">
        <v>597</v>
      </c>
      <c r="I692" s="31">
        <v>45019</v>
      </c>
      <c r="J692" s="36">
        <v>44886</v>
      </c>
    </row>
    <row r="693" spans="1:10" x14ac:dyDescent="0.25">
      <c r="A693" s="38" t="s">
        <v>569</v>
      </c>
      <c r="B693" s="31">
        <v>44724</v>
      </c>
      <c r="C693" s="32">
        <v>44735</v>
      </c>
      <c r="D693" s="33">
        <v>180000</v>
      </c>
      <c r="E693" s="33">
        <v>180000</v>
      </c>
      <c r="F693" s="34" t="s">
        <v>19</v>
      </c>
      <c r="G693" s="34" t="str">
        <f>IF(I693&gt;0,"PROPLACENO",F693)</f>
        <v>PROPLACENO</v>
      </c>
      <c r="H693" s="35">
        <v>541</v>
      </c>
      <c r="I693" s="31">
        <v>44980</v>
      </c>
      <c r="J693" s="36">
        <v>44886</v>
      </c>
    </row>
    <row r="694" spans="1:10" x14ac:dyDescent="0.25">
      <c r="A694" s="38" t="s">
        <v>739</v>
      </c>
      <c r="B694" s="31">
        <v>44731</v>
      </c>
      <c r="C694" s="32">
        <v>44749</v>
      </c>
      <c r="D694" s="33">
        <v>130000</v>
      </c>
      <c r="E694" s="33">
        <v>130000</v>
      </c>
      <c r="F694" s="34" t="s">
        <v>1530</v>
      </c>
      <c r="G694" s="34" t="str">
        <f>IF(I694&gt;0,"PROPLACENO",F694)</f>
        <v>PROPLACENO</v>
      </c>
      <c r="H694" s="35">
        <v>711</v>
      </c>
      <c r="I694" s="31">
        <v>45701</v>
      </c>
      <c r="J694" s="36">
        <v>44886</v>
      </c>
    </row>
    <row r="695" spans="1:10" x14ac:dyDescent="0.25">
      <c r="A695" s="38" t="s">
        <v>571</v>
      </c>
      <c r="B695" s="31">
        <v>44724</v>
      </c>
      <c r="C695" s="32">
        <v>44803</v>
      </c>
      <c r="D695" s="33">
        <v>130000</v>
      </c>
      <c r="E695" s="33">
        <v>130000</v>
      </c>
      <c r="F695" s="34" t="s">
        <v>19</v>
      </c>
      <c r="G695" s="34" t="str">
        <f>IF(I695&gt;0,"PROPLACENO",F695)</f>
        <v>PROPLACENO</v>
      </c>
      <c r="H695" s="35">
        <v>543</v>
      </c>
      <c r="I695" s="31">
        <v>45250</v>
      </c>
      <c r="J695" s="36">
        <v>44886</v>
      </c>
    </row>
    <row r="696" spans="1:10" x14ac:dyDescent="0.25">
      <c r="A696" s="38" t="s">
        <v>899</v>
      </c>
      <c r="B696" s="31">
        <v>44750</v>
      </c>
      <c r="C696" s="32">
        <v>44753</v>
      </c>
      <c r="D696" s="33">
        <v>130000</v>
      </c>
      <c r="E696" s="33">
        <v>130000</v>
      </c>
      <c r="F696" s="34" t="s">
        <v>19</v>
      </c>
      <c r="G696" s="34" t="str">
        <f>IF(I696&gt;0,"PROPLACENO",F696)</f>
        <v>PROPLACENO</v>
      </c>
      <c r="H696" s="35">
        <v>871</v>
      </c>
      <c r="I696" s="31">
        <v>45215</v>
      </c>
      <c r="J696" s="36">
        <v>44956</v>
      </c>
    </row>
    <row r="697" spans="1:10" x14ac:dyDescent="0.25">
      <c r="A697" s="38" t="s">
        <v>572</v>
      </c>
      <c r="B697" s="31">
        <v>44724</v>
      </c>
      <c r="C697" s="32">
        <v>44754</v>
      </c>
      <c r="D697" s="33">
        <v>130000</v>
      </c>
      <c r="E697" s="33">
        <v>130000</v>
      </c>
      <c r="F697" s="34" t="s">
        <v>1530</v>
      </c>
      <c r="G697" s="34" t="str">
        <f>IF(I697&gt;0,"PROPLACENO",F697)</f>
        <v>PROPLACENO</v>
      </c>
      <c r="H697" s="35">
        <v>544</v>
      </c>
      <c r="I697" s="31">
        <v>45483</v>
      </c>
      <c r="J697" s="36">
        <v>44886</v>
      </c>
    </row>
    <row r="698" spans="1:10" x14ac:dyDescent="0.25">
      <c r="A698" s="38" t="s">
        <v>573</v>
      </c>
      <c r="B698" s="31">
        <v>44724</v>
      </c>
      <c r="C698" s="32">
        <v>44741</v>
      </c>
      <c r="D698" s="33">
        <v>130000</v>
      </c>
      <c r="E698" s="33">
        <v>130000</v>
      </c>
      <c r="F698" s="34" t="s">
        <v>19</v>
      </c>
      <c r="G698" s="34" t="str">
        <f>IF(I698&gt;0,"PROPLACENO",F698)</f>
        <v>PROPLACENO</v>
      </c>
      <c r="H698" s="35">
        <v>545</v>
      </c>
      <c r="I698" s="31">
        <v>45453</v>
      </c>
      <c r="J698" s="36">
        <v>44886</v>
      </c>
    </row>
    <row r="699" spans="1:10" x14ac:dyDescent="0.25">
      <c r="A699" s="38" t="s">
        <v>575</v>
      </c>
      <c r="B699" s="31">
        <v>44724</v>
      </c>
      <c r="C699" s="32">
        <v>44804</v>
      </c>
      <c r="D699" s="33" t="s">
        <v>1527</v>
      </c>
      <c r="E699" s="33">
        <v>0</v>
      </c>
      <c r="F699" s="34" t="s">
        <v>18</v>
      </c>
      <c r="G699" s="34" t="str">
        <f>IF(I699&gt;0,"PROPLACENO",F699)</f>
        <v>ODSTOUPENÍ</v>
      </c>
      <c r="H699" s="35">
        <v>547</v>
      </c>
      <c r="I699" s="31"/>
      <c r="J699" s="36" t="s">
        <v>1527</v>
      </c>
    </row>
    <row r="700" spans="1:10" x14ac:dyDescent="0.25">
      <c r="A700" s="38" t="s">
        <v>578</v>
      </c>
      <c r="B700" s="31">
        <v>44725</v>
      </c>
      <c r="C700" s="32">
        <v>44726</v>
      </c>
      <c r="D700" s="33">
        <v>130000</v>
      </c>
      <c r="E700" s="33">
        <v>130000</v>
      </c>
      <c r="F700" s="34" t="s">
        <v>19</v>
      </c>
      <c r="G700" s="34" t="str">
        <f>IF(I700&gt;0,"PROPLACENO",F700)</f>
        <v>PROPLACENO</v>
      </c>
      <c r="H700" s="35">
        <v>550</v>
      </c>
      <c r="I700" s="31">
        <v>45181</v>
      </c>
      <c r="J700" s="36">
        <v>44886</v>
      </c>
    </row>
    <row r="701" spans="1:10" x14ac:dyDescent="0.25">
      <c r="A701" s="38" t="s">
        <v>1006</v>
      </c>
      <c r="B701" s="31">
        <v>44765</v>
      </c>
      <c r="C701" s="32">
        <v>44784</v>
      </c>
      <c r="D701" s="33" t="s">
        <v>1527</v>
      </c>
      <c r="E701" s="33">
        <v>0</v>
      </c>
      <c r="F701" s="34" t="s">
        <v>17</v>
      </c>
      <c r="G701" s="34" t="str">
        <f>IF(I701&gt;0,"PROPLACENO",F701)</f>
        <v>VYŘAZENO</v>
      </c>
      <c r="H701" s="35">
        <v>978</v>
      </c>
      <c r="I701" s="31"/>
      <c r="J701" s="36">
        <v>44956</v>
      </c>
    </row>
    <row r="702" spans="1:10" x14ac:dyDescent="0.25">
      <c r="A702" s="38" t="s">
        <v>580</v>
      </c>
      <c r="B702" s="31">
        <v>44725</v>
      </c>
      <c r="C702" s="32">
        <v>44725</v>
      </c>
      <c r="D702" s="33">
        <v>130000</v>
      </c>
      <c r="E702" s="33">
        <v>130000</v>
      </c>
      <c r="F702" s="34" t="s">
        <v>19</v>
      </c>
      <c r="G702" s="34" t="str">
        <f>IF(I702&gt;0,"PROPLACENO",F702)</f>
        <v>PROPLACENO</v>
      </c>
      <c r="H702" s="35">
        <v>552</v>
      </c>
      <c r="I702" s="31">
        <v>45271</v>
      </c>
      <c r="J702" s="36">
        <v>44886</v>
      </c>
    </row>
    <row r="703" spans="1:10" x14ac:dyDescent="0.25">
      <c r="A703" s="38" t="s">
        <v>581</v>
      </c>
      <c r="B703" s="31">
        <v>44725</v>
      </c>
      <c r="C703" s="32">
        <v>44725</v>
      </c>
      <c r="D703" s="33">
        <v>180000</v>
      </c>
      <c r="E703" s="33">
        <v>180000</v>
      </c>
      <c r="F703" s="34" t="s">
        <v>19</v>
      </c>
      <c r="G703" s="34" t="str">
        <f>IF(I703&gt;0,"PROPLACENO",F703)</f>
        <v>PROPLACENO</v>
      </c>
      <c r="H703" s="35">
        <v>553</v>
      </c>
      <c r="I703" s="31">
        <v>45103</v>
      </c>
      <c r="J703" s="36">
        <v>44886</v>
      </c>
    </row>
    <row r="704" spans="1:10" x14ac:dyDescent="0.25">
      <c r="A704" s="38" t="s">
        <v>595</v>
      </c>
      <c r="B704" s="31">
        <v>44725</v>
      </c>
      <c r="C704" s="32">
        <v>44727</v>
      </c>
      <c r="D704" s="33">
        <v>130000</v>
      </c>
      <c r="E704" s="33">
        <v>130000</v>
      </c>
      <c r="F704" s="34" t="s">
        <v>19</v>
      </c>
      <c r="G704" s="34" t="str">
        <f>IF(I704&gt;0,"PROPLACENO",F704)</f>
        <v>PROPLACENO</v>
      </c>
      <c r="H704" s="35">
        <v>567</v>
      </c>
      <c r="I704" s="31">
        <v>45104</v>
      </c>
      <c r="J704" s="36">
        <v>44886</v>
      </c>
    </row>
    <row r="705" spans="1:10" x14ac:dyDescent="0.25">
      <c r="A705" s="38" t="s">
        <v>586</v>
      </c>
      <c r="B705" s="31">
        <v>44725</v>
      </c>
      <c r="C705" s="32">
        <v>44725</v>
      </c>
      <c r="D705" s="33">
        <v>130000</v>
      </c>
      <c r="E705" s="33">
        <v>130000</v>
      </c>
      <c r="F705" s="34" t="s">
        <v>19</v>
      </c>
      <c r="G705" s="34" t="str">
        <f>IF(I705&gt;0,"PROPLACENO",F705)</f>
        <v>PROPLACENO</v>
      </c>
      <c r="H705" s="35">
        <v>558</v>
      </c>
      <c r="I705" s="31">
        <v>45064</v>
      </c>
      <c r="J705" s="36">
        <v>44886</v>
      </c>
    </row>
    <row r="706" spans="1:10" x14ac:dyDescent="0.25">
      <c r="A706" s="38" t="s">
        <v>589</v>
      </c>
      <c r="B706" s="31">
        <v>44725</v>
      </c>
      <c r="C706" s="32">
        <v>44733</v>
      </c>
      <c r="D706" s="33">
        <v>180000</v>
      </c>
      <c r="E706" s="33">
        <v>180000</v>
      </c>
      <c r="F706" s="34" t="s">
        <v>19</v>
      </c>
      <c r="G706" s="34" t="str">
        <f>IF(I706&gt;0,"PROPLACENO",F706)</f>
        <v>PROPLACENO</v>
      </c>
      <c r="H706" s="35">
        <v>561</v>
      </c>
      <c r="I706" s="31">
        <v>45021</v>
      </c>
      <c r="J706" s="36">
        <v>44886</v>
      </c>
    </row>
    <row r="707" spans="1:10" x14ac:dyDescent="0.25">
      <c r="A707" s="38" t="s">
        <v>1056</v>
      </c>
      <c r="B707" s="31">
        <v>44774</v>
      </c>
      <c r="C707" s="32"/>
      <c r="D707" s="33" t="s">
        <v>1527</v>
      </c>
      <c r="E707" s="33">
        <v>0</v>
      </c>
      <c r="F707" s="34" t="s">
        <v>16</v>
      </c>
      <c r="G707" s="34" t="str">
        <f>IF(I707&gt;0,"PROPLACENO",F707)</f>
        <v>NEDOLOŽENA LISTINNÁ VERZE</v>
      </c>
      <c r="H707" s="35">
        <v>1028</v>
      </c>
      <c r="I707" s="31"/>
      <c r="J707" s="36" t="s">
        <v>1527</v>
      </c>
    </row>
    <row r="708" spans="1:10" x14ac:dyDescent="0.25">
      <c r="A708" s="38" t="s">
        <v>591</v>
      </c>
      <c r="B708" s="31">
        <v>44725</v>
      </c>
      <c r="C708" s="32">
        <v>44726</v>
      </c>
      <c r="D708" s="33">
        <v>180000</v>
      </c>
      <c r="E708" s="33">
        <v>180000</v>
      </c>
      <c r="F708" s="34" t="s">
        <v>19</v>
      </c>
      <c r="G708" s="34" t="str">
        <f>IF(I708&gt;0,"PROPLACENO",F708)</f>
        <v>PROPLACENO</v>
      </c>
      <c r="H708" s="35">
        <v>563</v>
      </c>
      <c r="I708" s="31">
        <v>45700</v>
      </c>
      <c r="J708" s="36">
        <v>44886</v>
      </c>
    </row>
    <row r="709" spans="1:10" x14ac:dyDescent="0.25">
      <c r="A709" s="38" t="s">
        <v>592</v>
      </c>
      <c r="B709" s="31">
        <v>44725</v>
      </c>
      <c r="C709" s="32">
        <v>44725</v>
      </c>
      <c r="D709" s="33" t="s">
        <v>1527</v>
      </c>
      <c r="E709" s="33">
        <v>0</v>
      </c>
      <c r="F709" s="34" t="s">
        <v>23</v>
      </c>
      <c r="G709" s="34" t="s">
        <v>18</v>
      </c>
      <c r="H709" s="35">
        <v>564</v>
      </c>
      <c r="I709" s="31"/>
      <c r="J709" s="36">
        <v>44886</v>
      </c>
    </row>
    <row r="710" spans="1:10" x14ac:dyDescent="0.25">
      <c r="A710" s="38" t="s">
        <v>596</v>
      </c>
      <c r="B710" s="31">
        <v>44725</v>
      </c>
      <c r="C710" s="32">
        <v>44741</v>
      </c>
      <c r="D710" s="33">
        <v>100000</v>
      </c>
      <c r="E710" s="33">
        <v>100000</v>
      </c>
      <c r="F710" s="34" t="s">
        <v>19</v>
      </c>
      <c r="G710" s="34" t="str">
        <f>IF(I710&gt;0,"PROPLACENO",F710)</f>
        <v>PROPLACENO</v>
      </c>
      <c r="H710" s="35">
        <v>568</v>
      </c>
      <c r="I710" s="31">
        <v>45099</v>
      </c>
      <c r="J710" s="36">
        <v>44886</v>
      </c>
    </row>
    <row r="711" spans="1:10" x14ac:dyDescent="0.25">
      <c r="A711" s="38" t="s">
        <v>599</v>
      </c>
      <c r="B711" s="31">
        <v>44725</v>
      </c>
      <c r="C711" s="32">
        <v>44726</v>
      </c>
      <c r="D711" s="33">
        <v>180000</v>
      </c>
      <c r="E711" s="33">
        <v>180000</v>
      </c>
      <c r="F711" s="34" t="s">
        <v>19</v>
      </c>
      <c r="G711" s="34" t="str">
        <f>IF(I711&gt;0,"PROPLACENO",F711)</f>
        <v>PROPLACENO</v>
      </c>
      <c r="H711" s="35">
        <v>571</v>
      </c>
      <c r="I711" s="31">
        <v>44994</v>
      </c>
      <c r="J711" s="36">
        <v>44886</v>
      </c>
    </row>
    <row r="712" spans="1:10" x14ac:dyDescent="0.25">
      <c r="A712" s="38" t="s">
        <v>791</v>
      </c>
      <c r="B712" s="31">
        <v>44735</v>
      </c>
      <c r="C712" s="32">
        <v>44739</v>
      </c>
      <c r="D712" s="33">
        <v>130000</v>
      </c>
      <c r="E712" s="33">
        <v>130000</v>
      </c>
      <c r="F712" s="34" t="s">
        <v>19</v>
      </c>
      <c r="G712" s="34" t="str">
        <f>IF(I712&gt;0,"PROPLACENO",F712)</f>
        <v>PROPLACENO</v>
      </c>
      <c r="H712" s="35">
        <v>763</v>
      </c>
      <c r="I712" s="31">
        <v>45181</v>
      </c>
      <c r="J712" s="36">
        <v>44886</v>
      </c>
    </row>
    <row r="713" spans="1:10" x14ac:dyDescent="0.25">
      <c r="A713" s="38" t="s">
        <v>1015</v>
      </c>
      <c r="B713" s="31">
        <v>44767</v>
      </c>
      <c r="C713" s="32">
        <v>44771</v>
      </c>
      <c r="D713" s="33">
        <v>130000</v>
      </c>
      <c r="E713" s="33">
        <v>130000</v>
      </c>
      <c r="F713" s="34" t="s">
        <v>19</v>
      </c>
      <c r="G713" s="34" t="str">
        <f>IF(I713&gt;0,"PROPLACENO",F713)</f>
        <v>PROPLACENO</v>
      </c>
      <c r="H713" s="35">
        <v>987</v>
      </c>
      <c r="I713" s="31">
        <v>45271</v>
      </c>
      <c r="J713" s="36">
        <v>44956</v>
      </c>
    </row>
    <row r="714" spans="1:10" x14ac:dyDescent="0.25">
      <c r="A714" s="38" t="s">
        <v>681</v>
      </c>
      <c r="B714" s="31">
        <v>44727</v>
      </c>
      <c r="C714" s="32">
        <v>44732</v>
      </c>
      <c r="D714" s="33">
        <v>130000</v>
      </c>
      <c r="E714" s="33">
        <v>130000</v>
      </c>
      <c r="F714" s="34" t="s">
        <v>19</v>
      </c>
      <c r="G714" s="34" t="str">
        <f>IF(I714&gt;0,"PROPLACENO",F714)</f>
        <v>PROPLACENO</v>
      </c>
      <c r="H714" s="35">
        <v>653</v>
      </c>
      <c r="I714" s="31">
        <v>45442</v>
      </c>
      <c r="J714" s="36">
        <v>44886</v>
      </c>
    </row>
    <row r="715" spans="1:10" x14ac:dyDescent="0.25">
      <c r="A715" s="38" t="s">
        <v>601</v>
      </c>
      <c r="B715" s="31">
        <v>44725</v>
      </c>
      <c r="C715" s="32">
        <v>44725</v>
      </c>
      <c r="D715" s="33">
        <v>130000</v>
      </c>
      <c r="E715" s="33">
        <v>130000</v>
      </c>
      <c r="F715" s="34" t="s">
        <v>19</v>
      </c>
      <c r="G715" s="34" t="str">
        <f>IF(I715&gt;0,"PROPLACENO",F715)</f>
        <v>PROPLACENO</v>
      </c>
      <c r="H715" s="35">
        <v>573</v>
      </c>
      <c r="I715" s="31">
        <v>45621</v>
      </c>
      <c r="J715" s="36">
        <v>44886</v>
      </c>
    </row>
    <row r="716" spans="1:10" x14ac:dyDescent="0.25">
      <c r="A716" s="38" t="s">
        <v>602</v>
      </c>
      <c r="B716" s="31">
        <v>44725</v>
      </c>
      <c r="C716" s="32">
        <v>44725</v>
      </c>
      <c r="D716" s="33">
        <v>180000</v>
      </c>
      <c r="E716" s="33">
        <v>180000</v>
      </c>
      <c r="F716" s="34" t="s">
        <v>19</v>
      </c>
      <c r="G716" s="34" t="str">
        <f>IF(I716&gt;0,"PROPLACENO",F716)</f>
        <v>PROPLACENO</v>
      </c>
      <c r="H716" s="35">
        <v>574</v>
      </c>
      <c r="I716" s="31">
        <v>45106</v>
      </c>
      <c r="J716" s="36">
        <v>44886</v>
      </c>
    </row>
    <row r="717" spans="1:10" x14ac:dyDescent="0.25">
      <c r="A717" s="38" t="s">
        <v>603</v>
      </c>
      <c r="B717" s="31">
        <v>44725</v>
      </c>
      <c r="C717" s="32">
        <v>44725</v>
      </c>
      <c r="D717" s="33">
        <v>76000</v>
      </c>
      <c r="E717" s="33">
        <v>68572.899999999994</v>
      </c>
      <c r="F717" s="34" t="s">
        <v>19</v>
      </c>
      <c r="G717" s="34" t="str">
        <f>IF(I717&gt;0,"PROPLACENO",F717)</f>
        <v>PROPLACENO</v>
      </c>
      <c r="H717" s="35">
        <v>575</v>
      </c>
      <c r="I717" s="31">
        <v>44998</v>
      </c>
      <c r="J717" s="36">
        <v>44886</v>
      </c>
    </row>
    <row r="718" spans="1:10" x14ac:dyDescent="0.25">
      <c r="A718" s="38" t="s">
        <v>605</v>
      </c>
      <c r="B718" s="31">
        <v>44725</v>
      </c>
      <c r="C718" s="32">
        <v>44725</v>
      </c>
      <c r="D718" s="33">
        <v>130000</v>
      </c>
      <c r="E718" s="33">
        <v>130000</v>
      </c>
      <c r="F718" s="34" t="s">
        <v>19</v>
      </c>
      <c r="G718" s="34" t="str">
        <f>IF(I718&gt;0,"PROPLACENO",F718)</f>
        <v>PROPLACENO</v>
      </c>
      <c r="H718" s="35">
        <v>577</v>
      </c>
      <c r="I718" s="31">
        <v>45201</v>
      </c>
      <c r="J718" s="36">
        <v>44886</v>
      </c>
    </row>
    <row r="719" spans="1:10" x14ac:dyDescent="0.25">
      <c r="A719" s="38" t="s">
        <v>610</v>
      </c>
      <c r="B719" s="31">
        <v>44725</v>
      </c>
      <c r="C719" s="32">
        <v>44726</v>
      </c>
      <c r="D719" s="33">
        <v>180000</v>
      </c>
      <c r="E719" s="33">
        <v>180000</v>
      </c>
      <c r="F719" s="34" t="s">
        <v>19</v>
      </c>
      <c r="G719" s="34" t="str">
        <f>IF(I719&gt;0,"PROPLACENO",F719)</f>
        <v>PROPLACENO</v>
      </c>
      <c r="H719" s="35">
        <v>582</v>
      </c>
      <c r="I719" s="31">
        <v>44984</v>
      </c>
      <c r="J719" s="36">
        <v>44886</v>
      </c>
    </row>
    <row r="720" spans="1:10" x14ac:dyDescent="0.25">
      <c r="A720" s="38" t="s">
        <v>606</v>
      </c>
      <c r="B720" s="31">
        <v>44725</v>
      </c>
      <c r="C720" s="32"/>
      <c r="D720" s="33" t="s">
        <v>1527</v>
      </c>
      <c r="E720" s="33">
        <v>0</v>
      </c>
      <c r="F720" s="34" t="s">
        <v>16</v>
      </c>
      <c r="G720" s="34" t="str">
        <f>IF(I720&gt;0,"PROPLACENO",F720)</f>
        <v>NEDOLOŽENA LISTINNÁ VERZE</v>
      </c>
      <c r="H720" s="35">
        <v>578</v>
      </c>
      <c r="I720" s="31"/>
      <c r="J720" s="36">
        <v>44886</v>
      </c>
    </row>
    <row r="721" spans="1:10" x14ac:dyDescent="0.25">
      <c r="A721" s="38" t="s">
        <v>736</v>
      </c>
      <c r="B721" s="31">
        <v>44731</v>
      </c>
      <c r="C721" s="32">
        <v>44743</v>
      </c>
      <c r="D721" s="33">
        <v>100000</v>
      </c>
      <c r="E721" s="33">
        <v>100000</v>
      </c>
      <c r="F721" s="34" t="s">
        <v>19</v>
      </c>
      <c r="G721" s="34" t="str">
        <f>IF(I721&gt;0,"PROPLACENO",F721)</f>
        <v>PROPLACENO</v>
      </c>
      <c r="H721" s="35">
        <v>708</v>
      </c>
      <c r="I721" s="31">
        <v>45700</v>
      </c>
      <c r="J721" s="36">
        <v>44886</v>
      </c>
    </row>
    <row r="722" spans="1:10" x14ac:dyDescent="0.25">
      <c r="A722" s="38" t="s">
        <v>824</v>
      </c>
      <c r="B722" s="31">
        <v>44740</v>
      </c>
      <c r="C722" s="32">
        <v>44768</v>
      </c>
      <c r="D722" s="33">
        <v>130000</v>
      </c>
      <c r="E722" s="33">
        <v>130000</v>
      </c>
      <c r="F722" s="34" t="s">
        <v>19</v>
      </c>
      <c r="G722" s="34" t="str">
        <f>IF(I722&gt;0,"PROPLACENO",F722)</f>
        <v>PROPLACENO</v>
      </c>
      <c r="H722" s="35">
        <v>796</v>
      </c>
      <c r="I722" s="31">
        <v>45181</v>
      </c>
      <c r="J722" s="36">
        <v>44886</v>
      </c>
    </row>
    <row r="723" spans="1:10" x14ac:dyDescent="0.25">
      <c r="A723" s="38" t="s">
        <v>608</v>
      </c>
      <c r="B723" s="31">
        <v>44725</v>
      </c>
      <c r="C723" s="32">
        <v>44726</v>
      </c>
      <c r="D723" s="33">
        <v>180000</v>
      </c>
      <c r="E723" s="33">
        <v>180000</v>
      </c>
      <c r="F723" s="34" t="s">
        <v>19</v>
      </c>
      <c r="G723" s="34" t="str">
        <f>IF(I723&gt;0,"PROPLACENO",F723)</f>
        <v>PROPLACENO</v>
      </c>
      <c r="H723" s="35">
        <v>580</v>
      </c>
      <c r="I723" s="31">
        <v>44998</v>
      </c>
      <c r="J723" s="36">
        <v>44886</v>
      </c>
    </row>
    <row r="724" spans="1:10" x14ac:dyDescent="0.25">
      <c r="A724" s="38" t="s">
        <v>613</v>
      </c>
      <c r="B724" s="31">
        <v>44725</v>
      </c>
      <c r="C724" s="32">
        <v>44725</v>
      </c>
      <c r="D724" s="33">
        <v>130000</v>
      </c>
      <c r="E724" s="33">
        <v>130000</v>
      </c>
      <c r="F724" s="34" t="s">
        <v>19</v>
      </c>
      <c r="G724" s="34" t="str">
        <f>IF(I724&gt;0,"PROPLACENO",F724)</f>
        <v>PROPLACENO</v>
      </c>
      <c r="H724" s="35">
        <v>585</v>
      </c>
      <c r="I724" s="31">
        <v>44986</v>
      </c>
      <c r="J724" s="36">
        <v>44886</v>
      </c>
    </row>
    <row r="725" spans="1:10" x14ac:dyDescent="0.25">
      <c r="A725" s="38" t="s">
        <v>618</v>
      </c>
      <c r="B725" s="31">
        <v>44725</v>
      </c>
      <c r="C725" s="32">
        <v>44725</v>
      </c>
      <c r="D725" s="33" t="s">
        <v>1527</v>
      </c>
      <c r="E725" s="33">
        <v>0</v>
      </c>
      <c r="F725" s="34" t="s">
        <v>18</v>
      </c>
      <c r="G725" s="34" t="str">
        <f>IF(I725&gt;0,"PROPLACENO",F725)</f>
        <v>ODSTOUPENÍ</v>
      </c>
      <c r="H725" s="35">
        <v>590</v>
      </c>
      <c r="I725" s="31"/>
      <c r="J725" s="36" t="s">
        <v>1527</v>
      </c>
    </row>
    <row r="726" spans="1:10" x14ac:dyDescent="0.25">
      <c r="A726" s="38" t="s">
        <v>615</v>
      </c>
      <c r="B726" s="31">
        <v>44725</v>
      </c>
      <c r="C726" s="32">
        <v>44725</v>
      </c>
      <c r="D726" s="33">
        <v>100000</v>
      </c>
      <c r="E726" s="33">
        <v>81930.945000000007</v>
      </c>
      <c r="F726" s="34" t="s">
        <v>19</v>
      </c>
      <c r="G726" s="34" t="str">
        <f>IF(I726&gt;0,"PROPLACENO",F726)</f>
        <v>PROPLACENO</v>
      </c>
      <c r="H726" s="35">
        <v>587</v>
      </c>
      <c r="I726" s="31">
        <v>44986</v>
      </c>
      <c r="J726" s="36">
        <v>44886</v>
      </c>
    </row>
    <row r="727" spans="1:10" x14ac:dyDescent="0.25">
      <c r="A727" s="38" t="s">
        <v>617</v>
      </c>
      <c r="B727" s="31">
        <v>44725</v>
      </c>
      <c r="C727" s="32">
        <v>44725</v>
      </c>
      <c r="D727" s="33">
        <v>130000</v>
      </c>
      <c r="E727" s="33">
        <v>130000</v>
      </c>
      <c r="F727" s="34" t="s">
        <v>19</v>
      </c>
      <c r="G727" s="34" t="str">
        <f>IF(I727&gt;0,"PROPLACENO",F727)</f>
        <v>PROPLACENO</v>
      </c>
      <c r="H727" s="35">
        <v>589</v>
      </c>
      <c r="I727" s="31">
        <v>45280</v>
      </c>
      <c r="J727" s="36">
        <v>44886</v>
      </c>
    </row>
    <row r="728" spans="1:10" x14ac:dyDescent="0.25">
      <c r="A728" s="38" t="s">
        <v>616</v>
      </c>
      <c r="B728" s="31">
        <v>44725</v>
      </c>
      <c r="C728" s="32">
        <v>44725</v>
      </c>
      <c r="D728" s="33">
        <v>130000</v>
      </c>
      <c r="E728" s="33">
        <v>130000</v>
      </c>
      <c r="F728" s="34" t="s">
        <v>19</v>
      </c>
      <c r="G728" s="34" t="str">
        <f>IF(I728&gt;0,"PROPLACENO",F728)</f>
        <v>PROPLACENO</v>
      </c>
      <c r="H728" s="35">
        <v>588</v>
      </c>
      <c r="I728" s="31">
        <v>44986</v>
      </c>
      <c r="J728" s="36">
        <v>44886</v>
      </c>
    </row>
    <row r="729" spans="1:10" x14ac:dyDescent="0.25">
      <c r="A729" s="38" t="s">
        <v>621</v>
      </c>
      <c r="B729" s="31">
        <v>44725</v>
      </c>
      <c r="C729" s="32">
        <v>44762</v>
      </c>
      <c r="D729" s="33">
        <v>100000</v>
      </c>
      <c r="E729" s="33">
        <v>92281.099999999991</v>
      </c>
      <c r="F729" s="34" t="s">
        <v>19</v>
      </c>
      <c r="G729" s="34" t="str">
        <f>IF(I729&gt;0,"PROPLACENO",F729)</f>
        <v>PROPLACENO</v>
      </c>
      <c r="H729" s="35">
        <v>593</v>
      </c>
      <c r="I729" s="31">
        <v>45075</v>
      </c>
      <c r="J729" s="36">
        <v>44886</v>
      </c>
    </row>
    <row r="730" spans="1:10" x14ac:dyDescent="0.25">
      <c r="A730" s="38" t="s">
        <v>620</v>
      </c>
      <c r="B730" s="31">
        <v>44725</v>
      </c>
      <c r="C730" s="32">
        <v>44725</v>
      </c>
      <c r="D730" s="33">
        <v>130000</v>
      </c>
      <c r="E730" s="33">
        <v>130000</v>
      </c>
      <c r="F730" s="34" t="s">
        <v>19</v>
      </c>
      <c r="G730" s="34" t="str">
        <f>IF(I730&gt;0,"PROPLACENO",F730)</f>
        <v>PROPLACENO</v>
      </c>
      <c r="H730" s="35">
        <v>592</v>
      </c>
      <c r="I730" s="31">
        <v>45329</v>
      </c>
      <c r="J730" s="36">
        <v>44886</v>
      </c>
    </row>
    <row r="731" spans="1:10" x14ac:dyDescent="0.25">
      <c r="A731" s="38" t="s">
        <v>619</v>
      </c>
      <c r="B731" s="31">
        <v>44725</v>
      </c>
      <c r="C731" s="32">
        <v>44725</v>
      </c>
      <c r="D731" s="33">
        <v>180000</v>
      </c>
      <c r="E731" s="33">
        <v>180000</v>
      </c>
      <c r="F731" s="34" t="s">
        <v>19</v>
      </c>
      <c r="G731" s="34" t="str">
        <f>IF(I731&gt;0,"PROPLACENO",F731)</f>
        <v>PROPLACENO</v>
      </c>
      <c r="H731" s="35">
        <v>591</v>
      </c>
      <c r="I731" s="31">
        <v>44998</v>
      </c>
      <c r="J731" s="36">
        <v>44886</v>
      </c>
    </row>
    <row r="732" spans="1:10" x14ac:dyDescent="0.25">
      <c r="A732" s="38" t="s">
        <v>622</v>
      </c>
      <c r="B732" s="31">
        <v>44725</v>
      </c>
      <c r="C732" s="32">
        <v>44725</v>
      </c>
      <c r="D732" s="33">
        <v>130000</v>
      </c>
      <c r="E732" s="33">
        <v>130000</v>
      </c>
      <c r="F732" s="34" t="s">
        <v>1530</v>
      </c>
      <c r="G732" s="34" t="str">
        <f>IF(I732&gt;0,"PROPLACENO",F732)</f>
        <v>PROPLACENO</v>
      </c>
      <c r="H732" s="35">
        <v>594</v>
      </c>
      <c r="I732" s="31">
        <v>45439</v>
      </c>
      <c r="J732" s="36">
        <v>44886</v>
      </c>
    </row>
    <row r="733" spans="1:10" x14ac:dyDescent="0.25">
      <c r="A733" s="38" t="s">
        <v>623</v>
      </c>
      <c r="B733" s="31">
        <v>44725</v>
      </c>
      <c r="C733" s="32">
        <v>44727</v>
      </c>
      <c r="D733" s="33">
        <v>130000</v>
      </c>
      <c r="E733" s="33">
        <v>130000</v>
      </c>
      <c r="F733" s="34" t="s">
        <v>1530</v>
      </c>
      <c r="G733" s="34" t="str">
        <f>IF(I733&gt;0,"PROPLACENO",F733)</f>
        <v>PROPLACENO</v>
      </c>
      <c r="H733" s="35">
        <v>595</v>
      </c>
      <c r="I733" s="31">
        <v>45274</v>
      </c>
      <c r="J733" s="36">
        <v>44886</v>
      </c>
    </row>
    <row r="734" spans="1:10" x14ac:dyDescent="0.25">
      <c r="A734" s="38" t="s">
        <v>627</v>
      </c>
      <c r="B734" s="31">
        <v>44725</v>
      </c>
      <c r="C734" s="32">
        <v>44725</v>
      </c>
      <c r="D734" s="33" t="s">
        <v>1527</v>
      </c>
      <c r="E734" s="33">
        <v>0</v>
      </c>
      <c r="F734" s="34" t="s">
        <v>1532</v>
      </c>
      <c r="G734" s="34" t="s">
        <v>1533</v>
      </c>
      <c r="H734" s="35">
        <v>599</v>
      </c>
      <c r="I734" s="31"/>
      <c r="J734" s="36">
        <v>44886</v>
      </c>
    </row>
    <row r="735" spans="1:10" x14ac:dyDescent="0.25">
      <c r="A735" s="38" t="s">
        <v>936</v>
      </c>
      <c r="B735" s="31">
        <v>44756</v>
      </c>
      <c r="C735" s="32">
        <v>44760</v>
      </c>
      <c r="D735" s="33">
        <v>89460.55</v>
      </c>
      <c r="E735" s="33">
        <v>89460.55</v>
      </c>
      <c r="F735" s="34" t="s">
        <v>19</v>
      </c>
      <c r="G735" s="34" t="str">
        <f>IF(I735&gt;0,"PROPLACENO",F735)</f>
        <v>PROPLACENO</v>
      </c>
      <c r="H735" s="35">
        <v>908</v>
      </c>
      <c r="I735" s="31">
        <v>45048</v>
      </c>
      <c r="J735" s="36">
        <v>44956</v>
      </c>
    </row>
    <row r="736" spans="1:10" x14ac:dyDescent="0.25">
      <c r="A736" s="38" t="s">
        <v>628</v>
      </c>
      <c r="B736" s="31">
        <v>44725</v>
      </c>
      <c r="C736" s="32">
        <v>44728</v>
      </c>
      <c r="D736" s="33">
        <v>130000</v>
      </c>
      <c r="E736" s="33">
        <v>130000</v>
      </c>
      <c r="F736" s="34" t="s">
        <v>19</v>
      </c>
      <c r="G736" s="34" t="str">
        <f>IF(I736&gt;0,"PROPLACENO",F736)</f>
        <v>PROPLACENO</v>
      </c>
      <c r="H736" s="35">
        <v>600</v>
      </c>
      <c r="I736" s="31">
        <v>45099</v>
      </c>
      <c r="J736" s="36">
        <v>44886</v>
      </c>
    </row>
    <row r="737" spans="1:10" x14ac:dyDescent="0.25">
      <c r="A737" s="38" t="s">
        <v>1077</v>
      </c>
      <c r="B737" s="31">
        <v>44776</v>
      </c>
      <c r="C737" s="32">
        <v>44782</v>
      </c>
      <c r="D737" s="33">
        <v>180000</v>
      </c>
      <c r="E737" s="33">
        <v>180000</v>
      </c>
      <c r="F737" s="34" t="s">
        <v>19</v>
      </c>
      <c r="G737" s="34" t="str">
        <f>IF(I737&gt;0,"PROPLACENO",F737)</f>
        <v>PROPLACENO</v>
      </c>
      <c r="H737" s="35">
        <v>1049</v>
      </c>
      <c r="I737" s="31">
        <v>45365</v>
      </c>
      <c r="J737" s="36">
        <v>44956</v>
      </c>
    </row>
    <row r="738" spans="1:10" x14ac:dyDescent="0.25">
      <c r="A738" s="38" t="s">
        <v>641</v>
      </c>
      <c r="B738" s="31">
        <v>44726</v>
      </c>
      <c r="C738" s="32">
        <v>44726</v>
      </c>
      <c r="D738" s="33" t="s">
        <v>1527</v>
      </c>
      <c r="E738" s="33">
        <v>0</v>
      </c>
      <c r="F738" s="34" t="s">
        <v>23</v>
      </c>
      <c r="G738" s="34" t="s">
        <v>18</v>
      </c>
      <c r="H738" s="35">
        <v>613</v>
      </c>
      <c r="I738" s="31"/>
      <c r="J738" s="36">
        <v>44886</v>
      </c>
    </row>
    <row r="739" spans="1:10" x14ac:dyDescent="0.25">
      <c r="A739" s="38" t="s">
        <v>630</v>
      </c>
      <c r="B739" s="31">
        <v>44725</v>
      </c>
      <c r="C739" s="32">
        <v>44740</v>
      </c>
      <c r="D739" s="33">
        <v>130000</v>
      </c>
      <c r="E739" s="33">
        <v>130000</v>
      </c>
      <c r="F739" s="34" t="s">
        <v>19</v>
      </c>
      <c r="G739" s="34" t="str">
        <f>IF(I739&gt;0,"PROPLACENO",F739)</f>
        <v>PROPLACENO</v>
      </c>
      <c r="H739" s="35">
        <v>602</v>
      </c>
      <c r="I739" s="31">
        <v>45322</v>
      </c>
      <c r="J739" s="36">
        <v>44886</v>
      </c>
    </row>
    <row r="740" spans="1:10" x14ac:dyDescent="0.25">
      <c r="A740" s="38" t="s">
        <v>629</v>
      </c>
      <c r="B740" s="31">
        <v>44725</v>
      </c>
      <c r="C740" s="32">
        <v>44741</v>
      </c>
      <c r="D740" s="33">
        <v>130000</v>
      </c>
      <c r="E740" s="33">
        <v>130000</v>
      </c>
      <c r="F740" s="34" t="s">
        <v>19</v>
      </c>
      <c r="G740" s="34" t="str">
        <f>IF(I740&gt;0,"PROPLACENO",F740)</f>
        <v>PROPLACENO</v>
      </c>
      <c r="H740" s="35">
        <v>601</v>
      </c>
      <c r="I740" s="31">
        <v>45553</v>
      </c>
      <c r="J740" s="36">
        <v>44886</v>
      </c>
    </row>
    <row r="741" spans="1:10" x14ac:dyDescent="0.25">
      <c r="A741" s="38" t="s">
        <v>798</v>
      </c>
      <c r="B741" s="31">
        <v>44735</v>
      </c>
      <c r="C741" s="32">
        <v>44739</v>
      </c>
      <c r="D741" s="33">
        <v>130000</v>
      </c>
      <c r="E741" s="33">
        <v>130000</v>
      </c>
      <c r="F741" s="34" t="s">
        <v>19</v>
      </c>
      <c r="G741" s="34" t="str">
        <f>IF(I741&gt;0,"PROPLACENO",F741)</f>
        <v>PROPLACENO</v>
      </c>
      <c r="H741" s="35">
        <v>770</v>
      </c>
      <c r="I741" s="31">
        <v>45322</v>
      </c>
      <c r="J741" s="36">
        <v>44886</v>
      </c>
    </row>
    <row r="742" spans="1:10" x14ac:dyDescent="0.25">
      <c r="A742" s="38" t="s">
        <v>996</v>
      </c>
      <c r="B742" s="31">
        <v>44763</v>
      </c>
      <c r="C742" s="32">
        <v>44802</v>
      </c>
      <c r="D742" s="33">
        <v>100000</v>
      </c>
      <c r="E742" s="33">
        <v>100000</v>
      </c>
      <c r="F742" s="34" t="s">
        <v>19</v>
      </c>
      <c r="G742" s="34" t="str">
        <f>IF(I742&gt;0,"PROPLACENO",F742)</f>
        <v>PROPLACENO</v>
      </c>
      <c r="H742" s="35">
        <v>968</v>
      </c>
      <c r="I742" s="31">
        <v>45064</v>
      </c>
      <c r="J742" s="36">
        <v>44956</v>
      </c>
    </row>
    <row r="743" spans="1:10" x14ac:dyDescent="0.25">
      <c r="A743" s="38" t="s">
        <v>671</v>
      </c>
      <c r="B743" s="31">
        <v>44726</v>
      </c>
      <c r="C743" s="32">
        <v>44753</v>
      </c>
      <c r="D743" s="33">
        <v>130000</v>
      </c>
      <c r="E743" s="33">
        <v>130000</v>
      </c>
      <c r="F743" s="34" t="s">
        <v>19</v>
      </c>
      <c r="G743" s="34" t="str">
        <f>IF(I743&gt;0,"PROPLACENO",F743)</f>
        <v>PROPLACENO</v>
      </c>
      <c r="H743" s="35">
        <v>643</v>
      </c>
      <c r="I743" s="31">
        <v>45244</v>
      </c>
      <c r="J743" s="36">
        <v>44886</v>
      </c>
    </row>
    <row r="744" spans="1:10" x14ac:dyDescent="0.25">
      <c r="A744" s="38" t="s">
        <v>715</v>
      </c>
      <c r="B744" s="31">
        <v>44728</v>
      </c>
      <c r="C744" s="32">
        <v>44762</v>
      </c>
      <c r="D744" s="33">
        <v>180000</v>
      </c>
      <c r="E744" s="33">
        <v>180000</v>
      </c>
      <c r="F744" s="34" t="s">
        <v>19</v>
      </c>
      <c r="G744" s="34" t="str">
        <f>IF(I744&gt;0,"PROPLACENO",F744)</f>
        <v>PROPLACENO</v>
      </c>
      <c r="H744" s="35">
        <v>687</v>
      </c>
      <c r="I744" s="31">
        <v>45099</v>
      </c>
      <c r="J744" s="36">
        <v>44886</v>
      </c>
    </row>
    <row r="745" spans="1:10" x14ac:dyDescent="0.25">
      <c r="A745" s="38" t="s">
        <v>952</v>
      </c>
      <c r="B745" s="31">
        <v>44757</v>
      </c>
      <c r="C745" s="32">
        <v>44769</v>
      </c>
      <c r="D745" s="33">
        <v>130000</v>
      </c>
      <c r="E745" s="33">
        <v>130000</v>
      </c>
      <c r="F745" s="34" t="s">
        <v>19</v>
      </c>
      <c r="G745" s="34" t="str">
        <f>IF(I745&gt;0,"PROPLACENO",F745)</f>
        <v>PROPLACENO</v>
      </c>
      <c r="H745" s="35">
        <v>924</v>
      </c>
      <c r="I745" s="31">
        <v>45069</v>
      </c>
      <c r="J745" s="36">
        <v>44956</v>
      </c>
    </row>
    <row r="746" spans="1:10" x14ac:dyDescent="0.25">
      <c r="A746" s="38" t="s">
        <v>638</v>
      </c>
      <c r="B746" s="31">
        <v>44725</v>
      </c>
      <c r="C746" s="32">
        <v>44770</v>
      </c>
      <c r="D746" s="33">
        <v>130000</v>
      </c>
      <c r="E746" s="33">
        <v>130000</v>
      </c>
      <c r="F746" s="34" t="s">
        <v>19</v>
      </c>
      <c r="G746" s="34" t="str">
        <f>IF(I746&gt;0,"PROPLACENO",F746)</f>
        <v>PROPLACENO</v>
      </c>
      <c r="H746" s="35">
        <v>610</v>
      </c>
      <c r="I746" s="31">
        <v>45330</v>
      </c>
      <c r="J746" s="36">
        <v>44886</v>
      </c>
    </row>
    <row r="747" spans="1:10" x14ac:dyDescent="0.25">
      <c r="A747" s="38" t="s">
        <v>837</v>
      </c>
      <c r="B747" s="31">
        <v>44741</v>
      </c>
      <c r="C747" s="32">
        <v>44750</v>
      </c>
      <c r="D747" s="33">
        <v>130000</v>
      </c>
      <c r="E747" s="33">
        <v>130000</v>
      </c>
      <c r="F747" s="34" t="s">
        <v>19</v>
      </c>
      <c r="G747" s="34" t="str">
        <f>IF(I747&gt;0,"PROPLACENO",F747)</f>
        <v>PROPLACENO</v>
      </c>
      <c r="H747" s="35">
        <v>809</v>
      </c>
      <c r="I747" s="31">
        <v>45201</v>
      </c>
      <c r="J747" s="36">
        <v>44886</v>
      </c>
    </row>
    <row r="748" spans="1:10" x14ac:dyDescent="0.25">
      <c r="A748" s="38" t="s">
        <v>646</v>
      </c>
      <c r="B748" s="31">
        <v>44726</v>
      </c>
      <c r="C748" s="32">
        <v>44726</v>
      </c>
      <c r="D748" s="33" t="s">
        <v>1527</v>
      </c>
      <c r="E748" s="33">
        <v>0</v>
      </c>
      <c r="F748" s="34" t="s">
        <v>23</v>
      </c>
      <c r="G748" s="34" t="s">
        <v>18</v>
      </c>
      <c r="H748" s="35">
        <v>618</v>
      </c>
      <c r="I748" s="31"/>
      <c r="J748" s="36">
        <v>44886</v>
      </c>
    </row>
    <row r="749" spans="1:10" x14ac:dyDescent="0.25">
      <c r="A749" s="38" t="s">
        <v>1137</v>
      </c>
      <c r="B749" s="31">
        <v>44783</v>
      </c>
      <c r="C749" s="32">
        <v>44790</v>
      </c>
      <c r="D749" s="33">
        <v>180000</v>
      </c>
      <c r="E749" s="33">
        <v>180000</v>
      </c>
      <c r="F749" s="34" t="s">
        <v>19</v>
      </c>
      <c r="G749" s="34" t="str">
        <f>IF(I749&gt;0,"PROPLACENO",F749)</f>
        <v>PROPLACENO</v>
      </c>
      <c r="H749" s="35">
        <v>1109</v>
      </c>
      <c r="I749" s="31">
        <v>45567</v>
      </c>
      <c r="J749" s="36">
        <v>44956</v>
      </c>
    </row>
    <row r="750" spans="1:10" x14ac:dyDescent="0.25">
      <c r="A750" s="38" t="s">
        <v>725</v>
      </c>
      <c r="B750" s="31">
        <v>44729</v>
      </c>
      <c r="C750" s="32">
        <v>44778</v>
      </c>
      <c r="D750" s="33">
        <v>130000</v>
      </c>
      <c r="E750" s="33">
        <v>130000</v>
      </c>
      <c r="F750" s="34" t="s">
        <v>19</v>
      </c>
      <c r="G750" s="34" t="str">
        <f>IF(I750&gt;0,"PROPLACENO",F750)</f>
        <v>PROPLACENO</v>
      </c>
      <c r="H750" s="35">
        <v>697</v>
      </c>
      <c r="I750" s="31">
        <v>45061</v>
      </c>
      <c r="J750" s="36">
        <v>44886</v>
      </c>
    </row>
    <row r="751" spans="1:10" x14ac:dyDescent="0.25">
      <c r="A751" s="38" t="s">
        <v>647</v>
      </c>
      <c r="B751" s="31">
        <v>44726</v>
      </c>
      <c r="C751" s="32">
        <v>44726</v>
      </c>
      <c r="D751" s="33">
        <v>130000</v>
      </c>
      <c r="E751" s="33">
        <v>130000</v>
      </c>
      <c r="F751" s="34" t="s">
        <v>19</v>
      </c>
      <c r="G751" s="34" t="str">
        <f>IF(I751&gt;0,"PROPLACENO",F751)</f>
        <v>PROPLACENO</v>
      </c>
      <c r="H751" s="35">
        <v>619</v>
      </c>
      <c r="I751" s="31">
        <v>45320</v>
      </c>
      <c r="J751" s="36">
        <v>44886</v>
      </c>
    </row>
    <row r="752" spans="1:10" x14ac:dyDescent="0.25">
      <c r="A752" s="38" t="s">
        <v>648</v>
      </c>
      <c r="B752" s="31">
        <v>44726</v>
      </c>
      <c r="C752" s="32">
        <v>44726</v>
      </c>
      <c r="D752" s="33">
        <v>180000</v>
      </c>
      <c r="E752" s="33">
        <v>180000</v>
      </c>
      <c r="F752" s="34" t="s">
        <v>19</v>
      </c>
      <c r="G752" s="34" t="str">
        <f>IF(I752&gt;0,"PROPLACENO",F752)</f>
        <v>PROPLACENO</v>
      </c>
      <c r="H752" s="35">
        <v>620</v>
      </c>
      <c r="I752" s="31">
        <v>45062</v>
      </c>
      <c r="J752" s="36">
        <v>44886</v>
      </c>
    </row>
    <row r="753" spans="1:10" x14ac:dyDescent="0.25">
      <c r="A753" s="38" t="s">
        <v>649</v>
      </c>
      <c r="B753" s="31">
        <v>44726</v>
      </c>
      <c r="C753" s="32">
        <v>44728</v>
      </c>
      <c r="D753" s="33">
        <v>130000</v>
      </c>
      <c r="E753" s="33">
        <v>130000</v>
      </c>
      <c r="F753" s="34" t="s">
        <v>19</v>
      </c>
      <c r="G753" s="34" t="str">
        <f>IF(I753&gt;0,"PROPLACENO",F753)</f>
        <v>PROPLACENO</v>
      </c>
      <c r="H753" s="35">
        <v>621</v>
      </c>
      <c r="I753" s="31">
        <v>45008</v>
      </c>
      <c r="J753" s="36">
        <v>44886</v>
      </c>
    </row>
    <row r="754" spans="1:10" x14ac:dyDescent="0.25">
      <c r="A754" s="38" t="s">
        <v>650</v>
      </c>
      <c r="B754" s="31">
        <v>44726</v>
      </c>
      <c r="C754" s="32">
        <v>44726</v>
      </c>
      <c r="D754" s="33" t="s">
        <v>1527</v>
      </c>
      <c r="E754" s="33">
        <v>0</v>
      </c>
      <c r="F754" s="34" t="s">
        <v>1532</v>
      </c>
      <c r="G754" s="34" t="s">
        <v>1533</v>
      </c>
      <c r="H754" s="35">
        <v>622</v>
      </c>
      <c r="I754" s="31"/>
      <c r="J754" s="36">
        <v>44886</v>
      </c>
    </row>
    <row r="755" spans="1:10" x14ac:dyDescent="0.25">
      <c r="A755" s="38" t="s">
        <v>656</v>
      </c>
      <c r="B755" s="31">
        <v>44726</v>
      </c>
      <c r="C755" s="32">
        <v>44755</v>
      </c>
      <c r="D755" s="33">
        <v>171000</v>
      </c>
      <c r="E755" s="33">
        <v>171000</v>
      </c>
      <c r="F755" s="34" t="s">
        <v>19</v>
      </c>
      <c r="G755" s="34" t="str">
        <f>IF(I755&gt;0,"PROPLACENO",F755)</f>
        <v>PROPLACENO</v>
      </c>
      <c r="H755" s="35">
        <v>628</v>
      </c>
      <c r="I755" s="31">
        <v>44987</v>
      </c>
      <c r="J755" s="36">
        <v>44886</v>
      </c>
    </row>
    <row r="756" spans="1:10" x14ac:dyDescent="0.25">
      <c r="A756" s="38" t="s">
        <v>651</v>
      </c>
      <c r="B756" s="31">
        <v>44726</v>
      </c>
      <c r="C756" s="32">
        <v>44726</v>
      </c>
      <c r="D756" s="33">
        <v>130000</v>
      </c>
      <c r="E756" s="33">
        <v>130000</v>
      </c>
      <c r="F756" s="34" t="s">
        <v>19</v>
      </c>
      <c r="G756" s="34" t="str">
        <f>IF(I756&gt;0,"PROPLACENO",F756)</f>
        <v>PROPLACENO</v>
      </c>
      <c r="H756" s="35">
        <v>623</v>
      </c>
      <c r="I756" s="31">
        <v>45460</v>
      </c>
      <c r="J756" s="36">
        <v>44886</v>
      </c>
    </row>
    <row r="757" spans="1:10" x14ac:dyDescent="0.25">
      <c r="A757" s="38" t="s">
        <v>653</v>
      </c>
      <c r="B757" s="31">
        <v>44726</v>
      </c>
      <c r="C757" s="32">
        <v>44726</v>
      </c>
      <c r="D757" s="33">
        <v>130000</v>
      </c>
      <c r="E757" s="33">
        <v>130000</v>
      </c>
      <c r="F757" s="34" t="s">
        <v>19</v>
      </c>
      <c r="G757" s="34" t="str">
        <f>IF(I757&gt;0,"PROPLACENO",F757)</f>
        <v>PROPLACENO</v>
      </c>
      <c r="H757" s="35">
        <v>625</v>
      </c>
      <c r="I757" s="31">
        <v>45000</v>
      </c>
      <c r="J757" s="36">
        <v>44886</v>
      </c>
    </row>
    <row r="758" spans="1:10" x14ac:dyDescent="0.25">
      <c r="A758" s="38" t="s">
        <v>654</v>
      </c>
      <c r="B758" s="31">
        <v>44726</v>
      </c>
      <c r="C758" s="32">
        <v>44726</v>
      </c>
      <c r="D758" s="33">
        <v>130000</v>
      </c>
      <c r="E758" s="33">
        <v>130000</v>
      </c>
      <c r="F758" s="34" t="s">
        <v>19</v>
      </c>
      <c r="G758" s="34" t="str">
        <f>IF(I758&gt;0,"PROPLACENO",F758)</f>
        <v>PROPLACENO</v>
      </c>
      <c r="H758" s="35">
        <v>626</v>
      </c>
      <c r="I758" s="31">
        <v>45645</v>
      </c>
      <c r="J758" s="36">
        <v>44886</v>
      </c>
    </row>
    <row r="759" spans="1:10" x14ac:dyDescent="0.25">
      <c r="A759" s="38" t="s">
        <v>657</v>
      </c>
      <c r="B759" s="31">
        <v>44726</v>
      </c>
      <c r="C759" s="32">
        <v>44726</v>
      </c>
      <c r="D759" s="33">
        <v>130000</v>
      </c>
      <c r="E759" s="33">
        <v>130000</v>
      </c>
      <c r="F759" s="34" t="s">
        <v>19</v>
      </c>
      <c r="G759" s="34" t="str">
        <f>IF(I759&gt;0,"PROPLACENO",F759)</f>
        <v>PROPLACENO</v>
      </c>
      <c r="H759" s="35">
        <v>629</v>
      </c>
      <c r="I759" s="31">
        <v>45637</v>
      </c>
      <c r="J759" s="36">
        <v>44886</v>
      </c>
    </row>
    <row r="760" spans="1:10" x14ac:dyDescent="0.25">
      <c r="A760" s="38" t="s">
        <v>662</v>
      </c>
      <c r="B760" s="31">
        <v>44726</v>
      </c>
      <c r="C760" s="32">
        <v>44802</v>
      </c>
      <c r="D760" s="33">
        <v>180000</v>
      </c>
      <c r="E760" s="33">
        <v>180000</v>
      </c>
      <c r="F760" s="34" t="s">
        <v>19</v>
      </c>
      <c r="G760" s="34" t="str">
        <f>IF(I760&gt;0,"PROPLACENO",F760)</f>
        <v>PROPLACENO</v>
      </c>
      <c r="H760" s="35">
        <v>634</v>
      </c>
      <c r="I760" s="31">
        <v>45131</v>
      </c>
      <c r="J760" s="36">
        <v>44886</v>
      </c>
    </row>
    <row r="761" spans="1:10" x14ac:dyDescent="0.25">
      <c r="A761" s="38" t="s">
        <v>659</v>
      </c>
      <c r="B761" s="31">
        <v>44726</v>
      </c>
      <c r="C761" s="32">
        <v>44727</v>
      </c>
      <c r="D761" s="33">
        <v>180000</v>
      </c>
      <c r="E761" s="33">
        <v>180000</v>
      </c>
      <c r="F761" s="34" t="s">
        <v>19</v>
      </c>
      <c r="G761" s="34" t="str">
        <f>IF(I761&gt;0,"PROPLACENO",F761)</f>
        <v>PROPLACENO</v>
      </c>
      <c r="H761" s="35">
        <v>631</v>
      </c>
      <c r="I761" s="31">
        <v>45110</v>
      </c>
      <c r="J761" s="36">
        <v>44886</v>
      </c>
    </row>
    <row r="762" spans="1:10" x14ac:dyDescent="0.25">
      <c r="A762" s="38" t="s">
        <v>661</v>
      </c>
      <c r="B762" s="31">
        <v>44726</v>
      </c>
      <c r="C762" s="32">
        <v>44804</v>
      </c>
      <c r="D762" s="33" t="s">
        <v>1527</v>
      </c>
      <c r="E762" s="33">
        <v>0</v>
      </c>
      <c r="F762" s="34" t="s">
        <v>1532</v>
      </c>
      <c r="G762" s="34" t="s">
        <v>1533</v>
      </c>
      <c r="H762" s="35">
        <v>633</v>
      </c>
      <c r="I762" s="31"/>
      <c r="J762" s="36">
        <v>44886</v>
      </c>
    </row>
    <row r="763" spans="1:10" x14ac:dyDescent="0.25">
      <c r="A763" s="38" t="s">
        <v>663</v>
      </c>
      <c r="B763" s="31">
        <v>44726</v>
      </c>
      <c r="C763" s="32">
        <v>44756</v>
      </c>
      <c r="D763" s="33">
        <v>180000</v>
      </c>
      <c r="E763" s="33">
        <v>180000</v>
      </c>
      <c r="F763" s="34" t="s">
        <v>1530</v>
      </c>
      <c r="G763" s="34" t="str">
        <f>IF(I763&gt;0,"PROPLACENO",F763)</f>
        <v>PROPLACENO</v>
      </c>
      <c r="H763" s="35">
        <v>635</v>
      </c>
      <c r="I763" s="31">
        <v>45880</v>
      </c>
      <c r="J763" s="36">
        <v>44886</v>
      </c>
    </row>
    <row r="764" spans="1:10" x14ac:dyDescent="0.25">
      <c r="A764" s="38" t="s">
        <v>665</v>
      </c>
      <c r="B764" s="31">
        <v>44726</v>
      </c>
      <c r="C764" s="32">
        <v>44726</v>
      </c>
      <c r="D764" s="33">
        <v>100000</v>
      </c>
      <c r="E764" s="33">
        <v>92513.337</v>
      </c>
      <c r="F764" s="34" t="s">
        <v>19</v>
      </c>
      <c r="G764" s="34" t="str">
        <f>IF(I764&gt;0,"PROPLACENO",F764)</f>
        <v>PROPLACENO</v>
      </c>
      <c r="H764" s="35">
        <v>637</v>
      </c>
      <c r="I764" s="31">
        <v>44998</v>
      </c>
      <c r="J764" s="36">
        <v>44886</v>
      </c>
    </row>
    <row r="765" spans="1:10" x14ac:dyDescent="0.25">
      <c r="A765" s="38" t="s">
        <v>664</v>
      </c>
      <c r="B765" s="31">
        <v>44726</v>
      </c>
      <c r="C765" s="32">
        <v>44726</v>
      </c>
      <c r="D765" s="33">
        <v>180000</v>
      </c>
      <c r="E765" s="33">
        <v>180000</v>
      </c>
      <c r="F765" s="34" t="s">
        <v>19</v>
      </c>
      <c r="G765" s="34" t="str">
        <f>IF(I765&gt;0,"PROPLACENO",F765)</f>
        <v>PROPLACENO</v>
      </c>
      <c r="H765" s="35">
        <v>636</v>
      </c>
      <c r="I765" s="31">
        <v>45230</v>
      </c>
      <c r="J765" s="36">
        <v>44886</v>
      </c>
    </row>
    <row r="766" spans="1:10" x14ac:dyDescent="0.25">
      <c r="A766" s="38" t="s">
        <v>667</v>
      </c>
      <c r="B766" s="31">
        <v>44726</v>
      </c>
      <c r="C766" s="32">
        <v>44798</v>
      </c>
      <c r="D766" s="33">
        <v>180000</v>
      </c>
      <c r="E766" s="33">
        <v>180000</v>
      </c>
      <c r="F766" s="34" t="s">
        <v>19</v>
      </c>
      <c r="G766" s="34" t="str">
        <f>IF(I766&gt;0,"PROPLACENO",F766)</f>
        <v>PROPLACENO</v>
      </c>
      <c r="H766" s="35">
        <v>639</v>
      </c>
      <c r="I766" s="31">
        <v>45005</v>
      </c>
      <c r="J766" s="36">
        <v>44886</v>
      </c>
    </row>
    <row r="767" spans="1:10" x14ac:dyDescent="0.25">
      <c r="A767" s="38" t="s">
        <v>669</v>
      </c>
      <c r="B767" s="31">
        <v>44726</v>
      </c>
      <c r="C767" s="32">
        <v>44728</v>
      </c>
      <c r="D767" s="33">
        <v>180000</v>
      </c>
      <c r="E767" s="33">
        <v>180000</v>
      </c>
      <c r="F767" s="34" t="s">
        <v>1530</v>
      </c>
      <c r="G767" s="34" t="str">
        <f>IF(I767&gt;0,"PROPLACENO",F767)</f>
        <v>PROPLACENO</v>
      </c>
      <c r="H767" s="35">
        <v>641</v>
      </c>
      <c r="I767" s="31">
        <v>45635</v>
      </c>
      <c r="J767" s="36">
        <v>44886</v>
      </c>
    </row>
    <row r="768" spans="1:10" x14ac:dyDescent="0.25">
      <c r="A768" s="38" t="s">
        <v>762</v>
      </c>
      <c r="B768" s="31">
        <v>44733</v>
      </c>
      <c r="C768" s="32">
        <v>44735</v>
      </c>
      <c r="D768" s="33">
        <v>130000</v>
      </c>
      <c r="E768" s="33">
        <v>130000</v>
      </c>
      <c r="F768" s="34" t="s">
        <v>19</v>
      </c>
      <c r="G768" s="34" t="str">
        <f>IF(I768&gt;0,"PROPLACENO",F768)</f>
        <v>PROPLACENO</v>
      </c>
      <c r="H768" s="35">
        <v>734</v>
      </c>
      <c r="I768" s="31">
        <v>45188</v>
      </c>
      <c r="J768" s="36">
        <v>44886</v>
      </c>
    </row>
    <row r="769" spans="1:10" x14ac:dyDescent="0.25">
      <c r="A769" s="38" t="s">
        <v>728</v>
      </c>
      <c r="B769" s="31">
        <v>44729</v>
      </c>
      <c r="C769" s="32">
        <v>44734</v>
      </c>
      <c r="D769" s="33">
        <v>130000</v>
      </c>
      <c r="E769" s="33">
        <v>130000</v>
      </c>
      <c r="F769" s="34" t="s">
        <v>19</v>
      </c>
      <c r="G769" s="34" t="str">
        <f>IF(I769&gt;0,"PROPLACENO",F769)</f>
        <v>PROPLACENO</v>
      </c>
      <c r="H769" s="35">
        <v>700</v>
      </c>
      <c r="I769" s="31">
        <v>45322</v>
      </c>
      <c r="J769" s="36">
        <v>44886</v>
      </c>
    </row>
    <row r="770" spans="1:10" x14ac:dyDescent="0.25">
      <c r="A770" s="38" t="s">
        <v>713</v>
      </c>
      <c r="B770" s="31">
        <v>44728</v>
      </c>
      <c r="C770" s="32"/>
      <c r="D770" s="33" t="s">
        <v>1527</v>
      </c>
      <c r="E770" s="33">
        <v>0</v>
      </c>
      <c r="F770" s="34" t="s">
        <v>16</v>
      </c>
      <c r="G770" s="34" t="str">
        <f>IF(I770&gt;0,"PROPLACENO",F770)</f>
        <v>NEDOLOŽENA LISTINNÁ VERZE</v>
      </c>
      <c r="H770" s="35">
        <v>685</v>
      </c>
      <c r="I770" s="31"/>
      <c r="J770" s="36">
        <v>44886</v>
      </c>
    </row>
    <row r="771" spans="1:10" x14ac:dyDescent="0.25">
      <c r="A771" s="38" t="s">
        <v>785</v>
      </c>
      <c r="B771" s="31">
        <v>44734</v>
      </c>
      <c r="C771" s="32">
        <v>44750</v>
      </c>
      <c r="D771" s="33">
        <v>130000</v>
      </c>
      <c r="E771" s="33">
        <v>130000</v>
      </c>
      <c r="F771" s="34" t="s">
        <v>19</v>
      </c>
      <c r="G771" s="34" t="str">
        <f>IF(I771&gt;0,"PROPLACENO",F771)</f>
        <v>PROPLACENO</v>
      </c>
      <c r="H771" s="35">
        <v>757</v>
      </c>
      <c r="I771" s="31">
        <v>45369</v>
      </c>
      <c r="J771" s="36">
        <v>44886</v>
      </c>
    </row>
    <row r="772" spans="1:10" x14ac:dyDescent="0.25">
      <c r="A772" s="38" t="s">
        <v>1028</v>
      </c>
      <c r="B772" s="31">
        <v>44768</v>
      </c>
      <c r="C772" s="32">
        <v>44770</v>
      </c>
      <c r="D772" s="33">
        <v>180000</v>
      </c>
      <c r="E772" s="33">
        <v>180000</v>
      </c>
      <c r="F772" s="34" t="s">
        <v>19</v>
      </c>
      <c r="G772" s="34" t="str">
        <f>IF(I772&gt;0,"PROPLACENO",F772)</f>
        <v>PROPLACENO</v>
      </c>
      <c r="H772" s="35">
        <v>1000</v>
      </c>
      <c r="I772" s="31">
        <v>45239</v>
      </c>
      <c r="J772" s="36">
        <v>44956</v>
      </c>
    </row>
    <row r="773" spans="1:10" x14ac:dyDescent="0.25">
      <c r="A773" s="38" t="s">
        <v>1111</v>
      </c>
      <c r="B773" s="31">
        <v>44781</v>
      </c>
      <c r="C773" s="32">
        <v>44790</v>
      </c>
      <c r="D773" s="33">
        <v>130000</v>
      </c>
      <c r="E773" s="33">
        <v>130000</v>
      </c>
      <c r="F773" s="34" t="s">
        <v>19</v>
      </c>
      <c r="G773" s="34" t="str">
        <f>IF(I773&gt;0,"PROPLACENO",F773)</f>
        <v>PROPLACENO</v>
      </c>
      <c r="H773" s="35">
        <v>1083</v>
      </c>
      <c r="I773" s="31">
        <v>45244</v>
      </c>
      <c r="J773" s="36">
        <v>44956</v>
      </c>
    </row>
    <row r="774" spans="1:10" x14ac:dyDescent="0.25">
      <c r="A774" s="38" t="s">
        <v>674</v>
      </c>
      <c r="B774" s="31">
        <v>44726</v>
      </c>
      <c r="C774" s="32">
        <v>44739</v>
      </c>
      <c r="D774" s="33" t="s">
        <v>1527</v>
      </c>
      <c r="E774" s="33">
        <v>0</v>
      </c>
      <c r="F774" s="34" t="s">
        <v>23</v>
      </c>
      <c r="G774" s="34" t="s">
        <v>18</v>
      </c>
      <c r="H774" s="35">
        <v>646</v>
      </c>
      <c r="I774" s="31"/>
      <c r="J774" s="36">
        <v>44886</v>
      </c>
    </row>
    <row r="775" spans="1:10" x14ac:dyDescent="0.25">
      <c r="A775" s="38" t="s">
        <v>675</v>
      </c>
      <c r="B775" s="31">
        <v>44726</v>
      </c>
      <c r="C775" s="32">
        <v>44769</v>
      </c>
      <c r="D775" s="33">
        <v>100000</v>
      </c>
      <c r="E775" s="33">
        <v>100000</v>
      </c>
      <c r="F775" s="34" t="s">
        <v>19</v>
      </c>
      <c r="G775" s="34" t="str">
        <f>IF(I775&gt;0,"PROPLACENO",F775)</f>
        <v>PROPLACENO</v>
      </c>
      <c r="H775" s="35">
        <v>647</v>
      </c>
      <c r="I775" s="31">
        <v>45138</v>
      </c>
      <c r="J775" s="36">
        <v>44886</v>
      </c>
    </row>
    <row r="776" spans="1:10" x14ac:dyDescent="0.25">
      <c r="A776" s="38" t="s">
        <v>676</v>
      </c>
      <c r="B776" s="31">
        <v>44726</v>
      </c>
      <c r="C776" s="32">
        <v>44777</v>
      </c>
      <c r="D776" s="33">
        <v>130000</v>
      </c>
      <c r="E776" s="33">
        <v>130000</v>
      </c>
      <c r="F776" s="34" t="s">
        <v>19</v>
      </c>
      <c r="G776" s="34" t="str">
        <f>IF(I776&gt;0,"PROPLACENO",F776)</f>
        <v>PROPLACENO</v>
      </c>
      <c r="H776" s="35">
        <v>648</v>
      </c>
      <c r="I776" s="31">
        <v>45328</v>
      </c>
      <c r="J776" s="36">
        <v>44886</v>
      </c>
    </row>
    <row r="777" spans="1:10" x14ac:dyDescent="0.25">
      <c r="A777" s="38" t="s">
        <v>794</v>
      </c>
      <c r="B777" s="31">
        <v>44735</v>
      </c>
      <c r="C777" s="32">
        <v>44777</v>
      </c>
      <c r="D777" s="33">
        <v>100000</v>
      </c>
      <c r="E777" s="33">
        <v>97680.9</v>
      </c>
      <c r="F777" s="34" t="s">
        <v>19</v>
      </c>
      <c r="G777" s="34" t="str">
        <f>IF(I777&gt;0,"PROPLACENO",F777)</f>
        <v>PROPLACENO</v>
      </c>
      <c r="H777" s="35">
        <v>766</v>
      </c>
      <c r="I777" s="31">
        <v>45104</v>
      </c>
      <c r="J777" s="36">
        <v>44886</v>
      </c>
    </row>
    <row r="778" spans="1:10" x14ac:dyDescent="0.25">
      <c r="A778" s="38" t="s">
        <v>1003</v>
      </c>
      <c r="B778" s="31">
        <v>44765</v>
      </c>
      <c r="C778" s="32">
        <v>44776</v>
      </c>
      <c r="D778" s="33">
        <v>130000</v>
      </c>
      <c r="E778" s="33">
        <v>130000</v>
      </c>
      <c r="F778" s="34" t="s">
        <v>19</v>
      </c>
      <c r="G778" s="34" t="str">
        <f>IF(I778&gt;0,"PROPLACENO",F778)</f>
        <v>PROPLACENO</v>
      </c>
      <c r="H778" s="35">
        <v>975</v>
      </c>
      <c r="I778" s="31">
        <v>45099</v>
      </c>
      <c r="J778" s="36">
        <v>44956</v>
      </c>
    </row>
    <row r="779" spans="1:10" x14ac:dyDescent="0.25">
      <c r="A779" s="38" t="s">
        <v>678</v>
      </c>
      <c r="B779" s="31">
        <v>44726</v>
      </c>
      <c r="C779" s="32">
        <v>44769</v>
      </c>
      <c r="D779" s="33">
        <v>130000</v>
      </c>
      <c r="E779" s="33">
        <v>130000</v>
      </c>
      <c r="F779" s="34" t="s">
        <v>19</v>
      </c>
      <c r="G779" s="34" t="str">
        <f>IF(I779&gt;0,"PROPLACENO",F779)</f>
        <v>PROPLACENO</v>
      </c>
      <c r="H779" s="35">
        <v>650</v>
      </c>
      <c r="I779" s="31">
        <v>45099</v>
      </c>
      <c r="J779" s="36">
        <v>44886</v>
      </c>
    </row>
    <row r="780" spans="1:10" x14ac:dyDescent="0.25">
      <c r="A780" s="38" t="s">
        <v>776</v>
      </c>
      <c r="B780" s="31">
        <v>44734</v>
      </c>
      <c r="C780" s="32">
        <v>44741</v>
      </c>
      <c r="D780" s="33">
        <v>130000</v>
      </c>
      <c r="E780" s="33">
        <v>130000</v>
      </c>
      <c r="F780" s="34" t="s">
        <v>19</v>
      </c>
      <c r="G780" s="34" t="str">
        <f>IF(I780&gt;0,"PROPLACENO",F780)</f>
        <v>PROPLACENO</v>
      </c>
      <c r="H780" s="35">
        <v>748</v>
      </c>
      <c r="I780" s="31">
        <v>45264</v>
      </c>
      <c r="J780" s="36">
        <v>44886</v>
      </c>
    </row>
    <row r="781" spans="1:10" x14ac:dyDescent="0.25">
      <c r="A781" s="38" t="s">
        <v>931</v>
      </c>
      <c r="B781" s="31">
        <v>44755</v>
      </c>
      <c r="C781" s="32">
        <v>44755</v>
      </c>
      <c r="D781" s="33">
        <v>100000</v>
      </c>
      <c r="E781" s="33">
        <v>100000</v>
      </c>
      <c r="F781" s="34" t="s">
        <v>19</v>
      </c>
      <c r="G781" s="34" t="str">
        <f>IF(I781&gt;0,"PROPLACENO",F781)</f>
        <v>PROPLACENO</v>
      </c>
      <c r="H781" s="35">
        <v>903</v>
      </c>
      <c r="I781" s="31">
        <v>45034</v>
      </c>
      <c r="J781" s="36">
        <v>44956</v>
      </c>
    </row>
    <row r="782" spans="1:10" x14ac:dyDescent="0.25">
      <c r="A782" s="38" t="s">
        <v>1106</v>
      </c>
      <c r="B782" s="31">
        <v>44780</v>
      </c>
      <c r="C782" s="32">
        <v>44780</v>
      </c>
      <c r="D782" s="33">
        <v>180000</v>
      </c>
      <c r="E782" s="33">
        <v>180000</v>
      </c>
      <c r="F782" s="34" t="s">
        <v>19</v>
      </c>
      <c r="G782" s="34" t="str">
        <f>IF(I782&gt;0,"PROPLACENO",F782)</f>
        <v>PROPLACENO</v>
      </c>
      <c r="H782" s="35">
        <v>1078</v>
      </c>
      <c r="I782" s="31">
        <v>45321</v>
      </c>
      <c r="J782" s="36">
        <v>44956</v>
      </c>
    </row>
    <row r="783" spans="1:10" x14ac:dyDescent="0.25">
      <c r="A783" s="38" t="s">
        <v>680</v>
      </c>
      <c r="B783" s="31">
        <v>44727</v>
      </c>
      <c r="C783" s="32">
        <v>44727</v>
      </c>
      <c r="D783" s="33">
        <v>180000</v>
      </c>
      <c r="E783" s="33">
        <v>180000</v>
      </c>
      <c r="F783" s="34" t="s">
        <v>19</v>
      </c>
      <c r="G783" s="34" t="str">
        <f>IF(I783&gt;0,"PROPLACENO",F783)</f>
        <v>PROPLACENO</v>
      </c>
      <c r="H783" s="35">
        <v>652</v>
      </c>
      <c r="I783" s="31">
        <v>44999</v>
      </c>
      <c r="J783" s="36">
        <v>44886</v>
      </c>
    </row>
    <row r="784" spans="1:10" x14ac:dyDescent="0.25">
      <c r="A784" s="38" t="s">
        <v>928</v>
      </c>
      <c r="B784" s="31">
        <v>44755</v>
      </c>
      <c r="C784" s="32">
        <v>44762</v>
      </c>
      <c r="D784" s="33">
        <v>130000</v>
      </c>
      <c r="E784" s="33">
        <v>130000</v>
      </c>
      <c r="F784" s="34" t="s">
        <v>19</v>
      </c>
      <c r="G784" s="34" t="str">
        <f>IF(I784&gt;0,"PROPLACENO",F784)</f>
        <v>PROPLACENO</v>
      </c>
      <c r="H784" s="35">
        <v>900</v>
      </c>
      <c r="I784" s="31">
        <v>45385</v>
      </c>
      <c r="J784" s="36">
        <v>44956</v>
      </c>
    </row>
    <row r="785" spans="1:10" x14ac:dyDescent="0.25">
      <c r="A785" s="38" t="s">
        <v>865</v>
      </c>
      <c r="B785" s="31">
        <v>44745</v>
      </c>
      <c r="C785" s="32">
        <v>44754</v>
      </c>
      <c r="D785" s="33">
        <v>180000</v>
      </c>
      <c r="E785" s="33">
        <v>180000</v>
      </c>
      <c r="F785" s="34" t="s">
        <v>19</v>
      </c>
      <c r="G785" s="34" t="str">
        <f>IF(I785&gt;0,"PROPLACENO",F785)</f>
        <v>PROPLACENO</v>
      </c>
      <c r="H785" s="35">
        <v>837</v>
      </c>
      <c r="I785" s="31">
        <v>45411</v>
      </c>
      <c r="J785" s="36">
        <v>44956</v>
      </c>
    </row>
    <row r="786" spans="1:10" x14ac:dyDescent="0.25">
      <c r="A786" s="38" t="s">
        <v>1050</v>
      </c>
      <c r="B786" s="31">
        <v>44772</v>
      </c>
      <c r="C786" s="32">
        <v>44774</v>
      </c>
      <c r="D786" s="33">
        <v>180000</v>
      </c>
      <c r="E786" s="33">
        <v>180000</v>
      </c>
      <c r="F786" s="34" t="s">
        <v>19</v>
      </c>
      <c r="G786" s="34" t="str">
        <f>IF(I786&gt;0,"PROPLACENO",F786)</f>
        <v>PROPLACENO</v>
      </c>
      <c r="H786" s="35">
        <v>1022</v>
      </c>
      <c r="I786" s="31">
        <v>45201</v>
      </c>
      <c r="J786" s="36">
        <v>44956</v>
      </c>
    </row>
    <row r="787" spans="1:10" x14ac:dyDescent="0.25">
      <c r="A787" s="38" t="s">
        <v>683</v>
      </c>
      <c r="B787" s="31">
        <v>44727</v>
      </c>
      <c r="C787" s="32">
        <v>44733</v>
      </c>
      <c r="D787" s="33">
        <v>100000</v>
      </c>
      <c r="E787" s="33">
        <v>100000</v>
      </c>
      <c r="F787" s="34" t="s">
        <v>19</v>
      </c>
      <c r="G787" s="34" t="str">
        <f>IF(I787&gt;0,"PROPLACENO",F787)</f>
        <v>PROPLACENO</v>
      </c>
      <c r="H787" s="35">
        <v>655</v>
      </c>
      <c r="I787" s="31">
        <v>45225</v>
      </c>
      <c r="J787" s="36">
        <v>44886</v>
      </c>
    </row>
    <row r="788" spans="1:10" x14ac:dyDescent="0.25">
      <c r="A788" s="38" t="s">
        <v>682</v>
      </c>
      <c r="B788" s="31">
        <v>44727</v>
      </c>
      <c r="C788" s="32">
        <v>44734</v>
      </c>
      <c r="D788" s="33">
        <v>130000</v>
      </c>
      <c r="E788" s="33">
        <v>130000</v>
      </c>
      <c r="F788" s="34" t="s">
        <v>1530</v>
      </c>
      <c r="G788" s="34" t="str">
        <f>IF(I788&gt;0,"PROPLACENO",F788)</f>
        <v>PROPLACENO</v>
      </c>
      <c r="H788" s="35">
        <v>654</v>
      </c>
      <c r="I788" s="31">
        <v>45929</v>
      </c>
      <c r="J788" s="36">
        <v>44886</v>
      </c>
    </row>
    <row r="789" spans="1:10" x14ac:dyDescent="0.25">
      <c r="A789" s="38" t="s">
        <v>684</v>
      </c>
      <c r="B789" s="31">
        <v>44727</v>
      </c>
      <c r="C789" s="32">
        <v>44727</v>
      </c>
      <c r="D789" s="33">
        <v>130000</v>
      </c>
      <c r="E789" s="33">
        <v>130000</v>
      </c>
      <c r="F789" s="34" t="s">
        <v>19</v>
      </c>
      <c r="G789" s="34" t="str">
        <f>IF(I789&gt;0,"PROPLACENO",F789)</f>
        <v>PROPLACENO</v>
      </c>
      <c r="H789" s="35">
        <v>656</v>
      </c>
      <c r="I789" s="31">
        <v>45453</v>
      </c>
      <c r="J789" s="36">
        <v>44886</v>
      </c>
    </row>
    <row r="790" spans="1:10" x14ac:dyDescent="0.25">
      <c r="A790" s="38" t="s">
        <v>872</v>
      </c>
      <c r="B790" s="31">
        <v>44746</v>
      </c>
      <c r="C790" s="32">
        <v>44753</v>
      </c>
      <c r="D790" s="33">
        <v>180000</v>
      </c>
      <c r="E790" s="33">
        <v>180000</v>
      </c>
      <c r="F790" s="34" t="s">
        <v>19</v>
      </c>
      <c r="G790" s="34" t="str">
        <f>IF(I790&gt;0,"PROPLACENO",F790)</f>
        <v>PROPLACENO</v>
      </c>
      <c r="H790" s="35">
        <v>844</v>
      </c>
      <c r="I790" s="31">
        <v>45057</v>
      </c>
      <c r="J790" s="36">
        <v>44956</v>
      </c>
    </row>
    <row r="791" spans="1:10" x14ac:dyDescent="0.25">
      <c r="A791" s="38" t="s">
        <v>1151</v>
      </c>
      <c r="B791" s="31">
        <v>44784</v>
      </c>
      <c r="C791" s="32">
        <v>44784</v>
      </c>
      <c r="D791" s="33">
        <v>130000</v>
      </c>
      <c r="E791" s="33">
        <v>92733.641999999993</v>
      </c>
      <c r="F791" s="34" t="s">
        <v>1530</v>
      </c>
      <c r="G791" s="34" t="str">
        <f>IF(I791&gt;0,"PROPLACENO",F791)</f>
        <v>PROPLACENO</v>
      </c>
      <c r="H791" s="35">
        <v>1123</v>
      </c>
      <c r="I791" s="31">
        <v>45916</v>
      </c>
      <c r="J791" s="36">
        <v>44956</v>
      </c>
    </row>
    <row r="792" spans="1:10" x14ac:dyDescent="0.25">
      <c r="A792" s="38" t="s">
        <v>815</v>
      </c>
      <c r="B792" s="31">
        <v>44739</v>
      </c>
      <c r="C792" s="32">
        <v>44740</v>
      </c>
      <c r="D792" s="33">
        <v>180000</v>
      </c>
      <c r="E792" s="33">
        <v>180000</v>
      </c>
      <c r="F792" s="34" t="s">
        <v>19</v>
      </c>
      <c r="G792" s="34" t="str">
        <f>IF(I792&gt;0,"PROPLACENO",F792)</f>
        <v>PROPLACENO</v>
      </c>
      <c r="H792" s="35">
        <v>787</v>
      </c>
      <c r="I792" s="31">
        <v>45104</v>
      </c>
      <c r="J792" s="36">
        <v>44886</v>
      </c>
    </row>
    <row r="793" spans="1:10" x14ac:dyDescent="0.25">
      <c r="A793" s="38" t="s">
        <v>685</v>
      </c>
      <c r="B793" s="31">
        <v>44727</v>
      </c>
      <c r="C793" s="32">
        <v>44727</v>
      </c>
      <c r="D793" s="33">
        <v>100000</v>
      </c>
      <c r="E793" s="33">
        <v>69502.95</v>
      </c>
      <c r="F793" s="34" t="s">
        <v>19</v>
      </c>
      <c r="G793" s="34" t="str">
        <f>IF(I793&gt;0,"PROPLACENO",F793)</f>
        <v>PROPLACENO</v>
      </c>
      <c r="H793" s="35">
        <v>657</v>
      </c>
      <c r="I793" s="31">
        <v>45139</v>
      </c>
      <c r="J793" s="36">
        <v>44886</v>
      </c>
    </row>
    <row r="794" spans="1:10" x14ac:dyDescent="0.25">
      <c r="A794" s="38" t="s">
        <v>803</v>
      </c>
      <c r="B794" s="31">
        <v>44736</v>
      </c>
      <c r="C794" s="32">
        <v>44754</v>
      </c>
      <c r="D794" s="33">
        <v>180000</v>
      </c>
      <c r="E794" s="33">
        <v>180000</v>
      </c>
      <c r="F794" s="34" t="s">
        <v>19</v>
      </c>
      <c r="G794" s="34" t="str">
        <f>IF(I794&gt;0,"PROPLACENO",F794)</f>
        <v>PROPLACENO</v>
      </c>
      <c r="H794" s="35">
        <v>775</v>
      </c>
      <c r="I794" s="31">
        <v>45007</v>
      </c>
      <c r="J794" s="36">
        <v>44886</v>
      </c>
    </row>
    <row r="795" spans="1:10" x14ac:dyDescent="0.25">
      <c r="A795" s="38" t="s">
        <v>689</v>
      </c>
      <c r="B795" s="31">
        <v>44727</v>
      </c>
      <c r="C795" s="32">
        <v>44727</v>
      </c>
      <c r="D795" s="33">
        <v>76000</v>
      </c>
      <c r="E795" s="33">
        <v>67337.329999999987</v>
      </c>
      <c r="F795" s="34" t="s">
        <v>19</v>
      </c>
      <c r="G795" s="34" t="str">
        <f>IF(I795&gt;0,"PROPLACENO",F795)</f>
        <v>PROPLACENO</v>
      </c>
      <c r="H795" s="35">
        <v>661</v>
      </c>
      <c r="I795" s="31">
        <v>45057</v>
      </c>
      <c r="J795" s="36">
        <v>44886</v>
      </c>
    </row>
    <row r="796" spans="1:10" x14ac:dyDescent="0.25">
      <c r="A796" s="38" t="s">
        <v>750</v>
      </c>
      <c r="B796" s="31">
        <v>44732</v>
      </c>
      <c r="C796" s="32">
        <v>44735</v>
      </c>
      <c r="D796" s="33">
        <v>130000</v>
      </c>
      <c r="E796" s="33">
        <v>130000</v>
      </c>
      <c r="F796" s="34" t="s">
        <v>19</v>
      </c>
      <c r="G796" s="34" t="str">
        <f>IF(I796&gt;0,"PROPLACENO",F796)</f>
        <v>PROPLACENO</v>
      </c>
      <c r="H796" s="35">
        <v>722</v>
      </c>
      <c r="I796" s="31">
        <v>45341</v>
      </c>
      <c r="J796" s="36">
        <v>44886</v>
      </c>
    </row>
    <row r="797" spans="1:10" x14ac:dyDescent="0.25">
      <c r="A797" s="38" t="s">
        <v>693</v>
      </c>
      <c r="B797" s="31">
        <v>44727</v>
      </c>
      <c r="C797" s="32">
        <v>44732</v>
      </c>
      <c r="D797" s="33">
        <v>180000</v>
      </c>
      <c r="E797" s="33">
        <v>180000</v>
      </c>
      <c r="F797" s="34" t="s">
        <v>19</v>
      </c>
      <c r="G797" s="34" t="str">
        <f>IF(I797&gt;0,"PROPLACENO",F797)</f>
        <v>PROPLACENO</v>
      </c>
      <c r="H797" s="35">
        <v>665</v>
      </c>
      <c r="I797" s="31">
        <v>45390</v>
      </c>
      <c r="J797" s="36">
        <v>44886</v>
      </c>
    </row>
    <row r="798" spans="1:10" x14ac:dyDescent="0.25">
      <c r="A798" s="38" t="s">
        <v>694</v>
      </c>
      <c r="B798" s="31">
        <v>44727</v>
      </c>
      <c r="C798" s="32">
        <v>44762</v>
      </c>
      <c r="D798" s="33">
        <v>180000</v>
      </c>
      <c r="E798" s="33">
        <v>180000</v>
      </c>
      <c r="F798" s="34" t="s">
        <v>19</v>
      </c>
      <c r="G798" s="34" t="str">
        <f>IF(I798&gt;0,"PROPLACENO",F798)</f>
        <v>PROPLACENO</v>
      </c>
      <c r="H798" s="35">
        <v>666</v>
      </c>
      <c r="I798" s="31">
        <v>45048</v>
      </c>
      <c r="J798" s="36">
        <v>44886</v>
      </c>
    </row>
    <row r="799" spans="1:10" x14ac:dyDescent="0.25">
      <c r="A799" s="38" t="s">
        <v>759</v>
      </c>
      <c r="B799" s="31">
        <v>44732</v>
      </c>
      <c r="C799" s="32">
        <v>44776</v>
      </c>
      <c r="D799" s="33">
        <v>130000</v>
      </c>
      <c r="E799" s="33">
        <v>130000</v>
      </c>
      <c r="F799" s="34" t="s">
        <v>19</v>
      </c>
      <c r="G799" s="34" t="str">
        <f>IF(I799&gt;0,"PROPLACENO",F799)</f>
        <v>PROPLACENO</v>
      </c>
      <c r="H799" s="35">
        <v>731</v>
      </c>
      <c r="I799" s="31">
        <v>45334</v>
      </c>
      <c r="J799" s="36">
        <v>44886</v>
      </c>
    </row>
    <row r="800" spans="1:10" x14ac:dyDescent="0.25">
      <c r="A800" s="38" t="s">
        <v>696</v>
      </c>
      <c r="B800" s="31">
        <v>44727</v>
      </c>
      <c r="C800" s="32">
        <v>44742</v>
      </c>
      <c r="D800" s="33">
        <v>100000</v>
      </c>
      <c r="E800" s="33">
        <v>100000</v>
      </c>
      <c r="F800" s="34" t="s">
        <v>19</v>
      </c>
      <c r="G800" s="34" t="str">
        <f>IF(I800&gt;0,"PROPLACENO",F800)</f>
        <v>PROPLACENO</v>
      </c>
      <c r="H800" s="35">
        <v>668</v>
      </c>
      <c r="I800" s="31">
        <v>45320</v>
      </c>
      <c r="J800" s="36">
        <v>44886</v>
      </c>
    </row>
    <row r="801" spans="1:10" x14ac:dyDescent="0.25">
      <c r="A801" s="38" t="s">
        <v>698</v>
      </c>
      <c r="B801" s="31">
        <v>44727</v>
      </c>
      <c r="C801" s="32">
        <v>44728</v>
      </c>
      <c r="D801" s="33">
        <v>130000</v>
      </c>
      <c r="E801" s="33">
        <v>130000</v>
      </c>
      <c r="F801" s="34" t="s">
        <v>19</v>
      </c>
      <c r="G801" s="34" t="str">
        <f>IF(I801&gt;0,"PROPLACENO",F801)</f>
        <v>PROPLACENO</v>
      </c>
      <c r="H801" s="35">
        <v>670</v>
      </c>
      <c r="I801" s="31">
        <v>44991</v>
      </c>
      <c r="J801" s="36">
        <v>44886</v>
      </c>
    </row>
    <row r="802" spans="1:10" x14ac:dyDescent="0.25">
      <c r="A802" s="38" t="s">
        <v>717</v>
      </c>
      <c r="B802" s="31">
        <v>44728</v>
      </c>
      <c r="C802" s="32">
        <v>44734</v>
      </c>
      <c r="D802" s="33">
        <v>180000</v>
      </c>
      <c r="E802" s="33">
        <v>180000</v>
      </c>
      <c r="F802" s="34" t="s">
        <v>19</v>
      </c>
      <c r="G802" s="34" t="str">
        <f>IF(I802&gt;0,"PROPLACENO",F802)</f>
        <v>PROPLACENO</v>
      </c>
      <c r="H802" s="35">
        <v>689</v>
      </c>
      <c r="I802" s="31">
        <v>45187</v>
      </c>
      <c r="J802" s="36">
        <v>44886</v>
      </c>
    </row>
    <row r="803" spans="1:10" x14ac:dyDescent="0.25">
      <c r="A803" s="38" t="s">
        <v>879</v>
      </c>
      <c r="B803" s="31">
        <v>44747</v>
      </c>
      <c r="C803" s="32">
        <v>44804</v>
      </c>
      <c r="D803" s="33">
        <v>130000</v>
      </c>
      <c r="E803" s="33">
        <v>130000</v>
      </c>
      <c r="F803" s="34" t="s">
        <v>19</v>
      </c>
      <c r="G803" s="34" t="str">
        <f>IF(I803&gt;0,"PROPLACENO",F803)</f>
        <v>PROPLACENO</v>
      </c>
      <c r="H803" s="35">
        <v>851</v>
      </c>
      <c r="I803" s="31">
        <v>45553</v>
      </c>
      <c r="J803" s="36">
        <v>44956</v>
      </c>
    </row>
    <row r="804" spans="1:10" x14ac:dyDescent="0.25">
      <c r="A804" s="38" t="s">
        <v>724</v>
      </c>
      <c r="B804" s="31">
        <v>44729</v>
      </c>
      <c r="C804" s="32">
        <v>44733</v>
      </c>
      <c r="D804" s="33">
        <v>130000</v>
      </c>
      <c r="E804" s="33">
        <v>130000</v>
      </c>
      <c r="F804" s="34" t="s">
        <v>19</v>
      </c>
      <c r="G804" s="34" t="str">
        <f>IF(I804&gt;0,"PROPLACENO",F804)</f>
        <v>PROPLACENO</v>
      </c>
      <c r="H804" s="35">
        <v>696</v>
      </c>
      <c r="I804" s="31">
        <v>45188</v>
      </c>
      <c r="J804" s="36">
        <v>44886</v>
      </c>
    </row>
    <row r="805" spans="1:10" x14ac:dyDescent="0.25">
      <c r="A805" s="38" t="s">
        <v>700</v>
      </c>
      <c r="B805" s="31">
        <v>44727</v>
      </c>
      <c r="C805" s="32">
        <v>44754</v>
      </c>
      <c r="D805" s="33">
        <v>100000</v>
      </c>
      <c r="E805" s="33">
        <v>100000</v>
      </c>
      <c r="F805" s="34" t="s">
        <v>19</v>
      </c>
      <c r="G805" s="34" t="str">
        <f>IF(I805&gt;0,"PROPLACENO",F805)</f>
        <v>PROPLACENO</v>
      </c>
      <c r="H805" s="35">
        <v>672</v>
      </c>
      <c r="I805" s="31">
        <v>45019</v>
      </c>
      <c r="J805" s="36">
        <v>44886</v>
      </c>
    </row>
    <row r="806" spans="1:10" x14ac:dyDescent="0.25">
      <c r="A806" s="38" t="s">
        <v>718</v>
      </c>
      <c r="B806" s="31">
        <v>44728</v>
      </c>
      <c r="C806" s="32">
        <v>44753</v>
      </c>
      <c r="D806" s="33">
        <v>180000</v>
      </c>
      <c r="E806" s="33">
        <v>180000</v>
      </c>
      <c r="F806" s="34" t="s">
        <v>19</v>
      </c>
      <c r="G806" s="34" t="str">
        <f>IF(I806&gt;0,"PROPLACENO",F806)</f>
        <v>PROPLACENO</v>
      </c>
      <c r="H806" s="35">
        <v>690</v>
      </c>
      <c r="I806" s="31">
        <v>45195</v>
      </c>
      <c r="J806" s="36">
        <v>44886</v>
      </c>
    </row>
    <row r="807" spans="1:10" x14ac:dyDescent="0.25">
      <c r="A807" s="38" t="s">
        <v>701</v>
      </c>
      <c r="B807" s="31">
        <v>44728</v>
      </c>
      <c r="C807" s="32">
        <v>44798</v>
      </c>
      <c r="D807" s="33">
        <v>180000</v>
      </c>
      <c r="E807" s="33">
        <v>180000</v>
      </c>
      <c r="F807" s="34" t="s">
        <v>19</v>
      </c>
      <c r="G807" s="34" t="str">
        <f>IF(I807&gt;0,"PROPLACENO",F807)</f>
        <v>PROPLACENO</v>
      </c>
      <c r="H807" s="35">
        <v>673</v>
      </c>
      <c r="I807" s="31">
        <v>45001</v>
      </c>
      <c r="J807" s="36">
        <v>44886</v>
      </c>
    </row>
    <row r="808" spans="1:10" x14ac:dyDescent="0.25">
      <c r="A808" s="38" t="s">
        <v>702</v>
      </c>
      <c r="B808" s="31">
        <v>44728</v>
      </c>
      <c r="C808" s="32">
        <v>44798</v>
      </c>
      <c r="D808" s="33">
        <v>180000</v>
      </c>
      <c r="E808" s="33">
        <v>180000</v>
      </c>
      <c r="F808" s="34" t="s">
        <v>19</v>
      </c>
      <c r="G808" s="34" t="str">
        <f>IF(I808&gt;0,"PROPLACENO",F808)</f>
        <v>PROPLACENO</v>
      </c>
      <c r="H808" s="35">
        <v>674</v>
      </c>
      <c r="I808" s="31">
        <v>45005</v>
      </c>
      <c r="J808" s="36">
        <v>44886</v>
      </c>
    </row>
    <row r="809" spans="1:10" x14ac:dyDescent="0.25">
      <c r="A809" s="38" t="s">
        <v>709</v>
      </c>
      <c r="B809" s="31">
        <v>44728</v>
      </c>
      <c r="C809" s="32">
        <v>44798</v>
      </c>
      <c r="D809" s="33">
        <v>180000</v>
      </c>
      <c r="E809" s="33">
        <v>180000</v>
      </c>
      <c r="F809" s="34" t="s">
        <v>19</v>
      </c>
      <c r="G809" s="34" t="str">
        <f>IF(I809&gt;0,"PROPLACENO",F809)</f>
        <v>PROPLACENO</v>
      </c>
      <c r="H809" s="35">
        <v>681</v>
      </c>
      <c r="I809" s="31">
        <v>45330</v>
      </c>
      <c r="J809" s="36">
        <v>44886</v>
      </c>
    </row>
    <row r="810" spans="1:10" x14ac:dyDescent="0.25">
      <c r="A810" s="38" t="s">
        <v>705</v>
      </c>
      <c r="B810" s="31">
        <v>44728</v>
      </c>
      <c r="C810" s="32">
        <v>44798</v>
      </c>
      <c r="D810" s="33">
        <v>180000</v>
      </c>
      <c r="E810" s="33">
        <v>180000</v>
      </c>
      <c r="F810" s="34" t="s">
        <v>19</v>
      </c>
      <c r="G810" s="34" t="str">
        <f>IF(I810&gt;0,"PROPLACENO",F810)</f>
        <v>PROPLACENO</v>
      </c>
      <c r="H810" s="35">
        <v>677</v>
      </c>
      <c r="I810" s="31">
        <v>45173</v>
      </c>
      <c r="J810" s="36">
        <v>44886</v>
      </c>
    </row>
    <row r="811" spans="1:10" x14ac:dyDescent="0.25">
      <c r="A811" s="38" t="s">
        <v>704</v>
      </c>
      <c r="B811" s="31">
        <v>44728</v>
      </c>
      <c r="C811" s="32">
        <v>44728</v>
      </c>
      <c r="D811" s="33">
        <v>130000</v>
      </c>
      <c r="E811" s="33">
        <v>130000</v>
      </c>
      <c r="F811" s="34" t="s">
        <v>19</v>
      </c>
      <c r="G811" s="34" t="str">
        <f>IF(I811&gt;0,"PROPLACENO",F811)</f>
        <v>PROPLACENO</v>
      </c>
      <c r="H811" s="35">
        <v>676</v>
      </c>
      <c r="I811" s="31">
        <v>45344</v>
      </c>
      <c r="J811" s="36">
        <v>44886</v>
      </c>
    </row>
    <row r="812" spans="1:10" x14ac:dyDescent="0.25">
      <c r="A812" s="38" t="s">
        <v>849</v>
      </c>
      <c r="B812" s="31">
        <v>44742</v>
      </c>
      <c r="C812" s="32">
        <v>44762</v>
      </c>
      <c r="D812" s="33">
        <v>130000</v>
      </c>
      <c r="E812" s="33">
        <v>130000</v>
      </c>
      <c r="F812" s="34" t="s">
        <v>19</v>
      </c>
      <c r="G812" s="34" t="str">
        <f>IF(I812&gt;0,"PROPLACENO",F812)</f>
        <v>PROPLACENO</v>
      </c>
      <c r="H812" s="35">
        <v>821</v>
      </c>
      <c r="I812" s="31">
        <v>45686</v>
      </c>
      <c r="J812" s="36">
        <v>44886</v>
      </c>
    </row>
    <row r="813" spans="1:10" x14ac:dyDescent="0.25">
      <c r="A813" s="38" t="s">
        <v>707</v>
      </c>
      <c r="B813" s="31">
        <v>44728</v>
      </c>
      <c r="C813" s="32">
        <v>44734</v>
      </c>
      <c r="D813" s="33">
        <v>180000</v>
      </c>
      <c r="E813" s="33">
        <v>180000</v>
      </c>
      <c r="F813" s="34" t="s">
        <v>19</v>
      </c>
      <c r="G813" s="34" t="str">
        <f>IF(I813&gt;0,"PROPLACENO",F813)</f>
        <v>PROPLACENO</v>
      </c>
      <c r="H813" s="35">
        <v>679</v>
      </c>
      <c r="I813" s="31">
        <v>45019</v>
      </c>
      <c r="J813" s="36">
        <v>44886</v>
      </c>
    </row>
    <row r="814" spans="1:10" x14ac:dyDescent="0.25">
      <c r="A814" s="38" t="s">
        <v>764</v>
      </c>
      <c r="B814" s="31">
        <v>44733</v>
      </c>
      <c r="C814" s="32">
        <v>44798</v>
      </c>
      <c r="D814" s="33">
        <v>157942.73000000001</v>
      </c>
      <c r="E814" s="33">
        <v>157942.73000000001</v>
      </c>
      <c r="F814" s="34" t="s">
        <v>19</v>
      </c>
      <c r="G814" s="34" t="str">
        <f>IF(I814&gt;0,"PROPLACENO",F814)</f>
        <v>PROPLACENO</v>
      </c>
      <c r="H814" s="35">
        <v>736</v>
      </c>
      <c r="I814" s="31">
        <v>45075</v>
      </c>
      <c r="J814" s="36">
        <v>44886</v>
      </c>
    </row>
    <row r="815" spans="1:10" x14ac:dyDescent="0.25">
      <c r="A815" s="38" t="s">
        <v>708</v>
      </c>
      <c r="B815" s="31">
        <v>44728</v>
      </c>
      <c r="C815" s="32">
        <v>44728</v>
      </c>
      <c r="D815" s="33">
        <v>130000</v>
      </c>
      <c r="E815" s="33">
        <v>130000</v>
      </c>
      <c r="F815" s="34" t="s">
        <v>19</v>
      </c>
      <c r="G815" s="34" t="str">
        <f>IF(I815&gt;0,"PROPLACENO",F815)</f>
        <v>PROPLACENO</v>
      </c>
      <c r="H815" s="35">
        <v>680</v>
      </c>
      <c r="I815" s="31">
        <v>45216</v>
      </c>
      <c r="J815" s="36">
        <v>44886</v>
      </c>
    </row>
    <row r="816" spans="1:10" x14ac:dyDescent="0.25">
      <c r="A816" s="38" t="s">
        <v>769</v>
      </c>
      <c r="B816" s="31">
        <v>44733</v>
      </c>
      <c r="C816" s="32">
        <v>44798</v>
      </c>
      <c r="D816" s="33">
        <v>180000</v>
      </c>
      <c r="E816" s="33">
        <v>180000</v>
      </c>
      <c r="F816" s="34" t="s">
        <v>19</v>
      </c>
      <c r="G816" s="34" t="str">
        <f>IF(I816&gt;0,"PROPLACENO",F816)</f>
        <v>PROPLACENO</v>
      </c>
      <c r="H816" s="35">
        <v>741</v>
      </c>
      <c r="I816" s="31">
        <v>45008</v>
      </c>
      <c r="J816" s="36">
        <v>44886</v>
      </c>
    </row>
    <row r="817" spans="1:10" x14ac:dyDescent="0.25">
      <c r="A817" s="38" t="s">
        <v>716</v>
      </c>
      <c r="B817" s="31">
        <v>44728</v>
      </c>
      <c r="C817" s="32">
        <v>44735</v>
      </c>
      <c r="D817" s="33">
        <v>130000</v>
      </c>
      <c r="E817" s="33">
        <v>130000</v>
      </c>
      <c r="F817" s="34" t="s">
        <v>19</v>
      </c>
      <c r="G817" s="34" t="str">
        <f>IF(I817&gt;0,"PROPLACENO",F817)</f>
        <v>PROPLACENO</v>
      </c>
      <c r="H817" s="35">
        <v>688</v>
      </c>
      <c r="I817" s="31">
        <v>45236</v>
      </c>
      <c r="J817" s="36">
        <v>44886</v>
      </c>
    </row>
    <row r="818" spans="1:10" x14ac:dyDescent="0.25">
      <c r="A818" s="38" t="s">
        <v>711</v>
      </c>
      <c r="B818" s="31">
        <v>44728</v>
      </c>
      <c r="C818" s="32">
        <v>44732</v>
      </c>
      <c r="D818" s="33">
        <v>180000</v>
      </c>
      <c r="E818" s="33">
        <v>180000</v>
      </c>
      <c r="F818" s="34" t="s">
        <v>19</v>
      </c>
      <c r="G818" s="34" t="str">
        <f>IF(I818&gt;0,"PROPLACENO",F818)</f>
        <v>PROPLACENO</v>
      </c>
      <c r="H818" s="35">
        <v>683</v>
      </c>
      <c r="I818" s="31">
        <v>45063</v>
      </c>
      <c r="J818" s="36">
        <v>44886</v>
      </c>
    </row>
    <row r="819" spans="1:10" x14ac:dyDescent="0.25">
      <c r="A819" s="38" t="s">
        <v>710</v>
      </c>
      <c r="B819" s="31">
        <v>44728</v>
      </c>
      <c r="C819" s="32">
        <v>44798</v>
      </c>
      <c r="D819" s="33">
        <v>180000</v>
      </c>
      <c r="E819" s="33">
        <v>180000</v>
      </c>
      <c r="F819" s="34" t="s">
        <v>19</v>
      </c>
      <c r="G819" s="34" t="str">
        <f>IF(I819&gt;0,"PROPLACENO",F819)</f>
        <v>PROPLACENO</v>
      </c>
      <c r="H819" s="35">
        <v>682</v>
      </c>
      <c r="I819" s="31">
        <v>45029</v>
      </c>
      <c r="J819" s="36">
        <v>44886</v>
      </c>
    </row>
    <row r="820" spans="1:10" x14ac:dyDescent="0.25">
      <c r="A820" s="38" t="s">
        <v>712</v>
      </c>
      <c r="B820" s="31">
        <v>44728</v>
      </c>
      <c r="C820" s="32">
        <v>44798</v>
      </c>
      <c r="D820" s="33">
        <v>180000</v>
      </c>
      <c r="E820" s="33">
        <v>180000</v>
      </c>
      <c r="F820" s="34" t="s">
        <v>19</v>
      </c>
      <c r="G820" s="34" t="str">
        <f>IF(I820&gt;0,"PROPLACENO",F820)</f>
        <v>PROPLACENO</v>
      </c>
      <c r="H820" s="35">
        <v>684</v>
      </c>
      <c r="I820" s="31">
        <v>45202</v>
      </c>
      <c r="J820" s="36">
        <v>44886</v>
      </c>
    </row>
    <row r="821" spans="1:10" x14ac:dyDescent="0.25">
      <c r="A821" s="38" t="s">
        <v>768</v>
      </c>
      <c r="B821" s="31">
        <v>44733</v>
      </c>
      <c r="C821" s="32">
        <v>44798</v>
      </c>
      <c r="D821" s="33">
        <v>180000</v>
      </c>
      <c r="E821" s="33">
        <v>180000</v>
      </c>
      <c r="F821" s="34" t="s">
        <v>19</v>
      </c>
      <c r="G821" s="34" t="str">
        <f>IF(I821&gt;0,"PROPLACENO",F821)</f>
        <v>PROPLACENO</v>
      </c>
      <c r="H821" s="35">
        <v>740</v>
      </c>
      <c r="I821" s="31">
        <v>45243</v>
      </c>
      <c r="J821" s="36">
        <v>44886</v>
      </c>
    </row>
    <row r="822" spans="1:10" x14ac:dyDescent="0.25">
      <c r="A822" s="38" t="s">
        <v>765</v>
      </c>
      <c r="B822" s="31">
        <v>44733</v>
      </c>
      <c r="C822" s="32">
        <v>44798</v>
      </c>
      <c r="D822" s="33">
        <v>180000</v>
      </c>
      <c r="E822" s="33">
        <v>180000</v>
      </c>
      <c r="F822" s="34" t="s">
        <v>19</v>
      </c>
      <c r="G822" s="34" t="str">
        <f>IF(I822&gt;0,"PROPLACENO",F822)</f>
        <v>PROPLACENO</v>
      </c>
      <c r="H822" s="35">
        <v>737</v>
      </c>
      <c r="I822" s="31">
        <v>45126</v>
      </c>
      <c r="J822" s="36">
        <v>44886</v>
      </c>
    </row>
    <row r="823" spans="1:10" x14ac:dyDescent="0.25">
      <c r="A823" s="38" t="s">
        <v>1002</v>
      </c>
      <c r="B823" s="31">
        <v>44764</v>
      </c>
      <c r="C823" s="32">
        <v>44785</v>
      </c>
      <c r="D823" s="33">
        <v>130000</v>
      </c>
      <c r="E823" s="33">
        <v>122415.09999999999</v>
      </c>
      <c r="F823" s="34" t="s">
        <v>19</v>
      </c>
      <c r="G823" s="34" t="str">
        <f>IF(I823&gt;0,"PROPLACENO",F823)</f>
        <v>PROPLACENO</v>
      </c>
      <c r="H823" s="35">
        <v>974</v>
      </c>
      <c r="I823" s="31">
        <v>45321</v>
      </c>
      <c r="J823" s="36">
        <v>44956</v>
      </c>
    </row>
    <row r="824" spans="1:10" x14ac:dyDescent="0.25">
      <c r="A824" s="38" t="s">
        <v>1161</v>
      </c>
      <c r="B824" s="31">
        <v>44784</v>
      </c>
      <c r="C824" s="32">
        <v>44788</v>
      </c>
      <c r="D824" s="33">
        <v>96361.35</v>
      </c>
      <c r="E824" s="33">
        <v>96361.349999999991</v>
      </c>
      <c r="F824" s="34" t="s">
        <v>19</v>
      </c>
      <c r="G824" s="34" t="str">
        <f>IF(I824&gt;0,"PROPLACENO",F824)</f>
        <v>PROPLACENO</v>
      </c>
      <c r="H824" s="35">
        <v>1133</v>
      </c>
      <c r="I824" s="31">
        <v>45742</v>
      </c>
      <c r="J824" s="36">
        <v>44956</v>
      </c>
    </row>
    <row r="825" spans="1:10" x14ac:dyDescent="0.25">
      <c r="A825" s="38" t="s">
        <v>720</v>
      </c>
      <c r="B825" s="31">
        <v>44729</v>
      </c>
      <c r="C825" s="32">
        <v>44729</v>
      </c>
      <c r="D825" s="33">
        <v>130000</v>
      </c>
      <c r="E825" s="33">
        <v>130000</v>
      </c>
      <c r="F825" s="34" t="s">
        <v>19</v>
      </c>
      <c r="G825" s="34" t="str">
        <f>IF(I825&gt;0,"PROPLACENO",F825)</f>
        <v>PROPLACENO</v>
      </c>
      <c r="H825" s="35">
        <v>692</v>
      </c>
      <c r="I825" s="31">
        <v>45952</v>
      </c>
      <c r="J825" s="36">
        <v>44886</v>
      </c>
    </row>
    <row r="826" spans="1:10" x14ac:dyDescent="0.25">
      <c r="A826" s="38" t="s">
        <v>721</v>
      </c>
      <c r="B826" s="31">
        <v>44729</v>
      </c>
      <c r="C826" s="32">
        <v>44729</v>
      </c>
      <c r="D826" s="33">
        <v>100000</v>
      </c>
      <c r="E826" s="33">
        <v>57937.649999999994</v>
      </c>
      <c r="F826" s="34" t="s">
        <v>19</v>
      </c>
      <c r="G826" s="34" t="str">
        <f>IF(I826&gt;0,"PROPLACENO",F826)</f>
        <v>PROPLACENO</v>
      </c>
      <c r="H826" s="35">
        <v>693</v>
      </c>
      <c r="I826" s="31">
        <v>45008</v>
      </c>
      <c r="J826" s="36">
        <v>44886</v>
      </c>
    </row>
    <row r="827" spans="1:10" x14ac:dyDescent="0.25">
      <c r="A827" s="38" t="s">
        <v>722</v>
      </c>
      <c r="B827" s="31">
        <v>44729</v>
      </c>
      <c r="C827" s="32">
        <v>44729</v>
      </c>
      <c r="D827" s="33">
        <v>180000</v>
      </c>
      <c r="E827" s="33">
        <v>180000</v>
      </c>
      <c r="F827" s="34" t="s">
        <v>19</v>
      </c>
      <c r="G827" s="34" t="str">
        <f>IF(I827&gt;0,"PROPLACENO",F827)</f>
        <v>PROPLACENO</v>
      </c>
      <c r="H827" s="35">
        <v>694</v>
      </c>
      <c r="I827" s="31">
        <v>45001</v>
      </c>
      <c r="J827" s="36">
        <v>44886</v>
      </c>
    </row>
    <row r="828" spans="1:10" x14ac:dyDescent="0.25">
      <c r="A828" s="38" t="s">
        <v>858</v>
      </c>
      <c r="B828" s="31">
        <v>44743</v>
      </c>
      <c r="C828" s="32">
        <v>44755</v>
      </c>
      <c r="D828" s="33">
        <v>130000</v>
      </c>
      <c r="E828" s="33">
        <v>130000</v>
      </c>
      <c r="F828" s="34" t="s">
        <v>1530</v>
      </c>
      <c r="G828" s="34" t="str">
        <f>IF(I828&gt;0,"PROPLACENO",F828)</f>
        <v>PROPLACENO</v>
      </c>
      <c r="H828" s="35">
        <v>830</v>
      </c>
      <c r="I828" s="31">
        <v>45694</v>
      </c>
      <c r="J828" s="36">
        <v>44956</v>
      </c>
    </row>
    <row r="829" spans="1:10" x14ac:dyDescent="0.25">
      <c r="A829" s="38" t="s">
        <v>805</v>
      </c>
      <c r="B829" s="31">
        <v>44736</v>
      </c>
      <c r="C829" s="32">
        <v>44755</v>
      </c>
      <c r="D829" s="33">
        <v>130000</v>
      </c>
      <c r="E829" s="33">
        <v>130000</v>
      </c>
      <c r="F829" s="34" t="s">
        <v>19</v>
      </c>
      <c r="G829" s="34" t="str">
        <f>IF(I829&gt;0,"PROPLACENO",F829)</f>
        <v>PROPLACENO</v>
      </c>
      <c r="H829" s="35">
        <v>777</v>
      </c>
      <c r="I829" s="31">
        <v>45008</v>
      </c>
      <c r="J829" s="36">
        <v>44886</v>
      </c>
    </row>
    <row r="830" spans="1:10" x14ac:dyDescent="0.25">
      <c r="A830" s="38" t="s">
        <v>726</v>
      </c>
      <c r="B830" s="31">
        <v>44729</v>
      </c>
      <c r="C830" s="32">
        <v>44804</v>
      </c>
      <c r="D830" s="33" t="s">
        <v>1527</v>
      </c>
      <c r="E830" s="33">
        <v>0</v>
      </c>
      <c r="F830" s="34" t="s">
        <v>1532</v>
      </c>
      <c r="G830" s="34" t="s">
        <v>1533</v>
      </c>
      <c r="H830" s="35">
        <v>698</v>
      </c>
      <c r="I830" s="31"/>
      <c r="J830" s="36">
        <v>44886</v>
      </c>
    </row>
    <row r="831" spans="1:10" x14ac:dyDescent="0.25">
      <c r="A831" s="38" t="s">
        <v>1258</v>
      </c>
      <c r="B831" s="31">
        <v>44792</v>
      </c>
      <c r="C831" s="32">
        <v>44804</v>
      </c>
      <c r="D831" s="33">
        <v>100000</v>
      </c>
      <c r="E831" s="33">
        <v>100000</v>
      </c>
      <c r="F831" s="34" t="s">
        <v>19</v>
      </c>
      <c r="G831" s="34" t="str">
        <f>IF(I831&gt;0,"PROPLACENO",F831)</f>
        <v>PROPLACENO</v>
      </c>
      <c r="H831" s="35">
        <v>1230</v>
      </c>
      <c r="I831" s="31">
        <v>45110</v>
      </c>
      <c r="J831" s="36">
        <v>44998</v>
      </c>
    </row>
    <row r="832" spans="1:10" x14ac:dyDescent="0.25">
      <c r="A832" s="38" t="s">
        <v>841</v>
      </c>
      <c r="B832" s="31">
        <v>44741</v>
      </c>
      <c r="C832" s="32">
        <v>44746</v>
      </c>
      <c r="D832" s="33">
        <v>130000</v>
      </c>
      <c r="E832" s="33">
        <v>130000</v>
      </c>
      <c r="F832" s="34" t="s">
        <v>19</v>
      </c>
      <c r="G832" s="34" t="str">
        <f>IF(I832&gt;0,"PROPLACENO",F832)</f>
        <v>PROPLACENO</v>
      </c>
      <c r="H832" s="35">
        <v>813</v>
      </c>
      <c r="I832" s="31">
        <v>45385</v>
      </c>
      <c r="J832" s="36">
        <v>44886</v>
      </c>
    </row>
    <row r="833" spans="1:10" x14ac:dyDescent="0.25">
      <c r="A833" s="38" t="s">
        <v>729</v>
      </c>
      <c r="B833" s="31">
        <v>44729</v>
      </c>
      <c r="C833" s="32">
        <v>44739</v>
      </c>
      <c r="D833" s="33">
        <v>180000</v>
      </c>
      <c r="E833" s="33">
        <v>180000</v>
      </c>
      <c r="F833" s="34" t="s">
        <v>19</v>
      </c>
      <c r="G833" s="34" t="str">
        <f>IF(I833&gt;0,"PROPLACENO",F833)</f>
        <v>PROPLACENO</v>
      </c>
      <c r="H833" s="35">
        <v>701</v>
      </c>
      <c r="I833" s="31">
        <v>45034</v>
      </c>
      <c r="J833" s="36">
        <v>44886</v>
      </c>
    </row>
    <row r="834" spans="1:10" x14ac:dyDescent="0.25">
      <c r="A834" s="38" t="s">
        <v>731</v>
      </c>
      <c r="B834" s="31">
        <v>44730</v>
      </c>
      <c r="C834" s="32">
        <v>44743</v>
      </c>
      <c r="D834" s="33" t="s">
        <v>1527</v>
      </c>
      <c r="E834" s="33">
        <v>0</v>
      </c>
      <c r="F834" s="34" t="s">
        <v>17</v>
      </c>
      <c r="G834" s="34" t="str">
        <f>IF(I834&gt;0,"PROPLACENO",F834)</f>
        <v>VYŘAZENO</v>
      </c>
      <c r="H834" s="35">
        <v>703</v>
      </c>
      <c r="I834" s="31"/>
      <c r="J834" s="36">
        <v>44886</v>
      </c>
    </row>
    <row r="835" spans="1:10" x14ac:dyDescent="0.25">
      <c r="A835" s="38" t="s">
        <v>831</v>
      </c>
      <c r="B835" s="31">
        <v>44740</v>
      </c>
      <c r="C835" s="32">
        <v>44768</v>
      </c>
      <c r="D835" s="33">
        <v>130000</v>
      </c>
      <c r="E835" s="33">
        <v>130000</v>
      </c>
      <c r="F835" s="34" t="s">
        <v>19</v>
      </c>
      <c r="G835" s="34" t="str">
        <f>IF(I835&gt;0,"PROPLACENO",F835)</f>
        <v>PROPLACENO</v>
      </c>
      <c r="H835" s="35">
        <v>803</v>
      </c>
      <c r="I835" s="31">
        <v>45063</v>
      </c>
      <c r="J835" s="36">
        <v>44886</v>
      </c>
    </row>
    <row r="836" spans="1:10" x14ac:dyDescent="0.25">
      <c r="A836" s="38" t="s">
        <v>730</v>
      </c>
      <c r="B836" s="31">
        <v>44730</v>
      </c>
      <c r="C836" s="32">
        <v>44732</v>
      </c>
      <c r="D836" s="33">
        <v>130000</v>
      </c>
      <c r="E836" s="33">
        <v>130000</v>
      </c>
      <c r="F836" s="34" t="s">
        <v>19</v>
      </c>
      <c r="G836" s="34" t="str">
        <f>IF(I836&gt;0,"PROPLACENO",F836)</f>
        <v>PROPLACENO</v>
      </c>
      <c r="H836" s="35">
        <v>702</v>
      </c>
      <c r="I836" s="31">
        <v>44998</v>
      </c>
      <c r="J836" s="36">
        <v>44886</v>
      </c>
    </row>
    <row r="837" spans="1:10" x14ac:dyDescent="0.25">
      <c r="A837" s="38" t="s">
        <v>836</v>
      </c>
      <c r="B837" s="31">
        <v>44741</v>
      </c>
      <c r="C837" s="32">
        <v>44755</v>
      </c>
      <c r="D837" s="33">
        <v>130000</v>
      </c>
      <c r="E837" s="33">
        <v>130000</v>
      </c>
      <c r="F837" s="34" t="s">
        <v>19</v>
      </c>
      <c r="G837" s="34" t="str">
        <f>IF(I837&gt;0,"PROPLACENO",F837)</f>
        <v>PROPLACENO</v>
      </c>
      <c r="H837" s="35">
        <v>808</v>
      </c>
      <c r="I837" s="31">
        <v>45133</v>
      </c>
      <c r="J837" s="36">
        <v>44886</v>
      </c>
    </row>
    <row r="838" spans="1:10" x14ac:dyDescent="0.25">
      <c r="A838" s="38" t="s">
        <v>733</v>
      </c>
      <c r="B838" s="31">
        <v>44730</v>
      </c>
      <c r="C838" s="32">
        <v>44778</v>
      </c>
      <c r="D838" s="33">
        <v>180000</v>
      </c>
      <c r="E838" s="33">
        <v>180000</v>
      </c>
      <c r="F838" s="34" t="s">
        <v>19</v>
      </c>
      <c r="G838" s="34" t="str">
        <f>IF(I838&gt;0,"PROPLACENO",F838)</f>
        <v>PROPLACENO</v>
      </c>
      <c r="H838" s="35">
        <v>705</v>
      </c>
      <c r="I838" s="31">
        <v>45041</v>
      </c>
      <c r="J838" s="36">
        <v>44886</v>
      </c>
    </row>
    <row r="839" spans="1:10" x14ac:dyDescent="0.25">
      <c r="A839" s="38" t="s">
        <v>732</v>
      </c>
      <c r="B839" s="31">
        <v>44730</v>
      </c>
      <c r="C839" s="32">
        <v>44746</v>
      </c>
      <c r="D839" s="33">
        <v>130000</v>
      </c>
      <c r="E839" s="33">
        <v>130000</v>
      </c>
      <c r="F839" s="34" t="s">
        <v>19</v>
      </c>
      <c r="G839" s="34" t="str">
        <f>IF(I839&gt;0,"PROPLACENO",F839)</f>
        <v>PROPLACENO</v>
      </c>
      <c r="H839" s="35">
        <v>704</v>
      </c>
      <c r="I839" s="31">
        <v>45021</v>
      </c>
      <c r="J839" s="36">
        <v>44886</v>
      </c>
    </row>
    <row r="840" spans="1:10" x14ac:dyDescent="0.25">
      <c r="A840" s="38" t="s">
        <v>925</v>
      </c>
      <c r="B840" s="31">
        <v>44754</v>
      </c>
      <c r="C840" s="32">
        <v>44767</v>
      </c>
      <c r="D840" s="33">
        <v>100000</v>
      </c>
      <c r="E840" s="33">
        <v>100000</v>
      </c>
      <c r="F840" s="34" t="s">
        <v>1529</v>
      </c>
      <c r="G840" s="34" t="str">
        <f>IF(I840&gt;0,"PROPLACENO",F840)</f>
        <v>PROPLACENO</v>
      </c>
      <c r="H840" s="35">
        <v>897</v>
      </c>
      <c r="I840" s="31">
        <v>45099</v>
      </c>
      <c r="J840" s="36">
        <v>44998</v>
      </c>
    </row>
    <row r="841" spans="1:10" x14ac:dyDescent="0.25">
      <c r="A841" s="38" t="s">
        <v>734</v>
      </c>
      <c r="B841" s="31">
        <v>44730</v>
      </c>
      <c r="C841" s="32">
        <v>44734</v>
      </c>
      <c r="D841" s="33">
        <v>130000</v>
      </c>
      <c r="E841" s="33">
        <v>130000</v>
      </c>
      <c r="F841" s="34" t="s">
        <v>19</v>
      </c>
      <c r="G841" s="34" t="str">
        <f>IF(I841&gt;0,"PROPLACENO",F841)</f>
        <v>PROPLACENO</v>
      </c>
      <c r="H841" s="35">
        <v>706</v>
      </c>
      <c r="I841" s="31">
        <v>45048</v>
      </c>
      <c r="J841" s="36">
        <v>44886</v>
      </c>
    </row>
    <row r="842" spans="1:10" x14ac:dyDescent="0.25">
      <c r="A842" s="38" t="s">
        <v>770</v>
      </c>
      <c r="B842" s="31">
        <v>44733</v>
      </c>
      <c r="C842" s="32">
        <v>44734</v>
      </c>
      <c r="D842" s="33">
        <v>130000</v>
      </c>
      <c r="E842" s="33">
        <v>130000</v>
      </c>
      <c r="F842" s="34" t="s">
        <v>19</v>
      </c>
      <c r="G842" s="34" t="str">
        <f>IF(I842&gt;0,"PROPLACENO",F842)</f>
        <v>PROPLACENO</v>
      </c>
      <c r="H842" s="35">
        <v>742</v>
      </c>
      <c r="I842" s="31">
        <v>45034</v>
      </c>
      <c r="J842" s="36">
        <v>44886</v>
      </c>
    </row>
    <row r="843" spans="1:10" x14ac:dyDescent="0.25">
      <c r="A843" s="38" t="s">
        <v>738</v>
      </c>
      <c r="B843" s="31">
        <v>44731</v>
      </c>
      <c r="C843" s="32">
        <v>44733</v>
      </c>
      <c r="D843" s="33">
        <v>130000</v>
      </c>
      <c r="E843" s="33">
        <v>130000</v>
      </c>
      <c r="F843" s="34" t="s">
        <v>19</v>
      </c>
      <c r="G843" s="34" t="str">
        <f>IF(I843&gt;0,"PROPLACENO",F843)</f>
        <v>PROPLACENO</v>
      </c>
      <c r="H843" s="35">
        <v>710</v>
      </c>
      <c r="I843" s="31">
        <v>45000</v>
      </c>
      <c r="J843" s="36">
        <v>44886</v>
      </c>
    </row>
    <row r="844" spans="1:10" x14ac:dyDescent="0.25">
      <c r="A844" s="38" t="s">
        <v>737</v>
      </c>
      <c r="B844" s="31">
        <v>44731</v>
      </c>
      <c r="C844" s="32">
        <v>44790</v>
      </c>
      <c r="D844" s="33">
        <v>130000</v>
      </c>
      <c r="E844" s="33">
        <v>130000</v>
      </c>
      <c r="F844" s="34" t="s">
        <v>19</v>
      </c>
      <c r="G844" s="34" t="str">
        <f>IF(I844&gt;0,"PROPLACENO",F844)</f>
        <v>PROPLACENO</v>
      </c>
      <c r="H844" s="35">
        <v>709</v>
      </c>
      <c r="I844" s="31">
        <v>45001</v>
      </c>
      <c r="J844" s="36">
        <v>44886</v>
      </c>
    </row>
    <row r="845" spans="1:10" x14ac:dyDescent="0.25">
      <c r="A845" s="38" t="s">
        <v>740</v>
      </c>
      <c r="B845" s="31">
        <v>44731</v>
      </c>
      <c r="C845" s="32">
        <v>44789</v>
      </c>
      <c r="D845" s="33">
        <v>180000</v>
      </c>
      <c r="E845" s="33">
        <v>180000</v>
      </c>
      <c r="F845" s="34" t="s">
        <v>19</v>
      </c>
      <c r="G845" s="34" t="str">
        <f>IF(I845&gt;0,"PROPLACENO",F845)</f>
        <v>PROPLACENO</v>
      </c>
      <c r="H845" s="35">
        <v>712</v>
      </c>
      <c r="I845" s="31">
        <v>45589</v>
      </c>
      <c r="J845" s="36">
        <v>44886</v>
      </c>
    </row>
    <row r="846" spans="1:10" x14ac:dyDescent="0.25">
      <c r="A846" s="38" t="s">
        <v>775</v>
      </c>
      <c r="B846" s="31">
        <v>44733</v>
      </c>
      <c r="C846" s="32">
        <v>44755</v>
      </c>
      <c r="D846" s="33">
        <v>130000</v>
      </c>
      <c r="E846" s="33">
        <v>130000</v>
      </c>
      <c r="F846" s="34" t="s">
        <v>19</v>
      </c>
      <c r="G846" s="34" t="str">
        <f>IF(I846&gt;0,"PROPLACENO",F846)</f>
        <v>PROPLACENO</v>
      </c>
      <c r="H846" s="35">
        <v>747</v>
      </c>
      <c r="I846" s="31">
        <v>45029</v>
      </c>
      <c r="J846" s="36">
        <v>44886</v>
      </c>
    </row>
    <row r="847" spans="1:10" x14ac:dyDescent="0.25">
      <c r="A847" s="38" t="s">
        <v>951</v>
      </c>
      <c r="B847" s="31">
        <v>44757</v>
      </c>
      <c r="C847" s="32">
        <v>44757</v>
      </c>
      <c r="D847" s="33" t="s">
        <v>1527</v>
      </c>
      <c r="E847" s="33">
        <v>0</v>
      </c>
      <c r="F847" s="34" t="s">
        <v>1532</v>
      </c>
      <c r="G847" s="34" t="s">
        <v>1533</v>
      </c>
      <c r="H847" s="35">
        <v>923</v>
      </c>
      <c r="I847" s="31"/>
      <c r="J847" s="36">
        <v>44956</v>
      </c>
    </row>
    <row r="848" spans="1:10" x14ac:dyDescent="0.25">
      <c r="A848" s="38" t="s">
        <v>1244</v>
      </c>
      <c r="B848" s="31">
        <v>44791</v>
      </c>
      <c r="C848" s="32">
        <v>44792</v>
      </c>
      <c r="D848" s="33">
        <v>130000</v>
      </c>
      <c r="E848" s="33">
        <v>130000</v>
      </c>
      <c r="F848" s="34" t="s">
        <v>19</v>
      </c>
      <c r="G848" s="34" t="str">
        <f>IF(I848&gt;0,"PROPLACENO",F848)</f>
        <v>PROPLACENO</v>
      </c>
      <c r="H848" s="35">
        <v>1216</v>
      </c>
      <c r="I848" s="31">
        <v>45251</v>
      </c>
      <c r="J848" s="36">
        <v>44998</v>
      </c>
    </row>
    <row r="849" spans="1:10" x14ac:dyDescent="0.25">
      <c r="A849" s="38" t="s">
        <v>742</v>
      </c>
      <c r="B849" s="31">
        <v>44732</v>
      </c>
      <c r="C849" s="32">
        <v>44746</v>
      </c>
      <c r="D849" s="33">
        <v>130000</v>
      </c>
      <c r="E849" s="33">
        <v>130000</v>
      </c>
      <c r="F849" s="34" t="s">
        <v>19</v>
      </c>
      <c r="G849" s="34" t="str">
        <f>IF(I849&gt;0,"PROPLACENO",F849)</f>
        <v>PROPLACENO</v>
      </c>
      <c r="H849" s="35">
        <v>714</v>
      </c>
      <c r="I849" s="31">
        <v>45063</v>
      </c>
      <c r="J849" s="36">
        <v>44886</v>
      </c>
    </row>
    <row r="850" spans="1:10" x14ac:dyDescent="0.25">
      <c r="A850" s="38" t="s">
        <v>744</v>
      </c>
      <c r="B850" s="31">
        <v>44732</v>
      </c>
      <c r="C850" s="32">
        <v>44732</v>
      </c>
      <c r="D850" s="33">
        <v>100000</v>
      </c>
      <c r="E850" s="33">
        <v>100000</v>
      </c>
      <c r="F850" s="34" t="s">
        <v>19</v>
      </c>
      <c r="G850" s="34" t="str">
        <f>IF(I850&gt;0,"PROPLACENO",F850)</f>
        <v>PROPLACENO</v>
      </c>
      <c r="H850" s="35">
        <v>716</v>
      </c>
      <c r="I850" s="31">
        <v>45006</v>
      </c>
      <c r="J850" s="36">
        <v>44886</v>
      </c>
    </row>
    <row r="851" spans="1:10" x14ac:dyDescent="0.25">
      <c r="A851" s="38" t="s">
        <v>758</v>
      </c>
      <c r="B851" s="31">
        <v>44732</v>
      </c>
      <c r="C851" s="32">
        <v>44739</v>
      </c>
      <c r="D851" s="33">
        <v>130000</v>
      </c>
      <c r="E851" s="33">
        <v>130000</v>
      </c>
      <c r="F851" s="34" t="s">
        <v>19</v>
      </c>
      <c r="G851" s="34" t="str">
        <f>IF(I851&gt;0,"PROPLACENO",F851)</f>
        <v>PROPLACENO</v>
      </c>
      <c r="H851" s="35">
        <v>730</v>
      </c>
      <c r="I851" s="31">
        <v>45685</v>
      </c>
      <c r="J851" s="36">
        <v>44886</v>
      </c>
    </row>
    <row r="852" spans="1:10" x14ac:dyDescent="0.25">
      <c r="A852" s="38" t="s">
        <v>749</v>
      </c>
      <c r="B852" s="31">
        <v>44732</v>
      </c>
      <c r="C852" s="32">
        <v>44732</v>
      </c>
      <c r="D852" s="33">
        <v>130000</v>
      </c>
      <c r="E852" s="33">
        <v>130000</v>
      </c>
      <c r="F852" s="34" t="s">
        <v>1529</v>
      </c>
      <c r="G852" s="34" t="str">
        <f>IF(I852&gt;0,"PROPLACENO",F852)</f>
        <v>PROPLACENO</v>
      </c>
      <c r="H852" s="35">
        <v>721</v>
      </c>
      <c r="I852" s="31">
        <v>45589</v>
      </c>
      <c r="J852" s="36">
        <v>44998</v>
      </c>
    </row>
    <row r="853" spans="1:10" x14ac:dyDescent="0.25">
      <c r="A853" s="38" t="s">
        <v>751</v>
      </c>
      <c r="B853" s="31">
        <v>44732</v>
      </c>
      <c r="C853" s="32">
        <v>44732</v>
      </c>
      <c r="D853" s="33">
        <v>100000</v>
      </c>
      <c r="E853" s="33">
        <v>100000</v>
      </c>
      <c r="F853" s="34" t="s">
        <v>19</v>
      </c>
      <c r="G853" s="34" t="str">
        <f>IF(I853&gt;0,"PROPLACENO",F853)</f>
        <v>PROPLACENO</v>
      </c>
      <c r="H853" s="35">
        <v>723</v>
      </c>
      <c r="I853" s="31">
        <v>45169</v>
      </c>
      <c r="J853" s="36">
        <v>44886</v>
      </c>
    </row>
    <row r="854" spans="1:10" x14ac:dyDescent="0.25">
      <c r="A854" s="38" t="s">
        <v>754</v>
      </c>
      <c r="B854" s="31">
        <v>44732</v>
      </c>
      <c r="C854" s="32">
        <v>44741</v>
      </c>
      <c r="D854" s="33">
        <v>130000</v>
      </c>
      <c r="E854" s="33">
        <v>130000</v>
      </c>
      <c r="F854" s="34" t="s">
        <v>19</v>
      </c>
      <c r="G854" s="34" t="str">
        <f>IF(I854&gt;0,"PROPLACENO",F854)</f>
        <v>PROPLACENO</v>
      </c>
      <c r="H854" s="35">
        <v>726</v>
      </c>
      <c r="I854" s="31">
        <v>45103</v>
      </c>
      <c r="J854" s="36">
        <v>44886</v>
      </c>
    </row>
    <row r="855" spans="1:10" x14ac:dyDescent="0.25">
      <c r="A855" s="38" t="s">
        <v>886</v>
      </c>
      <c r="B855" s="31">
        <v>44748</v>
      </c>
      <c r="C855" s="32">
        <v>44764</v>
      </c>
      <c r="D855" s="33">
        <v>180000</v>
      </c>
      <c r="E855" s="33">
        <v>180000</v>
      </c>
      <c r="F855" s="34" t="s">
        <v>19</v>
      </c>
      <c r="G855" s="34" t="str">
        <f>IF(I855&gt;0,"PROPLACENO",F855)</f>
        <v>PROPLACENO</v>
      </c>
      <c r="H855" s="35">
        <v>858</v>
      </c>
      <c r="I855" s="31">
        <v>45232</v>
      </c>
      <c r="J855" s="36">
        <v>44956</v>
      </c>
    </row>
    <row r="856" spans="1:10" x14ac:dyDescent="0.25">
      <c r="A856" s="38" t="s">
        <v>975</v>
      </c>
      <c r="B856" s="31">
        <v>44761</v>
      </c>
      <c r="C856" s="32">
        <v>44799</v>
      </c>
      <c r="D856" s="33">
        <v>180000</v>
      </c>
      <c r="E856" s="33">
        <v>180000</v>
      </c>
      <c r="F856" s="34" t="s">
        <v>19</v>
      </c>
      <c r="G856" s="34" t="str">
        <f>IF(I856&gt;0,"PROPLACENO",F856)</f>
        <v>PROPLACENO</v>
      </c>
      <c r="H856" s="35">
        <v>947</v>
      </c>
      <c r="I856" s="31">
        <v>45252</v>
      </c>
      <c r="J856" s="36">
        <v>44956</v>
      </c>
    </row>
    <row r="857" spans="1:10" x14ac:dyDescent="0.25">
      <c r="A857" s="38" t="s">
        <v>784</v>
      </c>
      <c r="B857" s="31">
        <v>44734</v>
      </c>
      <c r="C857" s="32">
        <v>44764</v>
      </c>
      <c r="D857" s="33" t="s">
        <v>1527</v>
      </c>
      <c r="E857" s="33">
        <v>0</v>
      </c>
      <c r="F857" s="34" t="s">
        <v>23</v>
      </c>
      <c r="G857" s="34" t="s">
        <v>18</v>
      </c>
      <c r="H857" s="35">
        <v>756</v>
      </c>
      <c r="I857" s="31"/>
      <c r="J857" s="36">
        <v>44886</v>
      </c>
    </row>
    <row r="858" spans="1:10" x14ac:dyDescent="0.25">
      <c r="A858" s="38" t="s">
        <v>757</v>
      </c>
      <c r="B858" s="31">
        <v>44732</v>
      </c>
      <c r="C858" s="32">
        <v>44783</v>
      </c>
      <c r="D858" s="33" t="s">
        <v>1527</v>
      </c>
      <c r="E858" s="33">
        <v>0</v>
      </c>
      <c r="F858" s="34" t="s">
        <v>1532</v>
      </c>
      <c r="G858" s="34" t="s">
        <v>1533</v>
      </c>
      <c r="H858" s="35">
        <v>729</v>
      </c>
      <c r="I858" s="31"/>
      <c r="J858" s="36">
        <v>44886</v>
      </c>
    </row>
    <row r="859" spans="1:10" x14ac:dyDescent="0.25">
      <c r="A859" s="38" t="s">
        <v>760</v>
      </c>
      <c r="B859" s="31">
        <v>44732</v>
      </c>
      <c r="C859" s="32">
        <v>44804</v>
      </c>
      <c r="D859" s="33">
        <v>100000</v>
      </c>
      <c r="E859" s="33">
        <v>100000</v>
      </c>
      <c r="F859" s="34" t="s">
        <v>19</v>
      </c>
      <c r="G859" s="34" t="str">
        <f>IF(I859&gt;0,"PROPLACENO",F859)</f>
        <v>PROPLACENO</v>
      </c>
      <c r="H859" s="35">
        <v>732</v>
      </c>
      <c r="I859" s="31">
        <v>45412</v>
      </c>
      <c r="J859" s="36">
        <v>44886</v>
      </c>
    </row>
    <row r="860" spans="1:10" x14ac:dyDescent="0.25">
      <c r="A860" s="38" t="s">
        <v>761</v>
      </c>
      <c r="B860" s="31">
        <v>44733</v>
      </c>
      <c r="C860" s="32">
        <v>44733</v>
      </c>
      <c r="D860" s="33">
        <v>100000</v>
      </c>
      <c r="E860" s="33">
        <v>97026.349999999991</v>
      </c>
      <c r="F860" s="34" t="s">
        <v>19</v>
      </c>
      <c r="G860" s="34" t="str">
        <f>IF(I860&gt;0,"PROPLACENO",F860)</f>
        <v>PROPLACENO</v>
      </c>
      <c r="H860" s="35">
        <v>733</v>
      </c>
      <c r="I860" s="31">
        <v>45705</v>
      </c>
      <c r="J860" s="36">
        <v>44886</v>
      </c>
    </row>
    <row r="861" spans="1:10" x14ac:dyDescent="0.25">
      <c r="A861" s="38" t="s">
        <v>767</v>
      </c>
      <c r="B861" s="31">
        <v>44733</v>
      </c>
      <c r="C861" s="32">
        <v>44735</v>
      </c>
      <c r="D861" s="33">
        <v>180000</v>
      </c>
      <c r="E861" s="33">
        <v>180000</v>
      </c>
      <c r="F861" s="34" t="s">
        <v>19</v>
      </c>
      <c r="G861" s="34" t="str">
        <f>IF(I861&gt;0,"PROPLACENO",F861)</f>
        <v>PROPLACENO</v>
      </c>
      <c r="H861" s="35">
        <v>739</v>
      </c>
      <c r="I861" s="31">
        <v>45628</v>
      </c>
      <c r="J861" s="36">
        <v>44886</v>
      </c>
    </row>
    <row r="862" spans="1:10" x14ac:dyDescent="0.25">
      <c r="A862" s="38" t="s">
        <v>763</v>
      </c>
      <c r="B862" s="31">
        <v>44733</v>
      </c>
      <c r="C862" s="32">
        <v>44733</v>
      </c>
      <c r="D862" s="33">
        <v>130000</v>
      </c>
      <c r="E862" s="33">
        <v>130000</v>
      </c>
      <c r="F862" s="34" t="s">
        <v>19</v>
      </c>
      <c r="G862" s="34" t="str">
        <f>IF(I862&gt;0,"PROPLACENO",F862)</f>
        <v>PROPLACENO</v>
      </c>
      <c r="H862" s="35">
        <v>735</v>
      </c>
      <c r="I862" s="31">
        <v>45181</v>
      </c>
      <c r="J862" s="36">
        <v>44886</v>
      </c>
    </row>
    <row r="863" spans="1:10" x14ac:dyDescent="0.25">
      <c r="A863" s="38" t="s">
        <v>766</v>
      </c>
      <c r="B863" s="31">
        <v>44733</v>
      </c>
      <c r="C863" s="32">
        <v>44733</v>
      </c>
      <c r="D863" s="33">
        <v>180000</v>
      </c>
      <c r="E863" s="33">
        <v>180000</v>
      </c>
      <c r="F863" s="34" t="s">
        <v>19</v>
      </c>
      <c r="G863" s="34" t="str">
        <f>IF(I863&gt;0,"PROPLACENO",F863)</f>
        <v>PROPLACENO</v>
      </c>
      <c r="H863" s="35">
        <v>738</v>
      </c>
      <c r="I863" s="31">
        <v>45104</v>
      </c>
      <c r="J863" s="36">
        <v>44886</v>
      </c>
    </row>
    <row r="864" spans="1:10" x14ac:dyDescent="0.25">
      <c r="A864" s="38" t="s">
        <v>833</v>
      </c>
      <c r="B864" s="31">
        <v>44741</v>
      </c>
      <c r="C864" s="32">
        <v>44743</v>
      </c>
      <c r="D864" s="33">
        <v>180000</v>
      </c>
      <c r="E864" s="33">
        <v>180000</v>
      </c>
      <c r="F864" s="34" t="s">
        <v>19</v>
      </c>
      <c r="G864" s="34" t="str">
        <f>IF(I864&gt;0,"PROPLACENO",F864)</f>
        <v>PROPLACENO</v>
      </c>
      <c r="H864" s="35">
        <v>805</v>
      </c>
      <c r="I864" s="31">
        <v>45594</v>
      </c>
      <c r="J864" s="36">
        <v>44886</v>
      </c>
    </row>
    <row r="865" spans="1:10" x14ac:dyDescent="0.25">
      <c r="A865" s="38" t="s">
        <v>771</v>
      </c>
      <c r="B865" s="31">
        <v>44733</v>
      </c>
      <c r="C865" s="32">
        <v>44764</v>
      </c>
      <c r="D865" s="33" t="s">
        <v>1527</v>
      </c>
      <c r="E865" s="33">
        <v>0</v>
      </c>
      <c r="F865" s="34" t="s">
        <v>23</v>
      </c>
      <c r="G865" s="34" t="s">
        <v>18</v>
      </c>
      <c r="H865" s="35">
        <v>743</v>
      </c>
      <c r="I865" s="31"/>
      <c r="J865" s="36">
        <v>44886</v>
      </c>
    </row>
    <row r="866" spans="1:10" x14ac:dyDescent="0.25">
      <c r="A866" s="38" t="s">
        <v>772</v>
      </c>
      <c r="B866" s="31">
        <v>44733</v>
      </c>
      <c r="C866" s="32">
        <v>44740</v>
      </c>
      <c r="D866" s="33">
        <v>100000</v>
      </c>
      <c r="E866" s="33">
        <v>100000</v>
      </c>
      <c r="F866" s="34" t="s">
        <v>19</v>
      </c>
      <c r="G866" s="34" t="str">
        <f>IF(I866&gt;0,"PROPLACENO",F866)</f>
        <v>PROPLACENO</v>
      </c>
      <c r="H866" s="35">
        <v>744</v>
      </c>
      <c r="I866" s="31">
        <v>45057</v>
      </c>
      <c r="J866" s="36">
        <v>44886</v>
      </c>
    </row>
    <row r="867" spans="1:10" x14ac:dyDescent="0.25">
      <c r="A867" s="38" t="s">
        <v>780</v>
      </c>
      <c r="B867" s="31">
        <v>44734</v>
      </c>
      <c r="C867" s="32">
        <v>44740</v>
      </c>
      <c r="D867" s="33">
        <v>130000</v>
      </c>
      <c r="E867" s="33">
        <v>130000</v>
      </c>
      <c r="F867" s="34" t="s">
        <v>19</v>
      </c>
      <c r="G867" s="34" t="str">
        <f>IF(I867&gt;0,"PROPLACENO",F867)</f>
        <v>PROPLACENO</v>
      </c>
      <c r="H867" s="35">
        <v>752</v>
      </c>
      <c r="I867" s="31">
        <v>45322</v>
      </c>
      <c r="J867" s="36">
        <v>44886</v>
      </c>
    </row>
    <row r="868" spans="1:10" x14ac:dyDescent="0.25">
      <c r="A868" s="38" t="s">
        <v>1184</v>
      </c>
      <c r="B868" s="31">
        <v>44788</v>
      </c>
      <c r="C868" s="32">
        <v>44803</v>
      </c>
      <c r="D868" s="33">
        <v>100000</v>
      </c>
      <c r="E868" s="33">
        <v>94779.599999999991</v>
      </c>
      <c r="F868" s="34" t="s">
        <v>19</v>
      </c>
      <c r="G868" s="34" t="str">
        <f>IF(I868&gt;0,"PROPLACENO",F868)</f>
        <v>PROPLACENO</v>
      </c>
      <c r="H868" s="35">
        <v>1156</v>
      </c>
      <c r="I868" s="31">
        <v>45183</v>
      </c>
      <c r="J868" s="36">
        <v>44956</v>
      </c>
    </row>
    <row r="869" spans="1:10" x14ac:dyDescent="0.25">
      <c r="A869" s="38" t="s">
        <v>773</v>
      </c>
      <c r="B869" s="31">
        <v>44733</v>
      </c>
      <c r="C869" s="32">
        <v>44743</v>
      </c>
      <c r="D869" s="33">
        <v>130000</v>
      </c>
      <c r="E869" s="33">
        <v>130000</v>
      </c>
      <c r="F869" s="34" t="s">
        <v>19</v>
      </c>
      <c r="G869" s="34" t="str">
        <f>IF(I869&gt;0,"PROPLACENO",F869)</f>
        <v>PROPLACENO</v>
      </c>
      <c r="H869" s="35">
        <v>745</v>
      </c>
      <c r="I869" s="31">
        <v>45048</v>
      </c>
      <c r="J869" s="36">
        <v>44886</v>
      </c>
    </row>
    <row r="870" spans="1:10" x14ac:dyDescent="0.25">
      <c r="A870" s="38" t="s">
        <v>778</v>
      </c>
      <c r="B870" s="31">
        <v>44734</v>
      </c>
      <c r="C870" s="32">
        <v>44734</v>
      </c>
      <c r="D870" s="33">
        <v>180000</v>
      </c>
      <c r="E870" s="33">
        <v>180000</v>
      </c>
      <c r="F870" s="34" t="s">
        <v>19</v>
      </c>
      <c r="G870" s="34" t="str">
        <f>IF(I870&gt;0,"PROPLACENO",F870)</f>
        <v>PROPLACENO</v>
      </c>
      <c r="H870" s="35">
        <v>750</v>
      </c>
      <c r="I870" s="31">
        <v>45698</v>
      </c>
      <c r="J870" s="36">
        <v>44886</v>
      </c>
    </row>
    <row r="871" spans="1:10" x14ac:dyDescent="0.25">
      <c r="A871" s="38" t="s">
        <v>819</v>
      </c>
      <c r="B871" s="31">
        <v>44739</v>
      </c>
      <c r="C871" s="32">
        <v>44742</v>
      </c>
      <c r="D871" s="33">
        <v>180000</v>
      </c>
      <c r="E871" s="33">
        <v>180000</v>
      </c>
      <c r="F871" s="34" t="s">
        <v>19</v>
      </c>
      <c r="G871" s="34" t="str">
        <f>IF(I871&gt;0,"PROPLACENO",F871)</f>
        <v>PROPLACENO</v>
      </c>
      <c r="H871" s="35">
        <v>791</v>
      </c>
      <c r="I871" s="31">
        <v>45019</v>
      </c>
      <c r="J871" s="36">
        <v>44886</v>
      </c>
    </row>
    <row r="872" spans="1:10" x14ac:dyDescent="0.25">
      <c r="A872" s="38" t="s">
        <v>1069</v>
      </c>
      <c r="B872" s="31">
        <v>44775</v>
      </c>
      <c r="C872" s="32">
        <v>44803</v>
      </c>
      <c r="D872" s="33">
        <v>180000</v>
      </c>
      <c r="E872" s="33">
        <v>180000</v>
      </c>
      <c r="F872" s="34" t="s">
        <v>19</v>
      </c>
      <c r="G872" s="34" t="str">
        <f>IF(I872&gt;0,"PROPLACENO",F872)</f>
        <v>PROPLACENO</v>
      </c>
      <c r="H872" s="35">
        <v>1041</v>
      </c>
      <c r="I872" s="31">
        <v>45124</v>
      </c>
      <c r="J872" s="36">
        <v>44956</v>
      </c>
    </row>
    <row r="873" spans="1:10" x14ac:dyDescent="0.25">
      <c r="A873" s="38" t="s">
        <v>786</v>
      </c>
      <c r="B873" s="31">
        <v>44734</v>
      </c>
      <c r="C873" s="32">
        <v>44760</v>
      </c>
      <c r="D873" s="33" t="s">
        <v>1527</v>
      </c>
      <c r="E873" s="33">
        <v>0</v>
      </c>
      <c r="F873" s="34" t="s">
        <v>1534</v>
      </c>
      <c r="G873" s="34" t="s">
        <v>18</v>
      </c>
      <c r="H873" s="35">
        <v>758</v>
      </c>
      <c r="I873" s="31"/>
      <c r="J873" s="36">
        <v>44886</v>
      </c>
    </row>
    <row r="874" spans="1:10" x14ac:dyDescent="0.25">
      <c r="A874" s="38" t="s">
        <v>900</v>
      </c>
      <c r="B874" s="31">
        <v>44751</v>
      </c>
      <c r="C874" s="32">
        <v>44774</v>
      </c>
      <c r="D874" s="33">
        <v>130000</v>
      </c>
      <c r="E874" s="33">
        <v>130000</v>
      </c>
      <c r="F874" s="34" t="s">
        <v>19</v>
      </c>
      <c r="G874" s="34" t="str">
        <f>IF(I874&gt;0,"PROPLACENO",F874)</f>
        <v>PROPLACENO</v>
      </c>
      <c r="H874" s="35">
        <v>872</v>
      </c>
      <c r="I874" s="31">
        <v>45372</v>
      </c>
      <c r="J874" s="36">
        <v>44956</v>
      </c>
    </row>
    <row r="875" spans="1:10" x14ac:dyDescent="0.25">
      <c r="A875" s="38" t="s">
        <v>1295</v>
      </c>
      <c r="B875" s="31">
        <v>44795</v>
      </c>
      <c r="C875" s="32">
        <v>44797</v>
      </c>
      <c r="D875" s="33">
        <v>130000</v>
      </c>
      <c r="E875" s="33">
        <v>130000</v>
      </c>
      <c r="F875" s="34" t="s">
        <v>19</v>
      </c>
      <c r="G875" s="34" t="str">
        <f>IF(I875&gt;0,"PROPLACENO",F875)</f>
        <v>PROPLACENO</v>
      </c>
      <c r="H875" s="35">
        <v>1267</v>
      </c>
      <c r="I875" s="31">
        <v>45775</v>
      </c>
      <c r="J875" s="36">
        <v>44998</v>
      </c>
    </row>
    <row r="876" spans="1:10" x14ac:dyDescent="0.25">
      <c r="A876" s="38" t="s">
        <v>789</v>
      </c>
      <c r="B876" s="31">
        <v>44735</v>
      </c>
      <c r="C876" s="32">
        <v>44735</v>
      </c>
      <c r="D876" s="33" t="s">
        <v>1527</v>
      </c>
      <c r="E876" s="33">
        <v>0</v>
      </c>
      <c r="F876" s="34" t="s">
        <v>1532</v>
      </c>
      <c r="G876" s="34" t="s">
        <v>1533</v>
      </c>
      <c r="H876" s="35">
        <v>761</v>
      </c>
      <c r="I876" s="31"/>
      <c r="J876" s="36">
        <v>44886</v>
      </c>
    </row>
    <row r="877" spans="1:10" x14ac:dyDescent="0.25">
      <c r="A877" s="38" t="s">
        <v>790</v>
      </c>
      <c r="B877" s="31">
        <v>44735</v>
      </c>
      <c r="C877" s="32">
        <v>44735</v>
      </c>
      <c r="D877" s="33">
        <v>180000</v>
      </c>
      <c r="E877" s="33">
        <v>180000</v>
      </c>
      <c r="F877" s="34" t="s">
        <v>19</v>
      </c>
      <c r="G877" s="34" t="str">
        <f>IF(I877&gt;0,"PROPLACENO",F877)</f>
        <v>PROPLACENO</v>
      </c>
      <c r="H877" s="35">
        <v>762</v>
      </c>
      <c r="I877" s="31">
        <v>45110</v>
      </c>
      <c r="J877" s="36">
        <v>44886</v>
      </c>
    </row>
    <row r="878" spans="1:10" x14ac:dyDescent="0.25">
      <c r="A878" s="38" t="s">
        <v>792</v>
      </c>
      <c r="B878" s="31">
        <v>44735</v>
      </c>
      <c r="C878" s="32">
        <v>44735</v>
      </c>
      <c r="D878" s="33">
        <v>130000</v>
      </c>
      <c r="E878" s="33">
        <v>130000</v>
      </c>
      <c r="F878" s="34" t="s">
        <v>1530</v>
      </c>
      <c r="G878" s="34" t="str">
        <f>IF(I878&gt;0,"PROPLACENO",F878)</f>
        <v>PROPLACENO</v>
      </c>
      <c r="H878" s="35">
        <v>764</v>
      </c>
      <c r="I878" s="31">
        <v>45937</v>
      </c>
      <c r="J878" s="36">
        <v>44886</v>
      </c>
    </row>
    <row r="879" spans="1:10" x14ac:dyDescent="0.25">
      <c r="A879" s="38" t="s">
        <v>795</v>
      </c>
      <c r="B879" s="31">
        <v>44735</v>
      </c>
      <c r="C879" s="32">
        <v>44735</v>
      </c>
      <c r="D879" s="33">
        <v>180000</v>
      </c>
      <c r="E879" s="33">
        <v>180000</v>
      </c>
      <c r="F879" s="34" t="s">
        <v>19</v>
      </c>
      <c r="G879" s="34" t="str">
        <f>IF(I879&gt;0,"PROPLACENO",F879)</f>
        <v>PROPLACENO</v>
      </c>
      <c r="H879" s="35">
        <v>767</v>
      </c>
      <c r="I879" s="31">
        <v>45264</v>
      </c>
      <c r="J879" s="36">
        <v>44886</v>
      </c>
    </row>
    <row r="880" spans="1:10" x14ac:dyDescent="0.25">
      <c r="A880" s="38" t="s">
        <v>796</v>
      </c>
      <c r="B880" s="31">
        <v>44735</v>
      </c>
      <c r="C880" s="32">
        <v>44763</v>
      </c>
      <c r="D880" s="33" t="s">
        <v>1527</v>
      </c>
      <c r="E880" s="33">
        <v>0</v>
      </c>
      <c r="F880" s="34" t="s">
        <v>23</v>
      </c>
      <c r="G880" s="34" t="s">
        <v>18</v>
      </c>
      <c r="H880" s="35">
        <v>768</v>
      </c>
      <c r="I880" s="31"/>
      <c r="J880" s="36">
        <v>44886</v>
      </c>
    </row>
    <row r="881" spans="1:10" x14ac:dyDescent="0.25">
      <c r="A881" s="38" t="s">
        <v>797</v>
      </c>
      <c r="B881" s="31">
        <v>44735</v>
      </c>
      <c r="C881" s="32">
        <v>44743</v>
      </c>
      <c r="D881" s="33">
        <v>100000</v>
      </c>
      <c r="E881" s="33">
        <v>100000</v>
      </c>
      <c r="F881" s="34" t="s">
        <v>19</v>
      </c>
      <c r="G881" s="34" t="str">
        <f>IF(I881&gt;0,"PROPLACENO",F881)</f>
        <v>PROPLACENO</v>
      </c>
      <c r="H881" s="35">
        <v>769</v>
      </c>
      <c r="I881" s="31">
        <v>45551</v>
      </c>
      <c r="J881" s="36">
        <v>44886</v>
      </c>
    </row>
    <row r="882" spans="1:10" x14ac:dyDescent="0.25">
      <c r="A882" s="38" t="s">
        <v>1387</v>
      </c>
      <c r="B882" s="31">
        <v>44799</v>
      </c>
      <c r="C882" s="32">
        <v>44803</v>
      </c>
      <c r="D882" s="33" t="s">
        <v>1527</v>
      </c>
      <c r="E882" s="33">
        <v>0</v>
      </c>
      <c r="F882" s="34" t="s">
        <v>17</v>
      </c>
      <c r="G882" s="34" t="str">
        <f>IF(I882&gt;0,"PROPLACENO",F882)</f>
        <v>VYŘAZENO</v>
      </c>
      <c r="H882" s="35">
        <v>1359</v>
      </c>
      <c r="I882" s="31"/>
      <c r="J882" s="36">
        <v>44998</v>
      </c>
    </row>
    <row r="883" spans="1:10" x14ac:dyDescent="0.25">
      <c r="A883" s="38" t="s">
        <v>829</v>
      </c>
      <c r="B883" s="31">
        <v>44740</v>
      </c>
      <c r="C883" s="32">
        <v>44753</v>
      </c>
      <c r="D883" s="33">
        <v>130000</v>
      </c>
      <c r="E883" s="33">
        <v>130000</v>
      </c>
      <c r="F883" s="34" t="s">
        <v>19</v>
      </c>
      <c r="G883" s="34" t="str">
        <f>IF(I883&gt;0,"PROPLACENO",F883)</f>
        <v>PROPLACENO</v>
      </c>
      <c r="H883" s="35">
        <v>801</v>
      </c>
      <c r="I883" s="31">
        <v>45328</v>
      </c>
      <c r="J883" s="36">
        <v>44886</v>
      </c>
    </row>
    <row r="884" spans="1:10" x14ac:dyDescent="0.25">
      <c r="A884" s="38" t="s">
        <v>804</v>
      </c>
      <c r="B884" s="31">
        <v>44736</v>
      </c>
      <c r="C884" s="32"/>
      <c r="D884" s="33" t="s">
        <v>1527</v>
      </c>
      <c r="E884" s="33">
        <v>0</v>
      </c>
      <c r="F884" s="34" t="s">
        <v>16</v>
      </c>
      <c r="G884" s="34" t="str">
        <f>IF(I884&gt;0,"PROPLACENO",F884)</f>
        <v>NEDOLOŽENA LISTINNÁ VERZE</v>
      </c>
      <c r="H884" s="35">
        <v>776</v>
      </c>
      <c r="I884" s="31"/>
      <c r="J884" s="36">
        <v>44886</v>
      </c>
    </row>
    <row r="885" spans="1:10" x14ac:dyDescent="0.25">
      <c r="A885" s="38" t="s">
        <v>816</v>
      </c>
      <c r="B885" s="31">
        <v>44739</v>
      </c>
      <c r="C885" s="32">
        <v>44739</v>
      </c>
      <c r="D885" s="33">
        <v>180000</v>
      </c>
      <c r="E885" s="33">
        <v>180000</v>
      </c>
      <c r="F885" s="34" t="s">
        <v>1530</v>
      </c>
      <c r="G885" s="34" t="str">
        <f>IF(I885&gt;0,"PROPLACENO",F885)</f>
        <v>PROPLACENO</v>
      </c>
      <c r="H885" s="35">
        <v>788</v>
      </c>
      <c r="I885" s="31">
        <v>45887</v>
      </c>
      <c r="J885" s="36">
        <v>44886</v>
      </c>
    </row>
    <row r="886" spans="1:10" x14ac:dyDescent="0.25">
      <c r="A886" s="38" t="s">
        <v>806</v>
      </c>
      <c r="B886" s="31">
        <v>44736</v>
      </c>
      <c r="C886" s="32">
        <v>44798</v>
      </c>
      <c r="D886" s="33">
        <v>130000</v>
      </c>
      <c r="E886" s="33">
        <v>130000</v>
      </c>
      <c r="F886" s="34" t="s">
        <v>19</v>
      </c>
      <c r="G886" s="34" t="str">
        <f>IF(I886&gt;0,"PROPLACENO",F886)</f>
        <v>PROPLACENO</v>
      </c>
      <c r="H886" s="35">
        <v>778</v>
      </c>
      <c r="I886" s="31">
        <v>45022</v>
      </c>
      <c r="J886" s="36">
        <v>44886</v>
      </c>
    </row>
    <row r="887" spans="1:10" x14ac:dyDescent="0.25">
      <c r="A887" s="38" t="s">
        <v>808</v>
      </c>
      <c r="B887" s="31">
        <v>44736</v>
      </c>
      <c r="C887" s="32">
        <v>44798</v>
      </c>
      <c r="D887" s="33">
        <v>180000</v>
      </c>
      <c r="E887" s="33">
        <v>180000</v>
      </c>
      <c r="F887" s="34" t="s">
        <v>19</v>
      </c>
      <c r="G887" s="34" t="str">
        <f>IF(I887&gt;0,"PROPLACENO",F887)</f>
        <v>PROPLACENO</v>
      </c>
      <c r="H887" s="35">
        <v>780</v>
      </c>
      <c r="I887" s="31">
        <v>45029</v>
      </c>
      <c r="J887" s="36">
        <v>44886</v>
      </c>
    </row>
    <row r="888" spans="1:10" x14ac:dyDescent="0.25">
      <c r="A888" s="38" t="s">
        <v>826</v>
      </c>
      <c r="B888" s="31">
        <v>44740</v>
      </c>
      <c r="C888" s="32">
        <v>44750</v>
      </c>
      <c r="D888" s="33" t="s">
        <v>1527</v>
      </c>
      <c r="E888" s="33">
        <v>0</v>
      </c>
      <c r="F888" s="34" t="s">
        <v>17</v>
      </c>
      <c r="G888" s="34" t="str">
        <f>IF(I888&gt;0,"PROPLACENO",F888)</f>
        <v>VYŘAZENO</v>
      </c>
      <c r="H888" s="35">
        <v>798</v>
      </c>
      <c r="I888" s="31"/>
      <c r="J888" s="36">
        <v>44886</v>
      </c>
    </row>
    <row r="889" spans="1:10" x14ac:dyDescent="0.25">
      <c r="A889" s="38" t="s">
        <v>1043</v>
      </c>
      <c r="B889" s="31">
        <v>44770</v>
      </c>
      <c r="C889" s="32">
        <v>44776</v>
      </c>
      <c r="D889" s="33">
        <v>130000</v>
      </c>
      <c r="E889" s="33">
        <v>130000</v>
      </c>
      <c r="F889" s="34" t="s">
        <v>19</v>
      </c>
      <c r="G889" s="34" t="str">
        <f>IF(I889&gt;0,"PROPLACENO",F889)</f>
        <v>PROPLACENO</v>
      </c>
      <c r="H889" s="35">
        <v>1015</v>
      </c>
      <c r="I889" s="31">
        <v>45761</v>
      </c>
      <c r="J889" s="36">
        <v>44956</v>
      </c>
    </row>
    <row r="890" spans="1:10" x14ac:dyDescent="0.25">
      <c r="A890" s="38" t="s">
        <v>821</v>
      </c>
      <c r="B890" s="31">
        <v>44739</v>
      </c>
      <c r="C890" s="32">
        <v>44741</v>
      </c>
      <c r="D890" s="33">
        <v>130000</v>
      </c>
      <c r="E890" s="33">
        <v>130000</v>
      </c>
      <c r="F890" s="34" t="s">
        <v>1530</v>
      </c>
      <c r="G890" s="34" t="str">
        <f>IF(I890&gt;0,"PROPLACENO",F890)</f>
        <v>PROPLACENO</v>
      </c>
      <c r="H890" s="35">
        <v>793</v>
      </c>
      <c r="I890" s="31">
        <v>45265</v>
      </c>
      <c r="J890" s="36">
        <v>44886</v>
      </c>
    </row>
    <row r="891" spans="1:10" x14ac:dyDescent="0.25">
      <c r="A891" s="38" t="s">
        <v>814</v>
      </c>
      <c r="B891" s="31">
        <v>44739</v>
      </c>
      <c r="C891" s="32">
        <v>44760</v>
      </c>
      <c r="D891" s="33">
        <v>180000</v>
      </c>
      <c r="E891" s="33">
        <v>180000</v>
      </c>
      <c r="F891" s="34" t="s">
        <v>19</v>
      </c>
      <c r="G891" s="34" t="str">
        <f>IF(I891&gt;0,"PROPLACENO",F891)</f>
        <v>PROPLACENO</v>
      </c>
      <c r="H891" s="35">
        <v>786</v>
      </c>
      <c r="I891" s="31">
        <v>45001</v>
      </c>
      <c r="J891" s="36">
        <v>44886</v>
      </c>
    </row>
    <row r="892" spans="1:10" x14ac:dyDescent="0.25">
      <c r="A892" s="38" t="s">
        <v>986</v>
      </c>
      <c r="B892" s="31">
        <v>44762</v>
      </c>
      <c r="C892" s="32">
        <v>44767</v>
      </c>
      <c r="D892" s="33">
        <v>180000</v>
      </c>
      <c r="E892" s="33">
        <v>180000</v>
      </c>
      <c r="F892" s="34" t="s">
        <v>19</v>
      </c>
      <c r="G892" s="34" t="str">
        <f>IF(I892&gt;0,"PROPLACENO",F892)</f>
        <v>PROPLACENO</v>
      </c>
      <c r="H892" s="35">
        <v>958</v>
      </c>
      <c r="I892" s="31">
        <v>45104</v>
      </c>
      <c r="J892" s="36">
        <v>44956</v>
      </c>
    </row>
    <row r="893" spans="1:10" x14ac:dyDescent="0.25">
      <c r="A893" s="38" t="s">
        <v>810</v>
      </c>
      <c r="B893" s="31">
        <v>44738</v>
      </c>
      <c r="C893" s="32">
        <v>44750</v>
      </c>
      <c r="D893" s="33">
        <v>130000</v>
      </c>
      <c r="E893" s="33">
        <v>130000</v>
      </c>
      <c r="F893" s="34" t="s">
        <v>19</v>
      </c>
      <c r="G893" s="34" t="str">
        <f>IF(I893&gt;0,"PROPLACENO",F893)</f>
        <v>PROPLACENO</v>
      </c>
      <c r="H893" s="35">
        <v>782</v>
      </c>
      <c r="I893" s="31">
        <v>45406</v>
      </c>
      <c r="J893" s="36">
        <v>44886</v>
      </c>
    </row>
    <row r="894" spans="1:10" x14ac:dyDescent="0.25">
      <c r="A894" s="38" t="s">
        <v>1032</v>
      </c>
      <c r="B894" s="31">
        <v>44769</v>
      </c>
      <c r="C894" s="32"/>
      <c r="D894" s="33" t="s">
        <v>1527</v>
      </c>
      <c r="E894" s="33">
        <v>0</v>
      </c>
      <c r="F894" s="34" t="s">
        <v>16</v>
      </c>
      <c r="G894" s="34" t="str">
        <f>IF(I894&gt;0,"PROPLACENO",F894)</f>
        <v>NEDOLOŽENA LISTINNÁ VERZE</v>
      </c>
      <c r="H894" s="35">
        <v>1004</v>
      </c>
      <c r="I894" s="31"/>
      <c r="J894" s="36" t="s">
        <v>1527</v>
      </c>
    </row>
    <row r="895" spans="1:10" x14ac:dyDescent="0.25">
      <c r="A895" s="38" t="s">
        <v>851</v>
      </c>
      <c r="B895" s="31">
        <v>44742</v>
      </c>
      <c r="C895" s="32">
        <v>44761</v>
      </c>
      <c r="D895" s="33">
        <v>130000</v>
      </c>
      <c r="E895" s="33">
        <v>130000</v>
      </c>
      <c r="F895" s="34" t="s">
        <v>19</v>
      </c>
      <c r="G895" s="34" t="str">
        <f>IF(I895&gt;0,"PROPLACENO",F895)</f>
        <v>PROPLACENO</v>
      </c>
      <c r="H895" s="35">
        <v>823</v>
      </c>
      <c r="I895" s="31">
        <v>45320</v>
      </c>
      <c r="J895" s="36">
        <v>44886</v>
      </c>
    </row>
    <row r="896" spans="1:10" x14ac:dyDescent="0.25">
      <c r="A896" s="38" t="s">
        <v>812</v>
      </c>
      <c r="B896" s="31">
        <v>44739</v>
      </c>
      <c r="C896" s="32">
        <v>44739</v>
      </c>
      <c r="D896" s="33">
        <v>100000</v>
      </c>
      <c r="E896" s="33">
        <v>100000</v>
      </c>
      <c r="F896" s="34" t="s">
        <v>19</v>
      </c>
      <c r="G896" s="34" t="str">
        <f>IF(I896&gt;0,"PROPLACENO",F896)</f>
        <v>PROPLACENO</v>
      </c>
      <c r="H896" s="35">
        <v>784</v>
      </c>
      <c r="I896" s="31">
        <v>45005</v>
      </c>
      <c r="J896" s="36">
        <v>44886</v>
      </c>
    </row>
    <row r="897" spans="1:10" x14ac:dyDescent="0.25">
      <c r="A897" s="38" t="s">
        <v>813</v>
      </c>
      <c r="B897" s="31">
        <v>44739</v>
      </c>
      <c r="C897" s="32">
        <v>44739</v>
      </c>
      <c r="D897" s="33">
        <v>130000</v>
      </c>
      <c r="E897" s="33">
        <v>130000</v>
      </c>
      <c r="F897" s="34" t="s">
        <v>19</v>
      </c>
      <c r="G897" s="34" t="str">
        <f>IF(I897&gt;0,"PROPLACENO",F897)</f>
        <v>PROPLACENO</v>
      </c>
      <c r="H897" s="35">
        <v>785</v>
      </c>
      <c r="I897" s="31">
        <v>45138</v>
      </c>
      <c r="J897" s="36">
        <v>44886</v>
      </c>
    </row>
    <row r="898" spans="1:10" x14ac:dyDescent="0.25">
      <c r="A898" s="38" t="s">
        <v>1284</v>
      </c>
      <c r="B898" s="31">
        <v>44795</v>
      </c>
      <c r="C898" s="32">
        <v>44797</v>
      </c>
      <c r="D898" s="33">
        <v>180000</v>
      </c>
      <c r="E898" s="33">
        <v>180000</v>
      </c>
      <c r="F898" s="34" t="s">
        <v>19</v>
      </c>
      <c r="G898" s="34" t="str">
        <f>IF(I898&gt;0,"PROPLACENO",F898)</f>
        <v>PROPLACENO</v>
      </c>
      <c r="H898" s="35">
        <v>1256</v>
      </c>
      <c r="I898" s="31">
        <v>45082</v>
      </c>
      <c r="J898" s="36">
        <v>44998</v>
      </c>
    </row>
    <row r="899" spans="1:10" x14ac:dyDescent="0.25">
      <c r="A899" s="38" t="s">
        <v>1024</v>
      </c>
      <c r="B899" s="31">
        <v>44768</v>
      </c>
      <c r="C899" s="32">
        <v>44781</v>
      </c>
      <c r="D899" s="33">
        <v>130000</v>
      </c>
      <c r="E899" s="33">
        <v>130000</v>
      </c>
      <c r="F899" s="34" t="s">
        <v>19</v>
      </c>
      <c r="G899" s="34" t="str">
        <f>IF(I899&gt;0,"PROPLACENO",F899)</f>
        <v>PROPLACENO</v>
      </c>
      <c r="H899" s="35">
        <v>996</v>
      </c>
      <c r="I899" s="31">
        <v>45278</v>
      </c>
      <c r="J899" s="36">
        <v>44956</v>
      </c>
    </row>
    <row r="900" spans="1:10" x14ac:dyDescent="0.25">
      <c r="A900" s="38" t="s">
        <v>818</v>
      </c>
      <c r="B900" s="31">
        <v>44739</v>
      </c>
      <c r="C900" s="32">
        <v>44768</v>
      </c>
      <c r="D900" s="33" t="s">
        <v>1527</v>
      </c>
      <c r="E900" s="33">
        <v>0</v>
      </c>
      <c r="F900" s="34" t="s">
        <v>1532</v>
      </c>
      <c r="G900" s="34" t="s">
        <v>1533</v>
      </c>
      <c r="H900" s="35">
        <v>790</v>
      </c>
      <c r="I900" s="31"/>
      <c r="J900" s="36">
        <v>44886</v>
      </c>
    </row>
    <row r="901" spans="1:10" x14ac:dyDescent="0.25">
      <c r="A901" s="38" t="s">
        <v>820</v>
      </c>
      <c r="B901" s="31">
        <v>44739</v>
      </c>
      <c r="C901" s="32">
        <v>44769</v>
      </c>
      <c r="D901" s="33">
        <v>130000</v>
      </c>
      <c r="E901" s="33">
        <v>130000</v>
      </c>
      <c r="F901" s="34" t="s">
        <v>19</v>
      </c>
      <c r="G901" s="34" t="str">
        <f>IF(I901&gt;0,"PROPLACENO",F901)</f>
        <v>PROPLACENO</v>
      </c>
      <c r="H901" s="35">
        <v>792</v>
      </c>
      <c r="I901" s="31">
        <v>45194</v>
      </c>
      <c r="J901" s="36">
        <v>44886</v>
      </c>
    </row>
    <row r="902" spans="1:10" x14ac:dyDescent="0.25">
      <c r="A902" s="38" t="s">
        <v>843</v>
      </c>
      <c r="B902" s="31">
        <v>44741</v>
      </c>
      <c r="C902" s="32">
        <v>44746</v>
      </c>
      <c r="D902" s="33">
        <v>130000</v>
      </c>
      <c r="E902" s="33">
        <v>130000</v>
      </c>
      <c r="F902" s="34" t="s">
        <v>19</v>
      </c>
      <c r="G902" s="34" t="str">
        <f>IF(I902&gt;0,"PROPLACENO",F902)</f>
        <v>PROPLACENO</v>
      </c>
      <c r="H902" s="35">
        <v>815</v>
      </c>
      <c r="I902" s="31">
        <v>45187</v>
      </c>
      <c r="J902" s="36">
        <v>44886</v>
      </c>
    </row>
    <row r="903" spans="1:10" x14ac:dyDescent="0.25">
      <c r="A903" s="38" t="s">
        <v>941</v>
      </c>
      <c r="B903" s="31">
        <v>44756</v>
      </c>
      <c r="C903" s="32">
        <v>44783</v>
      </c>
      <c r="D903" s="33">
        <v>100000</v>
      </c>
      <c r="E903" s="33">
        <v>100000</v>
      </c>
      <c r="F903" s="34" t="s">
        <v>19</v>
      </c>
      <c r="G903" s="34" t="str">
        <f>IF(I903&gt;0,"PROPLACENO",F903)</f>
        <v>PROPLACENO</v>
      </c>
      <c r="H903" s="35">
        <v>913</v>
      </c>
      <c r="I903" s="31">
        <v>45099</v>
      </c>
      <c r="J903" s="36">
        <v>44956</v>
      </c>
    </row>
    <row r="904" spans="1:10" x14ac:dyDescent="0.25">
      <c r="A904" s="38" t="s">
        <v>822</v>
      </c>
      <c r="B904" s="31">
        <v>44740</v>
      </c>
      <c r="C904" s="32">
        <v>44740</v>
      </c>
      <c r="D904" s="33">
        <v>130000</v>
      </c>
      <c r="E904" s="33">
        <v>119578.4</v>
      </c>
      <c r="F904" s="34" t="s">
        <v>19</v>
      </c>
      <c r="G904" s="34" t="str">
        <f>IF(I904&gt;0,"PROPLACENO",F904)</f>
        <v>PROPLACENO</v>
      </c>
      <c r="H904" s="35">
        <v>794</v>
      </c>
      <c r="I904" s="31">
        <v>45244</v>
      </c>
      <c r="J904" s="36">
        <v>44886</v>
      </c>
    </row>
    <row r="905" spans="1:10" x14ac:dyDescent="0.25">
      <c r="A905" s="38" t="s">
        <v>825</v>
      </c>
      <c r="B905" s="31">
        <v>44740</v>
      </c>
      <c r="C905" s="32">
        <v>44753</v>
      </c>
      <c r="D905" s="33">
        <v>180000</v>
      </c>
      <c r="E905" s="33">
        <v>180000</v>
      </c>
      <c r="F905" s="34" t="s">
        <v>19</v>
      </c>
      <c r="G905" s="34" t="str">
        <f>IF(I905&gt;0,"PROPLACENO",F905)</f>
        <v>PROPLACENO</v>
      </c>
      <c r="H905" s="35">
        <v>797</v>
      </c>
      <c r="I905" s="31">
        <v>45007</v>
      </c>
      <c r="J905" s="36">
        <v>44886</v>
      </c>
    </row>
    <row r="906" spans="1:10" x14ac:dyDescent="0.25">
      <c r="A906" s="38" t="s">
        <v>823</v>
      </c>
      <c r="B906" s="31">
        <v>44740</v>
      </c>
      <c r="C906" s="32">
        <v>44740</v>
      </c>
      <c r="D906" s="33">
        <v>100000</v>
      </c>
      <c r="E906" s="33">
        <v>99700.599999999991</v>
      </c>
      <c r="F906" s="34" t="s">
        <v>19</v>
      </c>
      <c r="G906" s="34" t="str">
        <f>IF(I906&gt;0,"PROPLACENO",F906)</f>
        <v>PROPLACENO</v>
      </c>
      <c r="H906" s="35">
        <v>795</v>
      </c>
      <c r="I906" s="31">
        <v>45000</v>
      </c>
      <c r="J906" s="36">
        <v>44886</v>
      </c>
    </row>
    <row r="907" spans="1:10" x14ac:dyDescent="0.25">
      <c r="A907" s="38" t="s">
        <v>827</v>
      </c>
      <c r="B907" s="31">
        <v>44740</v>
      </c>
      <c r="C907" s="32">
        <v>44743</v>
      </c>
      <c r="D907" s="33">
        <v>130000</v>
      </c>
      <c r="E907" s="33">
        <v>130000</v>
      </c>
      <c r="F907" s="34" t="s">
        <v>19</v>
      </c>
      <c r="G907" s="34" t="str">
        <f>IF(I907&gt;0,"PROPLACENO",F907)</f>
        <v>PROPLACENO</v>
      </c>
      <c r="H907" s="35">
        <v>799</v>
      </c>
      <c r="I907" s="31">
        <v>45334</v>
      </c>
      <c r="J907" s="36">
        <v>44886</v>
      </c>
    </row>
    <row r="908" spans="1:10" x14ac:dyDescent="0.25">
      <c r="A908" s="38" t="s">
        <v>828</v>
      </c>
      <c r="B908" s="31">
        <v>44740</v>
      </c>
      <c r="C908" s="32">
        <v>44741</v>
      </c>
      <c r="D908" s="33">
        <v>130000</v>
      </c>
      <c r="E908" s="33">
        <v>130000</v>
      </c>
      <c r="F908" s="34" t="s">
        <v>19</v>
      </c>
      <c r="G908" s="34" t="str">
        <f>IF(I908&gt;0,"PROPLACENO",F908)</f>
        <v>PROPLACENO</v>
      </c>
      <c r="H908" s="35">
        <v>800</v>
      </c>
      <c r="I908" s="31">
        <v>45034</v>
      </c>
      <c r="J908" s="36">
        <v>44886</v>
      </c>
    </row>
    <row r="909" spans="1:10" x14ac:dyDescent="0.25">
      <c r="A909" s="38" t="s">
        <v>1238</v>
      </c>
      <c r="B909" s="31">
        <v>44791</v>
      </c>
      <c r="C909" s="32">
        <v>44803</v>
      </c>
      <c r="D909" s="33" t="s">
        <v>1527</v>
      </c>
      <c r="E909" s="33">
        <v>0</v>
      </c>
      <c r="F909" s="34" t="s">
        <v>17</v>
      </c>
      <c r="G909" s="34" t="str">
        <f>IF(I909&gt;0,"PROPLACENO",F909)</f>
        <v>VYŘAZENO</v>
      </c>
      <c r="H909" s="35">
        <v>1210</v>
      </c>
      <c r="I909" s="31"/>
      <c r="J909" s="36">
        <v>44998</v>
      </c>
    </row>
    <row r="910" spans="1:10" x14ac:dyDescent="0.25">
      <c r="A910" s="38" t="s">
        <v>846</v>
      </c>
      <c r="B910" s="31">
        <v>44742</v>
      </c>
      <c r="C910" s="32">
        <v>44782</v>
      </c>
      <c r="D910" s="33">
        <v>130000</v>
      </c>
      <c r="E910" s="33">
        <v>130000</v>
      </c>
      <c r="F910" s="34" t="s">
        <v>1530</v>
      </c>
      <c r="G910" s="34" t="str">
        <f>IF(I910&gt;0,"PROPLACENO",F910)</f>
        <v>PROPLACENO</v>
      </c>
      <c r="H910" s="35">
        <v>818</v>
      </c>
      <c r="I910" s="31">
        <v>45337</v>
      </c>
      <c r="J910" s="36">
        <v>44886</v>
      </c>
    </row>
    <row r="911" spans="1:10" x14ac:dyDescent="0.25">
      <c r="A911" s="38" t="s">
        <v>830</v>
      </c>
      <c r="B911" s="31">
        <v>44740</v>
      </c>
      <c r="C911" s="32">
        <v>44750</v>
      </c>
      <c r="D911" s="33" t="s">
        <v>1527</v>
      </c>
      <c r="E911" s="33">
        <v>0</v>
      </c>
      <c r="F911" s="34" t="s">
        <v>23</v>
      </c>
      <c r="G911" s="34" t="s">
        <v>18</v>
      </c>
      <c r="H911" s="35">
        <v>802</v>
      </c>
      <c r="I911" s="31"/>
      <c r="J911" s="36">
        <v>44886</v>
      </c>
    </row>
    <row r="912" spans="1:10" x14ac:dyDescent="0.25">
      <c r="A912" s="38" t="s">
        <v>832</v>
      </c>
      <c r="B912" s="31">
        <v>44740</v>
      </c>
      <c r="C912" s="32">
        <v>44757</v>
      </c>
      <c r="D912" s="33">
        <v>180000</v>
      </c>
      <c r="E912" s="33">
        <v>180000</v>
      </c>
      <c r="F912" s="34" t="s">
        <v>19</v>
      </c>
      <c r="G912" s="34" t="str">
        <f>IF(I912&gt;0,"PROPLACENO",F912)</f>
        <v>PROPLACENO</v>
      </c>
      <c r="H912" s="35">
        <v>804</v>
      </c>
      <c r="I912" s="31">
        <v>45083</v>
      </c>
      <c r="J912" s="36">
        <v>44886</v>
      </c>
    </row>
    <row r="913" spans="1:10" x14ac:dyDescent="0.25">
      <c r="A913" s="38" t="s">
        <v>834</v>
      </c>
      <c r="B913" s="31">
        <v>44741</v>
      </c>
      <c r="C913" s="32">
        <v>44741</v>
      </c>
      <c r="D913" s="33">
        <v>180000</v>
      </c>
      <c r="E913" s="33">
        <v>180000</v>
      </c>
      <c r="F913" s="34" t="s">
        <v>19</v>
      </c>
      <c r="G913" s="34" t="str">
        <f>IF(I913&gt;0,"PROPLACENO",F913)</f>
        <v>PROPLACENO</v>
      </c>
      <c r="H913" s="35">
        <v>806</v>
      </c>
      <c r="I913" s="31">
        <v>45188</v>
      </c>
      <c r="J913" s="36">
        <v>44886</v>
      </c>
    </row>
    <row r="914" spans="1:10" x14ac:dyDescent="0.25">
      <c r="A914" s="38" t="s">
        <v>1124</v>
      </c>
      <c r="B914" s="31">
        <v>44781</v>
      </c>
      <c r="C914" s="32">
        <v>44783</v>
      </c>
      <c r="D914" s="33" t="s">
        <v>1527</v>
      </c>
      <c r="E914" s="33">
        <v>0</v>
      </c>
      <c r="F914" s="34" t="s">
        <v>1534</v>
      </c>
      <c r="G914" s="34" t="s">
        <v>18</v>
      </c>
      <c r="H914" s="35">
        <v>1096</v>
      </c>
      <c r="I914" s="31"/>
      <c r="J914" s="36">
        <v>44956</v>
      </c>
    </row>
    <row r="915" spans="1:10" x14ac:dyDescent="0.25">
      <c r="A915" s="38" t="s">
        <v>835</v>
      </c>
      <c r="B915" s="31">
        <v>44741</v>
      </c>
      <c r="C915" s="32">
        <v>44741</v>
      </c>
      <c r="D915" s="33">
        <v>130000</v>
      </c>
      <c r="E915" s="33">
        <v>130000</v>
      </c>
      <c r="F915" s="34" t="s">
        <v>19</v>
      </c>
      <c r="G915" s="34" t="str">
        <f>IF(I915&gt;0,"PROPLACENO",F915)</f>
        <v>PROPLACENO</v>
      </c>
      <c r="H915" s="35">
        <v>807</v>
      </c>
      <c r="I915" s="31">
        <v>45264</v>
      </c>
      <c r="J915" s="36">
        <v>44886</v>
      </c>
    </row>
    <row r="916" spans="1:10" x14ac:dyDescent="0.25">
      <c r="A916" s="38" t="s">
        <v>882</v>
      </c>
      <c r="B916" s="31">
        <v>44747</v>
      </c>
      <c r="C916" s="32">
        <v>44750</v>
      </c>
      <c r="D916" s="33">
        <v>180000</v>
      </c>
      <c r="E916" s="33">
        <v>180000</v>
      </c>
      <c r="F916" s="34" t="s">
        <v>19</v>
      </c>
      <c r="G916" s="34" t="str">
        <f>IF(I916&gt;0,"PROPLACENO",F916)</f>
        <v>PROPLACENO</v>
      </c>
      <c r="H916" s="35">
        <v>854</v>
      </c>
      <c r="I916" s="31">
        <v>45386</v>
      </c>
      <c r="J916" s="36">
        <v>44956</v>
      </c>
    </row>
    <row r="917" spans="1:10" x14ac:dyDescent="0.25">
      <c r="A917" s="38" t="s">
        <v>856</v>
      </c>
      <c r="B917" s="31">
        <v>44743</v>
      </c>
      <c r="C917" s="32">
        <v>44750</v>
      </c>
      <c r="D917" s="33">
        <v>130000</v>
      </c>
      <c r="E917" s="33">
        <v>130000</v>
      </c>
      <c r="F917" s="34" t="s">
        <v>19</v>
      </c>
      <c r="G917" s="34" t="str">
        <f>IF(I917&gt;0,"PROPLACENO",F917)</f>
        <v>PROPLACENO</v>
      </c>
      <c r="H917" s="35">
        <v>828</v>
      </c>
      <c r="I917" s="31">
        <v>45082</v>
      </c>
      <c r="J917" s="36">
        <v>44956</v>
      </c>
    </row>
    <row r="918" spans="1:10" x14ac:dyDescent="0.25">
      <c r="A918" s="38" t="s">
        <v>839</v>
      </c>
      <c r="B918" s="31">
        <v>44741</v>
      </c>
      <c r="C918" s="32">
        <v>44741</v>
      </c>
      <c r="D918" s="33">
        <v>130000</v>
      </c>
      <c r="E918" s="33">
        <v>130000</v>
      </c>
      <c r="F918" s="34" t="s">
        <v>19</v>
      </c>
      <c r="G918" s="34" t="str">
        <f>IF(I918&gt;0,"PROPLACENO",F918)</f>
        <v>PROPLACENO</v>
      </c>
      <c r="H918" s="35">
        <v>811</v>
      </c>
      <c r="I918" s="31">
        <v>45953</v>
      </c>
      <c r="J918" s="36">
        <v>44886</v>
      </c>
    </row>
    <row r="919" spans="1:10" x14ac:dyDescent="0.25">
      <c r="A919" s="38" t="s">
        <v>932</v>
      </c>
      <c r="B919" s="31">
        <v>44755</v>
      </c>
      <c r="C919" s="32">
        <v>44755</v>
      </c>
      <c r="D919" s="33">
        <v>100000</v>
      </c>
      <c r="E919" s="33">
        <v>76570</v>
      </c>
      <c r="F919" s="34" t="s">
        <v>19</v>
      </c>
      <c r="G919" s="34" t="str">
        <f>IF(I919&gt;0,"PROPLACENO",F919)</f>
        <v>PROPLACENO</v>
      </c>
      <c r="H919" s="35">
        <v>904</v>
      </c>
      <c r="I919" s="31">
        <v>45320</v>
      </c>
      <c r="J919" s="36">
        <v>44956</v>
      </c>
    </row>
    <row r="920" spans="1:10" x14ac:dyDescent="0.25">
      <c r="A920" s="38" t="s">
        <v>847</v>
      </c>
      <c r="B920" s="31">
        <v>44742</v>
      </c>
      <c r="C920" s="32">
        <v>44750</v>
      </c>
      <c r="D920" s="33">
        <v>180000</v>
      </c>
      <c r="E920" s="33">
        <v>180000</v>
      </c>
      <c r="F920" s="34" t="s">
        <v>19</v>
      </c>
      <c r="G920" s="34" t="str">
        <f>IF(I920&gt;0,"PROPLACENO",F920)</f>
        <v>PROPLACENO</v>
      </c>
      <c r="H920" s="35">
        <v>819</v>
      </c>
      <c r="I920" s="31">
        <v>45118</v>
      </c>
      <c r="J920" s="36">
        <v>44886</v>
      </c>
    </row>
    <row r="921" spans="1:10" x14ac:dyDescent="0.25">
      <c r="A921" s="38" t="s">
        <v>844</v>
      </c>
      <c r="B921" s="31">
        <v>44742</v>
      </c>
      <c r="C921" s="32">
        <v>44743</v>
      </c>
      <c r="D921" s="33" t="s">
        <v>1527</v>
      </c>
      <c r="E921" s="33">
        <v>0</v>
      </c>
      <c r="F921" s="34" t="s">
        <v>1532</v>
      </c>
      <c r="G921" s="34" t="s">
        <v>1533</v>
      </c>
      <c r="H921" s="35">
        <v>816</v>
      </c>
      <c r="I921" s="31"/>
      <c r="J921" s="36">
        <v>44886</v>
      </c>
    </row>
    <row r="922" spans="1:10" x14ac:dyDescent="0.25">
      <c r="A922" s="38" t="s">
        <v>953</v>
      </c>
      <c r="B922" s="31">
        <v>44757</v>
      </c>
      <c r="C922" s="32">
        <v>44761</v>
      </c>
      <c r="D922" s="33" t="s">
        <v>1527</v>
      </c>
      <c r="E922" s="33">
        <v>0</v>
      </c>
      <c r="F922" s="34" t="s">
        <v>1532</v>
      </c>
      <c r="G922" s="34" t="s">
        <v>1533</v>
      </c>
      <c r="H922" s="35">
        <v>925</v>
      </c>
      <c r="I922" s="31"/>
      <c r="J922" s="36">
        <v>44956</v>
      </c>
    </row>
    <row r="923" spans="1:10" x14ac:dyDescent="0.25">
      <c r="A923" s="38" t="s">
        <v>850</v>
      </c>
      <c r="B923" s="31">
        <v>44742</v>
      </c>
      <c r="C923" s="32">
        <v>44755</v>
      </c>
      <c r="D923" s="33">
        <v>180000</v>
      </c>
      <c r="E923" s="33">
        <v>180000</v>
      </c>
      <c r="F923" s="34" t="s">
        <v>19</v>
      </c>
      <c r="G923" s="34" t="str">
        <f>IF(I923&gt;0,"PROPLACENO",F923)</f>
        <v>PROPLACENO</v>
      </c>
      <c r="H923" s="35">
        <v>822</v>
      </c>
      <c r="I923" s="31">
        <v>45008</v>
      </c>
      <c r="J923" s="36">
        <v>44886</v>
      </c>
    </row>
    <row r="924" spans="1:10" x14ac:dyDescent="0.25">
      <c r="A924" s="38" t="s">
        <v>852</v>
      </c>
      <c r="B924" s="31">
        <v>44742</v>
      </c>
      <c r="C924" s="32">
        <v>44798</v>
      </c>
      <c r="D924" s="33">
        <v>180000</v>
      </c>
      <c r="E924" s="33">
        <v>180000</v>
      </c>
      <c r="F924" s="34" t="s">
        <v>1530</v>
      </c>
      <c r="G924" s="34" t="str">
        <f>IF(I924&gt;0,"PROPLACENO",F924)</f>
        <v>PROPLACENO</v>
      </c>
      <c r="H924" s="35">
        <v>824</v>
      </c>
      <c r="I924" s="31">
        <v>45106</v>
      </c>
      <c r="J924" s="36">
        <v>44956</v>
      </c>
    </row>
    <row r="925" spans="1:10" x14ac:dyDescent="0.25">
      <c r="A925" s="38" t="s">
        <v>853</v>
      </c>
      <c r="B925" s="31">
        <v>44742</v>
      </c>
      <c r="C925" s="32">
        <v>44746</v>
      </c>
      <c r="D925" s="33">
        <v>180000</v>
      </c>
      <c r="E925" s="33">
        <v>180000</v>
      </c>
      <c r="F925" s="34" t="s">
        <v>19</v>
      </c>
      <c r="G925" s="34" t="str">
        <f>IF(I925&gt;0,"PROPLACENO",F925)</f>
        <v>PROPLACENO</v>
      </c>
      <c r="H925" s="35">
        <v>825</v>
      </c>
      <c r="I925" s="31">
        <v>45442</v>
      </c>
      <c r="J925" s="36">
        <v>44956</v>
      </c>
    </row>
    <row r="926" spans="1:10" x14ac:dyDescent="0.25">
      <c r="A926" s="38" t="s">
        <v>855</v>
      </c>
      <c r="B926" s="31">
        <v>44742</v>
      </c>
      <c r="C926" s="32">
        <v>44804</v>
      </c>
      <c r="D926" s="33">
        <v>130000</v>
      </c>
      <c r="E926" s="33">
        <v>130000</v>
      </c>
      <c r="F926" s="34" t="s">
        <v>19</v>
      </c>
      <c r="G926" s="34" t="str">
        <f>IF(I926&gt;0,"PROPLACENO",F926)</f>
        <v>PROPLACENO</v>
      </c>
      <c r="H926" s="35">
        <v>827</v>
      </c>
      <c r="I926" s="31">
        <v>45699</v>
      </c>
      <c r="J926" s="36">
        <v>44956</v>
      </c>
    </row>
    <row r="927" spans="1:10" x14ac:dyDescent="0.25">
      <c r="A927" s="38" t="s">
        <v>854</v>
      </c>
      <c r="B927" s="31">
        <v>44742</v>
      </c>
      <c r="C927" s="32">
        <v>44798</v>
      </c>
      <c r="D927" s="33">
        <v>130000</v>
      </c>
      <c r="E927" s="33">
        <v>130000</v>
      </c>
      <c r="F927" s="34" t="s">
        <v>1535</v>
      </c>
      <c r="G927" s="34" t="str">
        <f>IF(I927&gt;0,"PROPLACENO",F927)</f>
        <v>PROPLACENO</v>
      </c>
      <c r="H927" s="35">
        <v>826</v>
      </c>
      <c r="I927" s="31">
        <v>45936</v>
      </c>
      <c r="J927" s="36">
        <v>45061</v>
      </c>
    </row>
    <row r="928" spans="1:10" x14ac:dyDescent="0.25">
      <c r="A928" s="38" t="s">
        <v>874</v>
      </c>
      <c r="B928" s="31">
        <v>44746</v>
      </c>
      <c r="C928" s="32">
        <v>44746</v>
      </c>
      <c r="D928" s="33">
        <v>130000</v>
      </c>
      <c r="E928" s="33">
        <v>130000</v>
      </c>
      <c r="F928" s="34" t="s">
        <v>19</v>
      </c>
      <c r="G928" s="34" t="str">
        <f>IF(I928&gt;0,"PROPLACENO",F928)</f>
        <v>PROPLACENO</v>
      </c>
      <c r="H928" s="35">
        <v>846</v>
      </c>
      <c r="I928" s="31">
        <v>45176</v>
      </c>
      <c r="J928" s="36">
        <v>44956</v>
      </c>
    </row>
    <row r="929" spans="1:10" x14ac:dyDescent="0.25">
      <c r="A929" s="38" t="s">
        <v>938</v>
      </c>
      <c r="B929" s="31">
        <v>44756</v>
      </c>
      <c r="C929" s="32">
        <v>44784</v>
      </c>
      <c r="D929" s="33">
        <v>180000</v>
      </c>
      <c r="E929" s="33">
        <v>180000</v>
      </c>
      <c r="F929" s="34" t="s">
        <v>19</v>
      </c>
      <c r="G929" s="34" t="str">
        <f>IF(I929&gt;0,"PROPLACENO",F929)</f>
        <v>PROPLACENO</v>
      </c>
      <c r="H929" s="35">
        <v>910</v>
      </c>
      <c r="I929" s="31">
        <v>45041</v>
      </c>
      <c r="J929" s="36">
        <v>44956</v>
      </c>
    </row>
    <row r="930" spans="1:10" x14ac:dyDescent="0.25">
      <c r="A930" s="38" t="s">
        <v>1127</v>
      </c>
      <c r="B930" s="31">
        <v>44782</v>
      </c>
      <c r="C930" s="32">
        <v>44799</v>
      </c>
      <c r="D930" s="33">
        <v>130000</v>
      </c>
      <c r="E930" s="33">
        <v>130000</v>
      </c>
      <c r="F930" s="34" t="s">
        <v>19</v>
      </c>
      <c r="G930" s="34" t="str">
        <f>IF(I930&gt;0,"PROPLACENO",F930)</f>
        <v>PROPLACENO</v>
      </c>
      <c r="H930" s="35">
        <v>1099</v>
      </c>
      <c r="I930" s="31">
        <v>45685</v>
      </c>
      <c r="J930" s="36">
        <v>44956</v>
      </c>
    </row>
    <row r="931" spans="1:10" x14ac:dyDescent="0.25">
      <c r="A931" s="38" t="s">
        <v>895</v>
      </c>
      <c r="B931" s="31">
        <v>44750</v>
      </c>
      <c r="C931" s="32">
        <v>44750</v>
      </c>
      <c r="D931" s="33">
        <v>130000</v>
      </c>
      <c r="E931" s="33">
        <v>130000</v>
      </c>
      <c r="F931" s="34" t="s">
        <v>19</v>
      </c>
      <c r="G931" s="34" t="str">
        <f>IF(I931&gt;0,"PROPLACENO",F931)</f>
        <v>PROPLACENO</v>
      </c>
      <c r="H931" s="35">
        <v>867</v>
      </c>
      <c r="I931" s="31">
        <v>45386</v>
      </c>
      <c r="J931" s="36">
        <v>44956</v>
      </c>
    </row>
    <row r="932" spans="1:10" x14ac:dyDescent="0.25">
      <c r="A932" s="38" t="s">
        <v>860</v>
      </c>
      <c r="B932" s="31">
        <v>44744</v>
      </c>
      <c r="C932" s="32">
        <v>44798</v>
      </c>
      <c r="D932" s="33">
        <v>100000</v>
      </c>
      <c r="E932" s="33">
        <v>100000</v>
      </c>
      <c r="F932" s="34" t="s">
        <v>19</v>
      </c>
      <c r="G932" s="34" t="str">
        <f>IF(I932&gt;0,"PROPLACENO",F932)</f>
        <v>PROPLACENO</v>
      </c>
      <c r="H932" s="35">
        <v>832</v>
      </c>
      <c r="I932" s="31">
        <v>45064</v>
      </c>
      <c r="J932" s="36">
        <v>44956</v>
      </c>
    </row>
    <row r="933" spans="1:10" x14ac:dyDescent="0.25">
      <c r="A933" s="38" t="s">
        <v>861</v>
      </c>
      <c r="B933" s="31">
        <v>44744</v>
      </c>
      <c r="C933" s="32">
        <v>44798</v>
      </c>
      <c r="D933" s="33">
        <v>180000</v>
      </c>
      <c r="E933" s="33">
        <v>180000</v>
      </c>
      <c r="F933" s="34" t="s">
        <v>19</v>
      </c>
      <c r="G933" s="34" t="str">
        <f>IF(I933&gt;0,"PROPLACENO",F933)</f>
        <v>PROPLACENO</v>
      </c>
      <c r="H933" s="35">
        <v>833</v>
      </c>
      <c r="I933" s="31">
        <v>45117</v>
      </c>
      <c r="J933" s="36">
        <v>44956</v>
      </c>
    </row>
    <row r="934" spans="1:10" x14ac:dyDescent="0.25">
      <c r="A934" s="38" t="s">
        <v>862</v>
      </c>
      <c r="B934" s="31">
        <v>44744</v>
      </c>
      <c r="C934" s="32">
        <v>44798</v>
      </c>
      <c r="D934" s="33">
        <v>100000</v>
      </c>
      <c r="E934" s="33">
        <v>79712.599999999991</v>
      </c>
      <c r="F934" s="34" t="s">
        <v>19</v>
      </c>
      <c r="G934" s="34" t="str">
        <f>IF(I934&gt;0,"PROPLACENO",F934)</f>
        <v>PROPLACENO</v>
      </c>
      <c r="H934" s="35">
        <v>834</v>
      </c>
      <c r="I934" s="31">
        <v>45042</v>
      </c>
      <c r="J934" s="36">
        <v>44956</v>
      </c>
    </row>
    <row r="935" spans="1:10" x14ac:dyDescent="0.25">
      <c r="A935" s="38" t="s">
        <v>863</v>
      </c>
      <c r="B935" s="31">
        <v>44744</v>
      </c>
      <c r="C935" s="32">
        <v>44798</v>
      </c>
      <c r="D935" s="33">
        <v>100000</v>
      </c>
      <c r="E935" s="33">
        <v>100000</v>
      </c>
      <c r="F935" s="34" t="s">
        <v>19</v>
      </c>
      <c r="G935" s="34" t="str">
        <f>IF(I935&gt;0,"PROPLACENO",F935)</f>
        <v>PROPLACENO</v>
      </c>
      <c r="H935" s="35">
        <v>835</v>
      </c>
      <c r="I935" s="31">
        <v>45062</v>
      </c>
      <c r="J935" s="36">
        <v>44956</v>
      </c>
    </row>
    <row r="936" spans="1:10" x14ac:dyDescent="0.25">
      <c r="A936" s="38" t="s">
        <v>901</v>
      </c>
      <c r="B936" s="31">
        <v>44752</v>
      </c>
      <c r="C936" s="32">
        <v>44798</v>
      </c>
      <c r="D936" s="33">
        <v>100000</v>
      </c>
      <c r="E936" s="33">
        <v>100000</v>
      </c>
      <c r="F936" s="34" t="s">
        <v>19</v>
      </c>
      <c r="G936" s="34" t="str">
        <f>IF(I936&gt;0,"PROPLACENO",F936)</f>
        <v>PROPLACENO</v>
      </c>
      <c r="H936" s="35">
        <v>873</v>
      </c>
      <c r="I936" s="31">
        <v>45062</v>
      </c>
      <c r="J936" s="36">
        <v>44956</v>
      </c>
    </row>
    <row r="937" spans="1:10" x14ac:dyDescent="0.25">
      <c r="A937" s="38" t="s">
        <v>864</v>
      </c>
      <c r="B937" s="31">
        <v>44744</v>
      </c>
      <c r="C937" s="32">
        <v>44799</v>
      </c>
      <c r="D937" s="33">
        <v>180000</v>
      </c>
      <c r="E937" s="33">
        <v>180000</v>
      </c>
      <c r="F937" s="34" t="s">
        <v>19</v>
      </c>
      <c r="G937" s="34" t="str">
        <f>IF(I937&gt;0,"PROPLACENO",F937)</f>
        <v>PROPLACENO</v>
      </c>
      <c r="H937" s="35">
        <v>836</v>
      </c>
      <c r="I937" s="31">
        <v>45040</v>
      </c>
      <c r="J937" s="36">
        <v>44956</v>
      </c>
    </row>
    <row r="938" spans="1:10" x14ac:dyDescent="0.25">
      <c r="A938" s="38" t="s">
        <v>950</v>
      </c>
      <c r="B938" s="31">
        <v>44757</v>
      </c>
      <c r="C938" s="32">
        <v>44768</v>
      </c>
      <c r="D938" s="33" t="s">
        <v>1527</v>
      </c>
      <c r="E938" s="33">
        <v>0</v>
      </c>
      <c r="F938" s="34" t="s">
        <v>17</v>
      </c>
      <c r="G938" s="34" t="str">
        <f>IF(I938&gt;0,"PROPLACENO",F938)</f>
        <v>VYŘAZENO</v>
      </c>
      <c r="H938" s="35">
        <v>922</v>
      </c>
      <c r="I938" s="31"/>
      <c r="J938" s="36">
        <v>44956</v>
      </c>
    </row>
    <row r="939" spans="1:10" x14ac:dyDescent="0.25">
      <c r="A939" s="38" t="s">
        <v>866</v>
      </c>
      <c r="B939" s="31">
        <v>44746</v>
      </c>
      <c r="C939" s="32">
        <v>44757</v>
      </c>
      <c r="D939" s="33">
        <v>180000</v>
      </c>
      <c r="E939" s="33">
        <v>180000</v>
      </c>
      <c r="F939" s="34" t="s">
        <v>19</v>
      </c>
      <c r="G939" s="34" t="str">
        <f>IF(I939&gt;0,"PROPLACENO",F939)</f>
        <v>PROPLACENO</v>
      </c>
      <c r="H939" s="35">
        <v>838</v>
      </c>
      <c r="I939" s="31">
        <v>45061</v>
      </c>
      <c r="J939" s="36">
        <v>44956</v>
      </c>
    </row>
    <row r="940" spans="1:10" x14ac:dyDescent="0.25">
      <c r="A940" s="38" t="s">
        <v>870</v>
      </c>
      <c r="B940" s="31">
        <v>44746</v>
      </c>
      <c r="C940" s="32">
        <v>44757</v>
      </c>
      <c r="D940" s="33">
        <v>130000</v>
      </c>
      <c r="E940" s="33">
        <v>130000</v>
      </c>
      <c r="F940" s="34" t="s">
        <v>1529</v>
      </c>
      <c r="G940" s="34" t="str">
        <f>IF(I940&gt;0,"PROPLACENO",F940)</f>
        <v>PROPLACENO</v>
      </c>
      <c r="H940" s="35">
        <v>842</v>
      </c>
      <c r="I940" s="31">
        <v>45645</v>
      </c>
      <c r="J940" s="36">
        <v>44998</v>
      </c>
    </row>
    <row r="941" spans="1:10" x14ac:dyDescent="0.25">
      <c r="A941" s="38" t="s">
        <v>867</v>
      </c>
      <c r="B941" s="31">
        <v>44746</v>
      </c>
      <c r="C941" s="32">
        <v>44754</v>
      </c>
      <c r="D941" s="33">
        <v>130000</v>
      </c>
      <c r="E941" s="33">
        <v>130000</v>
      </c>
      <c r="F941" s="34" t="s">
        <v>19</v>
      </c>
      <c r="G941" s="34" t="str">
        <f>IF(I941&gt;0,"PROPLACENO",F941)</f>
        <v>PROPLACENO</v>
      </c>
      <c r="H941" s="35">
        <v>839</v>
      </c>
      <c r="I941" s="31">
        <v>45244</v>
      </c>
      <c r="J941" s="36">
        <v>44956</v>
      </c>
    </row>
    <row r="942" spans="1:10" x14ac:dyDescent="0.25">
      <c r="A942" s="38" t="s">
        <v>868</v>
      </c>
      <c r="B942" s="31">
        <v>44746</v>
      </c>
      <c r="C942" s="32">
        <v>44746</v>
      </c>
      <c r="D942" s="33" t="s">
        <v>1527</v>
      </c>
      <c r="E942" s="33">
        <v>0</v>
      </c>
      <c r="F942" s="34" t="s">
        <v>18</v>
      </c>
      <c r="G942" s="34" t="str">
        <f>IF(I942&gt;0,"PROPLACENO",F942)</f>
        <v>ODSTOUPENÍ</v>
      </c>
      <c r="H942" s="35">
        <v>840</v>
      </c>
      <c r="I942" s="31"/>
      <c r="J942" s="36" t="s">
        <v>1527</v>
      </c>
    </row>
    <row r="943" spans="1:10" x14ac:dyDescent="0.25">
      <c r="A943" s="38" t="s">
        <v>869</v>
      </c>
      <c r="B943" s="31">
        <v>44746</v>
      </c>
      <c r="C943" s="32">
        <v>44746</v>
      </c>
      <c r="D943" s="33">
        <v>130000</v>
      </c>
      <c r="E943" s="33">
        <v>130000</v>
      </c>
      <c r="F943" s="34" t="s">
        <v>1530</v>
      </c>
      <c r="G943" s="34" t="str">
        <f>IF(I943&gt;0,"PROPLACENO",F943)</f>
        <v>PROPLACENO</v>
      </c>
      <c r="H943" s="35">
        <v>841</v>
      </c>
      <c r="I943" s="31">
        <v>45939</v>
      </c>
      <c r="J943" s="36">
        <v>44956</v>
      </c>
    </row>
    <row r="944" spans="1:10" x14ac:dyDescent="0.25">
      <c r="A944" s="38" t="s">
        <v>871</v>
      </c>
      <c r="B944" s="31">
        <v>44746</v>
      </c>
      <c r="C944" s="32">
        <v>44790</v>
      </c>
      <c r="D944" s="33" t="s">
        <v>1527</v>
      </c>
      <c r="E944" s="33">
        <v>0</v>
      </c>
      <c r="F944" s="34" t="s">
        <v>23</v>
      </c>
      <c r="G944" s="34" t="s">
        <v>18</v>
      </c>
      <c r="H944" s="35">
        <v>843</v>
      </c>
      <c r="I944" s="31"/>
      <c r="J944" s="36">
        <v>44956</v>
      </c>
    </row>
    <row r="945" spans="1:10" x14ac:dyDescent="0.25">
      <c r="A945" s="38" t="s">
        <v>875</v>
      </c>
      <c r="B945" s="31">
        <v>44746</v>
      </c>
      <c r="C945" s="32">
        <v>44746</v>
      </c>
      <c r="D945" s="33">
        <v>130000</v>
      </c>
      <c r="E945" s="33">
        <v>116612.5</v>
      </c>
      <c r="F945" s="34" t="s">
        <v>19</v>
      </c>
      <c r="G945" s="34" t="str">
        <f>IF(I945&gt;0,"PROPLACENO",F945)</f>
        <v>PROPLACENO</v>
      </c>
      <c r="H945" s="35">
        <v>847</v>
      </c>
      <c r="I945" s="31">
        <v>45082</v>
      </c>
      <c r="J945" s="36">
        <v>44956</v>
      </c>
    </row>
    <row r="946" spans="1:10" x14ac:dyDescent="0.25">
      <c r="A946" s="38" t="s">
        <v>876</v>
      </c>
      <c r="B946" s="31">
        <v>44746</v>
      </c>
      <c r="C946" s="32">
        <v>44750</v>
      </c>
      <c r="D946" s="33">
        <v>130000</v>
      </c>
      <c r="E946" s="33">
        <v>130000</v>
      </c>
      <c r="F946" s="34" t="s">
        <v>19</v>
      </c>
      <c r="G946" s="34" t="str">
        <f>IF(I946&gt;0,"PROPLACENO",F946)</f>
        <v>PROPLACENO</v>
      </c>
      <c r="H946" s="35">
        <v>848</v>
      </c>
      <c r="I946" s="31">
        <v>45063</v>
      </c>
      <c r="J946" s="36">
        <v>44956</v>
      </c>
    </row>
    <row r="947" spans="1:10" x14ac:dyDescent="0.25">
      <c r="A947" s="38" t="s">
        <v>877</v>
      </c>
      <c r="B947" s="31">
        <v>44746</v>
      </c>
      <c r="C947" s="32">
        <v>44763</v>
      </c>
      <c r="D947" s="33">
        <v>130000</v>
      </c>
      <c r="E947" s="33">
        <v>130000</v>
      </c>
      <c r="F947" s="34" t="s">
        <v>19</v>
      </c>
      <c r="G947" s="34" t="str">
        <f>IF(I947&gt;0,"PROPLACENO",F947)</f>
        <v>PROPLACENO</v>
      </c>
      <c r="H947" s="35">
        <v>849</v>
      </c>
      <c r="I947" s="31">
        <v>45040</v>
      </c>
      <c r="J947" s="36">
        <v>44956</v>
      </c>
    </row>
    <row r="948" spans="1:10" x14ac:dyDescent="0.25">
      <c r="A948" s="38" t="s">
        <v>982</v>
      </c>
      <c r="B948" s="31">
        <v>44761</v>
      </c>
      <c r="C948" s="32">
        <v>44764</v>
      </c>
      <c r="D948" s="33">
        <v>130000</v>
      </c>
      <c r="E948" s="33">
        <v>130000</v>
      </c>
      <c r="F948" s="34" t="s">
        <v>19</v>
      </c>
      <c r="G948" s="34" t="str">
        <f>IF(I948&gt;0,"PROPLACENO",F948)</f>
        <v>PROPLACENO</v>
      </c>
      <c r="H948" s="35">
        <v>954</v>
      </c>
      <c r="I948" s="31">
        <v>45572</v>
      </c>
      <c r="J948" s="36">
        <v>44956</v>
      </c>
    </row>
    <row r="949" spans="1:10" x14ac:dyDescent="0.25">
      <c r="A949" s="38" t="s">
        <v>914</v>
      </c>
      <c r="B949" s="31">
        <v>44753</v>
      </c>
      <c r="C949" s="32">
        <v>44754</v>
      </c>
      <c r="D949" s="33">
        <v>130000</v>
      </c>
      <c r="E949" s="33">
        <v>130000</v>
      </c>
      <c r="F949" s="34" t="s">
        <v>1529</v>
      </c>
      <c r="G949" s="34" t="str">
        <f>IF(I949&gt;0,"PROPLACENO",F949)</f>
        <v>PROPLACENO</v>
      </c>
      <c r="H949" s="35">
        <v>886</v>
      </c>
      <c r="I949" s="31">
        <v>45264</v>
      </c>
      <c r="J949" s="36">
        <v>45089</v>
      </c>
    </row>
    <row r="950" spans="1:10" x14ac:dyDescent="0.25">
      <c r="A950" s="38" t="s">
        <v>906</v>
      </c>
      <c r="B950" s="31">
        <v>44753</v>
      </c>
      <c r="C950" s="32">
        <v>44771</v>
      </c>
      <c r="D950" s="33">
        <v>130000</v>
      </c>
      <c r="E950" s="33">
        <v>130000</v>
      </c>
      <c r="F950" s="34" t="s">
        <v>19</v>
      </c>
      <c r="G950" s="34" t="str">
        <f>IF(I950&gt;0,"PROPLACENO",F950)</f>
        <v>PROPLACENO</v>
      </c>
      <c r="H950" s="35">
        <v>878</v>
      </c>
      <c r="I950" s="31">
        <v>45103</v>
      </c>
      <c r="J950" s="36">
        <v>44956</v>
      </c>
    </row>
    <row r="951" spans="1:10" x14ac:dyDescent="0.25">
      <c r="A951" s="38" t="s">
        <v>880</v>
      </c>
      <c r="B951" s="31">
        <v>44747</v>
      </c>
      <c r="C951" s="32">
        <v>44750</v>
      </c>
      <c r="D951" s="33">
        <v>130000</v>
      </c>
      <c r="E951" s="33">
        <v>130000</v>
      </c>
      <c r="F951" s="34" t="s">
        <v>19</v>
      </c>
      <c r="G951" s="34" t="str">
        <f>IF(I951&gt;0,"PROPLACENO",F951)</f>
        <v>PROPLACENO</v>
      </c>
      <c r="H951" s="35">
        <v>852</v>
      </c>
      <c r="I951" s="31">
        <v>45040</v>
      </c>
      <c r="J951" s="36">
        <v>44956</v>
      </c>
    </row>
    <row r="952" spans="1:10" x14ac:dyDescent="0.25">
      <c r="A952" s="38" t="s">
        <v>881</v>
      </c>
      <c r="B952" s="31">
        <v>44747</v>
      </c>
      <c r="C952" s="32">
        <v>44775</v>
      </c>
      <c r="D952" s="33" t="s">
        <v>1527</v>
      </c>
      <c r="E952" s="33">
        <v>0</v>
      </c>
      <c r="F952" s="34" t="s">
        <v>1532</v>
      </c>
      <c r="G952" s="34" t="s">
        <v>1533</v>
      </c>
      <c r="H952" s="35">
        <v>853</v>
      </c>
      <c r="I952" s="31"/>
      <c r="J952" s="36">
        <v>44956</v>
      </c>
    </row>
    <row r="953" spans="1:10" x14ac:dyDescent="0.25">
      <c r="A953" s="38" t="s">
        <v>926</v>
      </c>
      <c r="B953" s="31">
        <v>44754</v>
      </c>
      <c r="C953" s="32">
        <v>44770</v>
      </c>
      <c r="D953" s="33" t="s">
        <v>1527</v>
      </c>
      <c r="E953" s="33">
        <v>0</v>
      </c>
      <c r="F953" s="34" t="s">
        <v>17</v>
      </c>
      <c r="G953" s="34" t="str">
        <f>IF(I953&gt;0,"PROPLACENO",F953)</f>
        <v>VYŘAZENO</v>
      </c>
      <c r="H953" s="35">
        <v>898</v>
      </c>
      <c r="I953" s="31"/>
      <c r="J953" s="36">
        <v>44956</v>
      </c>
    </row>
    <row r="954" spans="1:10" x14ac:dyDescent="0.25">
      <c r="A954" s="38" t="s">
        <v>972</v>
      </c>
      <c r="B954" s="31">
        <v>44760</v>
      </c>
      <c r="C954" s="32">
        <v>44764</v>
      </c>
      <c r="D954" s="33" t="s">
        <v>1527</v>
      </c>
      <c r="E954" s="33">
        <v>0</v>
      </c>
      <c r="F954" s="34" t="s">
        <v>23</v>
      </c>
      <c r="G954" s="34" t="s">
        <v>18</v>
      </c>
      <c r="H954" s="35">
        <v>944</v>
      </c>
      <c r="I954" s="31"/>
      <c r="J954" s="36">
        <v>44956</v>
      </c>
    </row>
    <row r="955" spans="1:10" x14ac:dyDescent="0.25">
      <c r="A955" s="38" t="s">
        <v>883</v>
      </c>
      <c r="B955" s="31">
        <v>44747</v>
      </c>
      <c r="C955" s="32">
        <v>44761</v>
      </c>
      <c r="D955" s="33">
        <v>180000</v>
      </c>
      <c r="E955" s="33">
        <v>180000</v>
      </c>
      <c r="F955" s="34" t="s">
        <v>19</v>
      </c>
      <c r="G955" s="34" t="str">
        <f>IF(I955&gt;0,"PROPLACENO",F955)</f>
        <v>PROPLACENO</v>
      </c>
      <c r="H955" s="35">
        <v>855</v>
      </c>
      <c r="I955" s="31">
        <v>45075</v>
      </c>
      <c r="J955" s="36">
        <v>44956</v>
      </c>
    </row>
    <row r="956" spans="1:10" x14ac:dyDescent="0.25">
      <c r="A956" s="38" t="s">
        <v>889</v>
      </c>
      <c r="B956" s="31">
        <v>44749</v>
      </c>
      <c r="C956" s="32">
        <v>44783</v>
      </c>
      <c r="D956" s="33">
        <v>100000</v>
      </c>
      <c r="E956" s="33">
        <v>100000</v>
      </c>
      <c r="F956" s="34" t="s">
        <v>19</v>
      </c>
      <c r="G956" s="34" t="str">
        <f>IF(I956&gt;0,"PROPLACENO",F956)</f>
        <v>PROPLACENO</v>
      </c>
      <c r="H956" s="35">
        <v>861</v>
      </c>
      <c r="I956" s="31">
        <v>45068</v>
      </c>
      <c r="J956" s="36">
        <v>44956</v>
      </c>
    </row>
    <row r="957" spans="1:10" x14ac:dyDescent="0.25">
      <c r="A957" s="38" t="s">
        <v>888</v>
      </c>
      <c r="B957" s="31">
        <v>44749</v>
      </c>
      <c r="C957" s="32">
        <v>44749</v>
      </c>
      <c r="D957" s="33">
        <v>130000</v>
      </c>
      <c r="E957" s="33">
        <v>130000</v>
      </c>
      <c r="F957" s="34" t="s">
        <v>19</v>
      </c>
      <c r="G957" s="34" t="str">
        <f>IF(I957&gt;0,"PROPLACENO",F957)</f>
        <v>PROPLACENO</v>
      </c>
      <c r="H957" s="35">
        <v>860</v>
      </c>
      <c r="I957" s="31">
        <v>45104</v>
      </c>
      <c r="J957" s="36">
        <v>44956</v>
      </c>
    </row>
    <row r="958" spans="1:10" x14ac:dyDescent="0.25">
      <c r="A958" s="38" t="s">
        <v>1326</v>
      </c>
      <c r="B958" s="31">
        <v>44797</v>
      </c>
      <c r="C958" s="32">
        <v>44799</v>
      </c>
      <c r="D958" s="33" t="s">
        <v>1527</v>
      </c>
      <c r="E958" s="33">
        <v>0</v>
      </c>
      <c r="F958" s="34" t="s">
        <v>17</v>
      </c>
      <c r="G958" s="34" t="str">
        <f>IF(I958&gt;0,"PROPLACENO",F958)</f>
        <v>VYŘAZENO</v>
      </c>
      <c r="H958" s="35">
        <v>1298</v>
      </c>
      <c r="I958" s="31"/>
      <c r="J958" s="36">
        <v>44998</v>
      </c>
    </row>
    <row r="959" spans="1:10" x14ac:dyDescent="0.25">
      <c r="A959" s="38" t="s">
        <v>884</v>
      </c>
      <c r="B959" s="31">
        <v>44748</v>
      </c>
      <c r="C959" s="32">
        <v>44750</v>
      </c>
      <c r="D959" s="33">
        <v>130000</v>
      </c>
      <c r="E959" s="33">
        <v>130000</v>
      </c>
      <c r="F959" s="34" t="s">
        <v>19</v>
      </c>
      <c r="G959" s="34" t="str">
        <f>IF(I959&gt;0,"PROPLACENO",F959)</f>
        <v>PROPLACENO</v>
      </c>
      <c r="H959" s="35">
        <v>856</v>
      </c>
      <c r="I959" s="31">
        <v>45168</v>
      </c>
      <c r="J959" s="36">
        <v>44956</v>
      </c>
    </row>
    <row r="960" spans="1:10" x14ac:dyDescent="0.25">
      <c r="A960" s="38" t="s">
        <v>894</v>
      </c>
      <c r="B960" s="31">
        <v>44750</v>
      </c>
      <c r="C960" s="32">
        <v>44802</v>
      </c>
      <c r="D960" s="33" t="s">
        <v>1527</v>
      </c>
      <c r="E960" s="33">
        <v>0</v>
      </c>
      <c r="F960" s="34" t="s">
        <v>17</v>
      </c>
      <c r="G960" s="34" t="str">
        <f>IF(I960&gt;0,"PROPLACENO",F960)</f>
        <v>VYŘAZENO</v>
      </c>
      <c r="H960" s="35">
        <v>866</v>
      </c>
      <c r="I960" s="31"/>
      <c r="J960" s="36">
        <v>44956</v>
      </c>
    </row>
    <row r="961" spans="1:10" x14ac:dyDescent="0.25">
      <c r="A961" s="38" t="s">
        <v>890</v>
      </c>
      <c r="B961" s="31">
        <v>44749</v>
      </c>
      <c r="C961" s="32">
        <v>44755</v>
      </c>
      <c r="D961" s="33" t="s">
        <v>1527</v>
      </c>
      <c r="E961" s="33">
        <v>0</v>
      </c>
      <c r="F961" s="34" t="s">
        <v>17</v>
      </c>
      <c r="G961" s="34" t="str">
        <f>IF(I961&gt;0,"PROPLACENO",F961)</f>
        <v>VYŘAZENO</v>
      </c>
      <c r="H961" s="35">
        <v>862</v>
      </c>
      <c r="I961" s="31"/>
      <c r="J961" s="36">
        <v>44956</v>
      </c>
    </row>
    <row r="962" spans="1:10" x14ac:dyDescent="0.25">
      <c r="A962" s="38" t="s">
        <v>891</v>
      </c>
      <c r="B962" s="31">
        <v>44749</v>
      </c>
      <c r="C962" s="32">
        <v>44785</v>
      </c>
      <c r="D962" s="33">
        <v>130000</v>
      </c>
      <c r="E962" s="33">
        <v>130000</v>
      </c>
      <c r="F962" s="34" t="s">
        <v>19</v>
      </c>
      <c r="G962" s="34" t="str">
        <f>IF(I962&gt;0,"PROPLACENO",F962)</f>
        <v>PROPLACENO</v>
      </c>
      <c r="H962" s="35">
        <v>863</v>
      </c>
      <c r="I962" s="31">
        <v>45320</v>
      </c>
      <c r="J962" s="36">
        <v>44956</v>
      </c>
    </row>
    <row r="963" spans="1:10" x14ac:dyDescent="0.25">
      <c r="A963" s="38" t="s">
        <v>892</v>
      </c>
      <c r="B963" s="31">
        <v>44749</v>
      </c>
      <c r="C963" s="32">
        <v>44762</v>
      </c>
      <c r="D963" s="33">
        <v>88350</v>
      </c>
      <c r="E963" s="33">
        <v>88350</v>
      </c>
      <c r="F963" s="34" t="s">
        <v>19</v>
      </c>
      <c r="G963" s="34" t="str">
        <f>IF(I963&gt;0,"PROPLACENO",F963)</f>
        <v>PROPLACENO</v>
      </c>
      <c r="H963" s="35">
        <v>864</v>
      </c>
      <c r="I963" s="31">
        <v>45069</v>
      </c>
      <c r="J963" s="36">
        <v>44956</v>
      </c>
    </row>
    <row r="964" spans="1:10" x14ac:dyDescent="0.25">
      <c r="A964" s="38" t="s">
        <v>1039</v>
      </c>
      <c r="B964" s="31">
        <v>44770</v>
      </c>
      <c r="C964" s="32">
        <v>44797</v>
      </c>
      <c r="D964" s="33">
        <v>180000</v>
      </c>
      <c r="E964" s="33">
        <v>180000</v>
      </c>
      <c r="F964" s="34" t="s">
        <v>19</v>
      </c>
      <c r="G964" s="34" t="str">
        <f>IF(I964&gt;0,"PROPLACENO",F964)</f>
        <v>PROPLACENO</v>
      </c>
      <c r="H964" s="35">
        <v>1011</v>
      </c>
      <c r="I964" s="31">
        <v>45166</v>
      </c>
      <c r="J964" s="36">
        <v>44956</v>
      </c>
    </row>
    <row r="965" spans="1:10" x14ac:dyDescent="0.25">
      <c r="A965" s="38" t="s">
        <v>935</v>
      </c>
      <c r="B965" s="31">
        <v>44755</v>
      </c>
      <c r="C965" s="32">
        <v>44755</v>
      </c>
      <c r="D965" s="33">
        <v>180000</v>
      </c>
      <c r="E965" s="33">
        <v>180000</v>
      </c>
      <c r="F965" s="34" t="s">
        <v>19</v>
      </c>
      <c r="G965" s="34" t="str">
        <f>IF(I965&gt;0,"PROPLACENO",F965)</f>
        <v>PROPLACENO</v>
      </c>
      <c r="H965" s="35">
        <v>907</v>
      </c>
      <c r="I965" s="31">
        <v>45510</v>
      </c>
      <c r="J965" s="36">
        <v>44956</v>
      </c>
    </row>
    <row r="966" spans="1:10" x14ac:dyDescent="0.25">
      <c r="A966" s="38" t="s">
        <v>927</v>
      </c>
      <c r="B966" s="31">
        <v>44755</v>
      </c>
      <c r="C966" s="32">
        <v>44760</v>
      </c>
      <c r="D966" s="33">
        <v>130000</v>
      </c>
      <c r="E966" s="33">
        <v>130000</v>
      </c>
      <c r="F966" s="34" t="s">
        <v>19</v>
      </c>
      <c r="G966" s="34" t="str">
        <f>IF(I966&gt;0,"PROPLACENO",F966)</f>
        <v>PROPLACENO</v>
      </c>
      <c r="H966" s="35">
        <v>899</v>
      </c>
      <c r="I966" s="31">
        <v>45264</v>
      </c>
      <c r="J966" s="36">
        <v>44956</v>
      </c>
    </row>
    <row r="967" spans="1:10" x14ac:dyDescent="0.25">
      <c r="A967" s="38" t="s">
        <v>893</v>
      </c>
      <c r="B967" s="31">
        <v>44750</v>
      </c>
      <c r="C967" s="32">
        <v>44764</v>
      </c>
      <c r="D967" s="33">
        <v>180000</v>
      </c>
      <c r="E967" s="33">
        <v>169416.35</v>
      </c>
      <c r="F967" s="34" t="s">
        <v>19</v>
      </c>
      <c r="G967" s="34" t="str">
        <f>IF(I967&gt;0,"PROPLACENO",F967)</f>
        <v>PROPLACENO</v>
      </c>
      <c r="H967" s="35">
        <v>865</v>
      </c>
      <c r="I967" s="31">
        <v>45120</v>
      </c>
      <c r="J967" s="36">
        <v>44956</v>
      </c>
    </row>
    <row r="968" spans="1:10" x14ac:dyDescent="0.25">
      <c r="A968" s="38" t="s">
        <v>896</v>
      </c>
      <c r="B968" s="31">
        <v>44750</v>
      </c>
      <c r="C968" s="32">
        <v>44770</v>
      </c>
      <c r="D968" s="33">
        <v>130000</v>
      </c>
      <c r="E968" s="33">
        <v>130000</v>
      </c>
      <c r="F968" s="34" t="s">
        <v>1530</v>
      </c>
      <c r="G968" s="34" t="str">
        <f>IF(I968&gt;0,"PROPLACENO",F968)</f>
        <v>PROPLACENO</v>
      </c>
      <c r="H968" s="35">
        <v>868</v>
      </c>
      <c r="I968" s="31">
        <v>45895</v>
      </c>
      <c r="J968" s="36">
        <v>44956</v>
      </c>
    </row>
    <row r="969" spans="1:10" x14ac:dyDescent="0.25">
      <c r="A969" s="38" t="s">
        <v>1152</v>
      </c>
      <c r="B969" s="31">
        <v>44784</v>
      </c>
      <c r="C969" s="32">
        <v>44784</v>
      </c>
      <c r="D969" s="33">
        <v>130000</v>
      </c>
      <c r="E969" s="33">
        <v>123402.13099999999</v>
      </c>
      <c r="F969" s="34" t="s">
        <v>1530</v>
      </c>
      <c r="G969" s="34" t="str">
        <f>IF(I969&gt;0,"PROPLACENO",F969)</f>
        <v>PROPLACENO</v>
      </c>
      <c r="H969" s="35">
        <v>1124</v>
      </c>
      <c r="I969" s="31">
        <v>45916</v>
      </c>
      <c r="J969" s="36">
        <v>44956</v>
      </c>
    </row>
    <row r="970" spans="1:10" x14ac:dyDescent="0.25">
      <c r="A970" s="38" t="s">
        <v>905</v>
      </c>
      <c r="B970" s="31">
        <v>44752</v>
      </c>
      <c r="C970" s="32">
        <v>44753</v>
      </c>
      <c r="D970" s="33">
        <v>180000</v>
      </c>
      <c r="E970" s="33">
        <v>180000</v>
      </c>
      <c r="F970" s="34" t="s">
        <v>19</v>
      </c>
      <c r="G970" s="34" t="str">
        <f>IF(I970&gt;0,"PROPLACENO",F970)</f>
        <v>PROPLACENO</v>
      </c>
      <c r="H970" s="35">
        <v>877</v>
      </c>
      <c r="I970" s="31">
        <v>45104</v>
      </c>
      <c r="J970" s="36">
        <v>44956</v>
      </c>
    </row>
    <row r="971" spans="1:10" x14ac:dyDescent="0.25">
      <c r="A971" s="38" t="s">
        <v>945</v>
      </c>
      <c r="B971" s="31">
        <v>44757</v>
      </c>
      <c r="C971" s="32">
        <v>44798</v>
      </c>
      <c r="D971" s="33">
        <v>100000</v>
      </c>
      <c r="E971" s="33">
        <v>100000</v>
      </c>
      <c r="F971" s="34" t="s">
        <v>19</v>
      </c>
      <c r="G971" s="34" t="str">
        <f>IF(I971&gt;0,"PROPLACENO",F971)</f>
        <v>PROPLACENO</v>
      </c>
      <c r="H971" s="35">
        <v>917</v>
      </c>
      <c r="I971" s="31">
        <v>45084</v>
      </c>
      <c r="J971" s="36">
        <v>44956</v>
      </c>
    </row>
    <row r="972" spans="1:10" x14ac:dyDescent="0.25">
      <c r="A972" s="38" t="s">
        <v>947</v>
      </c>
      <c r="B972" s="31">
        <v>44757</v>
      </c>
      <c r="C972" s="32">
        <v>44798</v>
      </c>
      <c r="D972" s="33">
        <v>180000</v>
      </c>
      <c r="E972" s="33">
        <v>180000</v>
      </c>
      <c r="F972" s="34" t="s">
        <v>19</v>
      </c>
      <c r="G972" s="34" t="str">
        <f>IF(I972&gt;0,"PROPLACENO",F972)</f>
        <v>PROPLACENO</v>
      </c>
      <c r="H972" s="35">
        <v>919</v>
      </c>
      <c r="I972" s="31">
        <v>45173</v>
      </c>
      <c r="J972" s="36">
        <v>44956</v>
      </c>
    </row>
    <row r="973" spans="1:10" x14ac:dyDescent="0.25">
      <c r="A973" s="38" t="s">
        <v>902</v>
      </c>
      <c r="B973" s="31">
        <v>44752</v>
      </c>
      <c r="C973" s="32">
        <v>44798</v>
      </c>
      <c r="D973" s="33">
        <v>180000</v>
      </c>
      <c r="E973" s="33">
        <v>180000</v>
      </c>
      <c r="F973" s="34" t="s">
        <v>19</v>
      </c>
      <c r="G973" s="34" t="str">
        <f>IF(I973&gt;0,"PROPLACENO",F973)</f>
        <v>PROPLACENO</v>
      </c>
      <c r="H973" s="35">
        <v>874</v>
      </c>
      <c r="I973" s="31">
        <v>45048</v>
      </c>
      <c r="J973" s="36">
        <v>44956</v>
      </c>
    </row>
    <row r="974" spans="1:10" x14ac:dyDescent="0.25">
      <c r="A974" s="38" t="s">
        <v>946</v>
      </c>
      <c r="B974" s="31">
        <v>44757</v>
      </c>
      <c r="C974" s="32">
        <v>44798</v>
      </c>
      <c r="D974" s="33">
        <v>180000</v>
      </c>
      <c r="E974" s="33">
        <v>180000</v>
      </c>
      <c r="F974" s="34" t="s">
        <v>19</v>
      </c>
      <c r="G974" s="34" t="str">
        <f>IF(I974&gt;0,"PROPLACENO",F974)</f>
        <v>PROPLACENO</v>
      </c>
      <c r="H974" s="35">
        <v>918</v>
      </c>
      <c r="I974" s="31">
        <v>45062</v>
      </c>
      <c r="J974" s="36">
        <v>44956</v>
      </c>
    </row>
    <row r="975" spans="1:10" x14ac:dyDescent="0.25">
      <c r="A975" s="38" t="s">
        <v>903</v>
      </c>
      <c r="B975" s="31">
        <v>44752</v>
      </c>
      <c r="C975" s="32">
        <v>44798</v>
      </c>
      <c r="D975" s="33">
        <v>180000</v>
      </c>
      <c r="E975" s="33">
        <v>180000</v>
      </c>
      <c r="F975" s="34" t="s">
        <v>19</v>
      </c>
      <c r="G975" s="34" t="str">
        <f>IF(I975&gt;0,"PROPLACENO",F975)</f>
        <v>PROPLACENO</v>
      </c>
      <c r="H975" s="35">
        <v>875</v>
      </c>
      <c r="I975" s="31">
        <v>45068</v>
      </c>
      <c r="J975" s="36">
        <v>44956</v>
      </c>
    </row>
    <row r="976" spans="1:10" x14ac:dyDescent="0.25">
      <c r="A976" s="38" t="s">
        <v>904</v>
      </c>
      <c r="B976" s="31">
        <v>44752</v>
      </c>
      <c r="C976" s="32">
        <v>44798</v>
      </c>
      <c r="D976" s="33">
        <v>130000</v>
      </c>
      <c r="E976" s="33">
        <v>130000</v>
      </c>
      <c r="F976" s="34" t="s">
        <v>1529</v>
      </c>
      <c r="G976" s="34" t="str">
        <f>IF(I976&gt;0,"PROPLACENO",F976)</f>
        <v>PROPLACENO</v>
      </c>
      <c r="H976" s="35">
        <v>876</v>
      </c>
      <c r="I976" s="31">
        <v>45280</v>
      </c>
      <c r="J976" s="36">
        <v>44998</v>
      </c>
    </row>
    <row r="977" spans="1:10" x14ac:dyDescent="0.25">
      <c r="A977" s="38" t="s">
        <v>958</v>
      </c>
      <c r="B977" s="31">
        <v>44758</v>
      </c>
      <c r="C977" s="32">
        <v>44762</v>
      </c>
      <c r="D977" s="33">
        <v>180000</v>
      </c>
      <c r="E977" s="33">
        <v>180000</v>
      </c>
      <c r="F977" s="34" t="s">
        <v>19</v>
      </c>
      <c r="G977" s="34" t="str">
        <f>IF(I977&gt;0,"PROPLACENO",F977)</f>
        <v>PROPLACENO</v>
      </c>
      <c r="H977" s="35">
        <v>930</v>
      </c>
      <c r="I977" s="31">
        <v>45160</v>
      </c>
      <c r="J977" s="36">
        <v>44956</v>
      </c>
    </row>
    <row r="978" spans="1:10" x14ac:dyDescent="0.25">
      <c r="A978" s="38" t="s">
        <v>910</v>
      </c>
      <c r="B978" s="31">
        <v>44753</v>
      </c>
      <c r="C978" s="32">
        <v>44760</v>
      </c>
      <c r="D978" s="33">
        <v>130000</v>
      </c>
      <c r="E978" s="33">
        <v>130000</v>
      </c>
      <c r="F978" s="34" t="s">
        <v>19</v>
      </c>
      <c r="G978" s="34" t="str">
        <f>IF(I978&gt;0,"PROPLACENO",F978)</f>
        <v>PROPLACENO</v>
      </c>
      <c r="H978" s="35">
        <v>882</v>
      </c>
      <c r="I978" s="31">
        <v>45160</v>
      </c>
      <c r="J978" s="36">
        <v>44956</v>
      </c>
    </row>
    <row r="979" spans="1:10" x14ac:dyDescent="0.25">
      <c r="A979" s="38" t="s">
        <v>907</v>
      </c>
      <c r="B979" s="31">
        <v>44753</v>
      </c>
      <c r="C979" s="32">
        <v>44753</v>
      </c>
      <c r="D979" s="33">
        <v>130000</v>
      </c>
      <c r="E979" s="33">
        <v>130000</v>
      </c>
      <c r="F979" s="34" t="s">
        <v>19</v>
      </c>
      <c r="G979" s="34" t="str">
        <f>IF(I979&gt;0,"PROPLACENO",F979)</f>
        <v>PROPLACENO</v>
      </c>
      <c r="H979" s="35">
        <v>879</v>
      </c>
      <c r="I979" s="31">
        <v>45321</v>
      </c>
      <c r="J979" s="36">
        <v>44956</v>
      </c>
    </row>
    <row r="980" spans="1:10" x14ac:dyDescent="0.25">
      <c r="A980" s="38" t="s">
        <v>908</v>
      </c>
      <c r="B980" s="31">
        <v>44753</v>
      </c>
      <c r="C980" s="32">
        <v>44753</v>
      </c>
      <c r="D980" s="33">
        <v>130000</v>
      </c>
      <c r="E980" s="33">
        <v>130000</v>
      </c>
      <c r="F980" s="34" t="s">
        <v>19</v>
      </c>
      <c r="G980" s="34" t="str">
        <f>IF(I980&gt;0,"PROPLACENO",F980)</f>
        <v>PROPLACENO</v>
      </c>
      <c r="H980" s="35">
        <v>880</v>
      </c>
      <c r="I980" s="31">
        <v>45118</v>
      </c>
      <c r="J980" s="36">
        <v>44956</v>
      </c>
    </row>
    <row r="981" spans="1:10" x14ac:dyDescent="0.25">
      <c r="A981" s="38" t="s">
        <v>909</v>
      </c>
      <c r="B981" s="31">
        <v>44753</v>
      </c>
      <c r="C981" s="32">
        <v>44760</v>
      </c>
      <c r="D981" s="33">
        <v>130000</v>
      </c>
      <c r="E981" s="33">
        <v>130000</v>
      </c>
      <c r="F981" s="34" t="s">
        <v>19</v>
      </c>
      <c r="G981" s="34" t="str">
        <f>IF(I981&gt;0,"PROPLACENO",F981)</f>
        <v>PROPLACENO</v>
      </c>
      <c r="H981" s="35">
        <v>881</v>
      </c>
      <c r="I981" s="31">
        <v>45216</v>
      </c>
      <c r="J981" s="36">
        <v>44956</v>
      </c>
    </row>
    <row r="982" spans="1:10" x14ac:dyDescent="0.25">
      <c r="A982" s="38" t="s">
        <v>912</v>
      </c>
      <c r="B982" s="31">
        <v>44753</v>
      </c>
      <c r="C982" s="32">
        <v>44762</v>
      </c>
      <c r="D982" s="33">
        <v>130000</v>
      </c>
      <c r="E982" s="33">
        <v>128983.4</v>
      </c>
      <c r="F982" s="34" t="s">
        <v>1530</v>
      </c>
      <c r="G982" s="34" t="str">
        <f>IF(I982&gt;0,"PROPLACENO",F982)</f>
        <v>PROPLACENO</v>
      </c>
      <c r="H982" s="35">
        <v>884</v>
      </c>
      <c r="I982" s="31">
        <v>45539</v>
      </c>
      <c r="J982" s="36">
        <v>44956</v>
      </c>
    </row>
    <row r="983" spans="1:10" x14ac:dyDescent="0.25">
      <c r="A983" s="38" t="s">
        <v>913</v>
      </c>
      <c r="B983" s="31">
        <v>44753</v>
      </c>
      <c r="C983" s="32">
        <v>44757</v>
      </c>
      <c r="D983" s="33">
        <v>130000</v>
      </c>
      <c r="E983" s="33">
        <v>130000</v>
      </c>
      <c r="F983" s="34" t="s">
        <v>19</v>
      </c>
      <c r="G983" s="34" t="str">
        <f>IF(I983&gt;0,"PROPLACENO",F983)</f>
        <v>PROPLACENO</v>
      </c>
      <c r="H983" s="35">
        <v>885</v>
      </c>
      <c r="I983" s="31">
        <v>45104</v>
      </c>
      <c r="J983" s="36">
        <v>44956</v>
      </c>
    </row>
    <row r="984" spans="1:10" x14ac:dyDescent="0.25">
      <c r="A984" s="38" t="s">
        <v>930</v>
      </c>
      <c r="B984" s="31">
        <v>44755</v>
      </c>
      <c r="C984" s="32">
        <v>44763</v>
      </c>
      <c r="D984" s="33" t="s">
        <v>1527</v>
      </c>
      <c r="E984" s="33">
        <v>0</v>
      </c>
      <c r="F984" s="34" t="s">
        <v>18</v>
      </c>
      <c r="G984" s="34" t="str">
        <f>IF(I984&gt;0,"PROPLACENO",F984)</f>
        <v>ODSTOUPENÍ</v>
      </c>
      <c r="H984" s="35">
        <v>902</v>
      </c>
      <c r="I984" s="31"/>
      <c r="J984" s="36" t="s">
        <v>1527</v>
      </c>
    </row>
    <row r="985" spans="1:10" x14ac:dyDescent="0.25">
      <c r="A985" s="38" t="s">
        <v>1456</v>
      </c>
      <c r="B985" s="31">
        <v>44803</v>
      </c>
      <c r="C985" s="32">
        <v>44804</v>
      </c>
      <c r="D985" s="33">
        <v>130000</v>
      </c>
      <c r="E985" s="33">
        <v>130000</v>
      </c>
      <c r="F985" s="34" t="s">
        <v>19</v>
      </c>
      <c r="G985" s="34" t="str">
        <f>IF(I985&gt;0,"PROPLACENO",F985)</f>
        <v>PROPLACENO</v>
      </c>
      <c r="H985" s="35">
        <v>1428</v>
      </c>
      <c r="I985" s="31">
        <v>45819</v>
      </c>
      <c r="J985" s="36">
        <v>44998</v>
      </c>
    </row>
    <row r="986" spans="1:10" x14ac:dyDescent="0.25">
      <c r="A986" s="38" t="s">
        <v>916</v>
      </c>
      <c r="B986" s="31">
        <v>44754</v>
      </c>
      <c r="C986" s="32">
        <v>44770</v>
      </c>
      <c r="D986" s="33">
        <v>130000</v>
      </c>
      <c r="E986" s="33">
        <v>130000</v>
      </c>
      <c r="F986" s="34" t="s">
        <v>19</v>
      </c>
      <c r="G986" s="34" t="str">
        <f>IF(I986&gt;0,"PROPLACENO",F986)</f>
        <v>PROPLACENO</v>
      </c>
      <c r="H986" s="35">
        <v>888</v>
      </c>
      <c r="I986" s="31">
        <v>45169</v>
      </c>
      <c r="J986" s="36">
        <v>44956</v>
      </c>
    </row>
    <row r="987" spans="1:10" x14ac:dyDescent="0.25">
      <c r="A987" s="38" t="s">
        <v>917</v>
      </c>
      <c r="B987" s="31">
        <v>44754</v>
      </c>
      <c r="C987" s="32">
        <v>44777</v>
      </c>
      <c r="D987" s="33">
        <v>130000</v>
      </c>
      <c r="E987" s="33">
        <v>130000</v>
      </c>
      <c r="F987" s="34" t="s">
        <v>1530</v>
      </c>
      <c r="G987" s="34" t="str">
        <f>IF(I987&gt;0,"PROPLACENO",F987)</f>
        <v>PROPLACENO</v>
      </c>
      <c r="H987" s="35">
        <v>889</v>
      </c>
      <c r="I987" s="31">
        <v>45932</v>
      </c>
      <c r="J987" s="36">
        <v>44956</v>
      </c>
    </row>
    <row r="988" spans="1:10" x14ac:dyDescent="0.25">
      <c r="A988" s="38" t="s">
        <v>920</v>
      </c>
      <c r="B988" s="31">
        <v>44754</v>
      </c>
      <c r="C988" s="32">
        <v>44760</v>
      </c>
      <c r="D988" s="33">
        <v>130000</v>
      </c>
      <c r="E988" s="33">
        <v>130000</v>
      </c>
      <c r="F988" s="34" t="s">
        <v>19</v>
      </c>
      <c r="G988" s="34" t="str">
        <f>IF(I988&gt;0,"PROPLACENO",F988)</f>
        <v>PROPLACENO</v>
      </c>
      <c r="H988" s="35">
        <v>892</v>
      </c>
      <c r="I988" s="31">
        <v>45337</v>
      </c>
      <c r="J988" s="36">
        <v>44956</v>
      </c>
    </row>
    <row r="989" spans="1:10" x14ac:dyDescent="0.25">
      <c r="A989" s="38" t="s">
        <v>918</v>
      </c>
      <c r="B989" s="31">
        <v>44754</v>
      </c>
      <c r="C989" s="32">
        <v>44754</v>
      </c>
      <c r="D989" s="33">
        <v>130000</v>
      </c>
      <c r="E989" s="33">
        <v>130000</v>
      </c>
      <c r="F989" s="34" t="s">
        <v>19</v>
      </c>
      <c r="G989" s="34" t="str">
        <f>IF(I989&gt;0,"PROPLACENO",F989)</f>
        <v>PROPLACENO</v>
      </c>
      <c r="H989" s="35">
        <v>890</v>
      </c>
      <c r="I989" s="31">
        <v>45062</v>
      </c>
      <c r="J989" s="36">
        <v>44956</v>
      </c>
    </row>
    <row r="990" spans="1:10" x14ac:dyDescent="0.25">
      <c r="A990" s="38" t="s">
        <v>921</v>
      </c>
      <c r="B990" s="31">
        <v>44754</v>
      </c>
      <c r="C990" s="32">
        <v>44754</v>
      </c>
      <c r="D990" s="33">
        <v>130000</v>
      </c>
      <c r="E990" s="33">
        <v>130000</v>
      </c>
      <c r="F990" s="34" t="s">
        <v>19</v>
      </c>
      <c r="G990" s="34" t="str">
        <f>IF(I990&gt;0,"PROPLACENO",F990)</f>
        <v>PROPLACENO</v>
      </c>
      <c r="H990" s="35">
        <v>893</v>
      </c>
      <c r="I990" s="31">
        <v>45124</v>
      </c>
      <c r="J990" s="36">
        <v>44956</v>
      </c>
    </row>
    <row r="991" spans="1:10" x14ac:dyDescent="0.25">
      <c r="A991" s="38" t="s">
        <v>922</v>
      </c>
      <c r="B991" s="31">
        <v>44754</v>
      </c>
      <c r="C991" s="32">
        <v>44754</v>
      </c>
      <c r="D991" s="33">
        <v>130000</v>
      </c>
      <c r="E991" s="33">
        <v>130000</v>
      </c>
      <c r="F991" s="34" t="s">
        <v>19</v>
      </c>
      <c r="G991" s="34" t="str">
        <f>IF(I991&gt;0,"PROPLACENO",F991)</f>
        <v>PROPLACENO</v>
      </c>
      <c r="H991" s="35">
        <v>894</v>
      </c>
      <c r="I991" s="31">
        <v>45042</v>
      </c>
      <c r="J991" s="36">
        <v>44956</v>
      </c>
    </row>
    <row r="992" spans="1:10" x14ac:dyDescent="0.25">
      <c r="A992" s="38" t="s">
        <v>1057</v>
      </c>
      <c r="B992" s="31">
        <v>44774</v>
      </c>
      <c r="C992" s="32">
        <v>44803</v>
      </c>
      <c r="D992" s="33" t="s">
        <v>1527</v>
      </c>
      <c r="E992" s="33">
        <v>0</v>
      </c>
      <c r="F992" s="34" t="s">
        <v>17</v>
      </c>
      <c r="G992" s="34" t="str">
        <f>IF(I992&gt;0,"PROPLACENO",F992)</f>
        <v>VYŘAZENO</v>
      </c>
      <c r="H992" s="35">
        <v>1029</v>
      </c>
      <c r="I992" s="31"/>
      <c r="J992" s="36">
        <v>44956</v>
      </c>
    </row>
    <row r="993" spans="1:10" x14ac:dyDescent="0.25">
      <c r="A993" s="38" t="s">
        <v>923</v>
      </c>
      <c r="B993" s="31">
        <v>44754</v>
      </c>
      <c r="C993" s="32">
        <v>44804</v>
      </c>
      <c r="D993" s="33" t="s">
        <v>1527</v>
      </c>
      <c r="E993" s="33">
        <v>0</v>
      </c>
      <c r="F993" s="34" t="s">
        <v>17</v>
      </c>
      <c r="G993" s="34" t="str">
        <f>IF(I993&gt;0,"PROPLACENO",F993)</f>
        <v>VYŘAZENO</v>
      </c>
      <c r="H993" s="35">
        <v>895</v>
      </c>
      <c r="I993" s="31"/>
      <c r="J993" s="36">
        <v>44956</v>
      </c>
    </row>
    <row r="994" spans="1:10" x14ac:dyDescent="0.25">
      <c r="A994" s="38" t="s">
        <v>1007</v>
      </c>
      <c r="B994" s="31">
        <v>44765</v>
      </c>
      <c r="C994" s="32">
        <v>44802</v>
      </c>
      <c r="D994" s="33" t="s">
        <v>1527</v>
      </c>
      <c r="E994" s="33">
        <v>0</v>
      </c>
      <c r="F994" s="34" t="s">
        <v>17</v>
      </c>
      <c r="G994" s="34" t="str">
        <f>IF(I994&gt;0,"PROPLACENO",F994)</f>
        <v>VYŘAZENO</v>
      </c>
      <c r="H994" s="35">
        <v>979</v>
      </c>
      <c r="I994" s="31"/>
      <c r="J994" s="36">
        <v>44956</v>
      </c>
    </row>
    <row r="995" spans="1:10" x14ac:dyDescent="0.25">
      <c r="A995" s="38" t="s">
        <v>924</v>
      </c>
      <c r="B995" s="31">
        <v>44754</v>
      </c>
      <c r="C995" s="32">
        <v>44767</v>
      </c>
      <c r="D995" s="33">
        <v>180000</v>
      </c>
      <c r="E995" s="33">
        <v>180000</v>
      </c>
      <c r="F995" s="34" t="s">
        <v>19</v>
      </c>
      <c r="G995" s="34" t="str">
        <f>IF(I995&gt;0,"PROPLACENO",F995)</f>
        <v>PROPLACENO</v>
      </c>
      <c r="H995" s="35">
        <v>896</v>
      </c>
      <c r="I995" s="31">
        <v>45050</v>
      </c>
      <c r="J995" s="36">
        <v>44956</v>
      </c>
    </row>
    <row r="996" spans="1:10" x14ac:dyDescent="0.25">
      <c r="A996" s="38" t="s">
        <v>1455</v>
      </c>
      <c r="B996" s="31">
        <v>44803</v>
      </c>
      <c r="C996" s="32">
        <v>44803</v>
      </c>
      <c r="D996" s="33">
        <v>130000</v>
      </c>
      <c r="E996" s="33">
        <v>130000</v>
      </c>
      <c r="F996" s="34" t="s">
        <v>19</v>
      </c>
      <c r="G996" s="34" t="str">
        <f>IF(I996&gt;0,"PROPLACENO",F996)</f>
        <v>PROPLACENO</v>
      </c>
      <c r="H996" s="35">
        <v>1427</v>
      </c>
      <c r="I996" s="31">
        <v>45775</v>
      </c>
      <c r="J996" s="36">
        <v>44998</v>
      </c>
    </row>
    <row r="997" spans="1:10" x14ac:dyDescent="0.25">
      <c r="A997" s="38" t="s">
        <v>1100</v>
      </c>
      <c r="B997" s="31">
        <v>44779</v>
      </c>
      <c r="C997" s="32">
        <v>44783</v>
      </c>
      <c r="D997" s="33">
        <v>180000</v>
      </c>
      <c r="E997" s="33">
        <v>180000</v>
      </c>
      <c r="F997" s="34" t="s">
        <v>1529</v>
      </c>
      <c r="G997" s="34" t="str">
        <f>IF(I997&gt;0,"PROPLACENO",F997)</f>
        <v>PROPLACENO</v>
      </c>
      <c r="H997" s="35">
        <v>1072</v>
      </c>
      <c r="I997" s="31">
        <v>45327</v>
      </c>
      <c r="J997" s="36">
        <v>45089</v>
      </c>
    </row>
    <row r="998" spans="1:10" x14ac:dyDescent="0.25">
      <c r="A998" s="38" t="s">
        <v>933</v>
      </c>
      <c r="B998" s="31">
        <v>44755</v>
      </c>
      <c r="C998" s="32">
        <v>44763</v>
      </c>
      <c r="D998" s="33" t="s">
        <v>1527</v>
      </c>
      <c r="E998" s="33">
        <v>0</v>
      </c>
      <c r="F998" s="34" t="s">
        <v>23</v>
      </c>
      <c r="G998" s="34" t="s">
        <v>18</v>
      </c>
      <c r="H998" s="35">
        <v>905</v>
      </c>
      <c r="I998" s="31"/>
      <c r="J998" s="36">
        <v>44956</v>
      </c>
    </row>
    <row r="999" spans="1:10" x14ac:dyDescent="0.25">
      <c r="A999" s="38" t="s">
        <v>929</v>
      </c>
      <c r="B999" s="31">
        <v>44755</v>
      </c>
      <c r="C999" s="32">
        <v>44796</v>
      </c>
      <c r="D999" s="33">
        <v>130000</v>
      </c>
      <c r="E999" s="33">
        <v>130000</v>
      </c>
      <c r="F999" s="34" t="s">
        <v>1530</v>
      </c>
      <c r="G999" s="34" t="str">
        <f>IF(I999&gt;0,"PROPLACENO",F999)</f>
        <v>PROPLACENO</v>
      </c>
      <c r="H999" s="35">
        <v>901</v>
      </c>
      <c r="I999" s="31">
        <v>45694</v>
      </c>
      <c r="J999" s="36">
        <v>44956</v>
      </c>
    </row>
    <row r="1000" spans="1:10" x14ac:dyDescent="0.25">
      <c r="A1000" s="38" t="s">
        <v>934</v>
      </c>
      <c r="B1000" s="31">
        <v>44755</v>
      </c>
      <c r="C1000" s="32">
        <v>44755</v>
      </c>
      <c r="D1000" s="33">
        <v>130000</v>
      </c>
      <c r="E1000" s="33">
        <v>130000</v>
      </c>
      <c r="F1000" s="34" t="s">
        <v>19</v>
      </c>
      <c r="G1000" s="34" t="str">
        <f>IF(I1000&gt;0,"PROPLACENO",F1000)</f>
        <v>PROPLACENO</v>
      </c>
      <c r="H1000" s="35">
        <v>906</v>
      </c>
      <c r="I1000" s="31">
        <v>45244</v>
      </c>
      <c r="J1000" s="36">
        <v>44956</v>
      </c>
    </row>
    <row r="1001" spans="1:10" x14ac:dyDescent="0.25">
      <c r="A1001" s="38" t="s">
        <v>1030</v>
      </c>
      <c r="B1001" s="31">
        <v>44769</v>
      </c>
      <c r="C1001" s="32">
        <v>44769</v>
      </c>
      <c r="D1001" s="33">
        <v>130000</v>
      </c>
      <c r="E1001" s="33">
        <v>130000</v>
      </c>
      <c r="F1001" s="34" t="s">
        <v>1530</v>
      </c>
      <c r="G1001" s="34" t="str">
        <f>IF(I1001&gt;0,"PROPLACENO",F1001)</f>
        <v>PROPLACENO</v>
      </c>
      <c r="H1001" s="35">
        <v>1002</v>
      </c>
      <c r="I1001" s="31">
        <v>45895</v>
      </c>
      <c r="J1001" s="36">
        <v>44956</v>
      </c>
    </row>
    <row r="1002" spans="1:10" x14ac:dyDescent="0.25">
      <c r="A1002" s="38" t="s">
        <v>937</v>
      </c>
      <c r="B1002" s="31">
        <v>44756</v>
      </c>
      <c r="C1002" s="32">
        <v>44797</v>
      </c>
      <c r="D1002" s="33" t="s">
        <v>1527</v>
      </c>
      <c r="E1002" s="33">
        <v>0</v>
      </c>
      <c r="F1002" s="34" t="s">
        <v>17</v>
      </c>
      <c r="G1002" s="34" t="str">
        <f>IF(I1002&gt;0,"PROPLACENO",F1002)</f>
        <v>VYŘAZENO</v>
      </c>
      <c r="H1002" s="35">
        <v>909</v>
      </c>
      <c r="I1002" s="31"/>
      <c r="J1002" s="36">
        <v>44956</v>
      </c>
    </row>
    <row r="1003" spans="1:10" x14ac:dyDescent="0.25">
      <c r="A1003" s="38" t="s">
        <v>993</v>
      </c>
      <c r="B1003" s="31">
        <v>44763</v>
      </c>
      <c r="C1003" s="32">
        <v>44777</v>
      </c>
      <c r="D1003" s="33">
        <v>130000</v>
      </c>
      <c r="E1003" s="33">
        <v>130000</v>
      </c>
      <c r="F1003" s="34" t="s">
        <v>19</v>
      </c>
      <c r="G1003" s="34" t="str">
        <f>IF(I1003&gt;0,"PROPLACENO",F1003)</f>
        <v>PROPLACENO</v>
      </c>
      <c r="H1003" s="35">
        <v>965</v>
      </c>
      <c r="I1003" s="31">
        <v>45126</v>
      </c>
      <c r="J1003" s="36">
        <v>44956</v>
      </c>
    </row>
    <row r="1004" spans="1:10" x14ac:dyDescent="0.25">
      <c r="A1004" s="38" t="s">
        <v>939</v>
      </c>
      <c r="B1004" s="31">
        <v>44756</v>
      </c>
      <c r="C1004" s="32">
        <v>44785</v>
      </c>
      <c r="D1004" s="33" t="s">
        <v>1527</v>
      </c>
      <c r="E1004" s="33">
        <v>0</v>
      </c>
      <c r="F1004" s="34" t="s">
        <v>1532</v>
      </c>
      <c r="G1004" s="34" t="s">
        <v>1533</v>
      </c>
      <c r="H1004" s="35">
        <v>911</v>
      </c>
      <c r="I1004" s="31"/>
      <c r="J1004" s="36">
        <v>44956</v>
      </c>
    </row>
    <row r="1005" spans="1:10" x14ac:dyDescent="0.25">
      <c r="A1005" s="38" t="s">
        <v>1053</v>
      </c>
      <c r="B1005" s="31">
        <v>44773</v>
      </c>
      <c r="C1005" s="32">
        <v>44775</v>
      </c>
      <c r="D1005" s="33">
        <v>180000</v>
      </c>
      <c r="E1005" s="33">
        <v>180000</v>
      </c>
      <c r="F1005" s="34" t="s">
        <v>19</v>
      </c>
      <c r="G1005" s="34" t="str">
        <f>IF(I1005&gt;0,"PROPLACENO",F1005)</f>
        <v>PROPLACENO</v>
      </c>
      <c r="H1005" s="35">
        <v>1025</v>
      </c>
      <c r="I1005" s="31">
        <v>45700</v>
      </c>
      <c r="J1005" s="36">
        <v>44956</v>
      </c>
    </row>
    <row r="1006" spans="1:10" x14ac:dyDescent="0.25">
      <c r="A1006" s="38" t="s">
        <v>1242</v>
      </c>
      <c r="B1006" s="31">
        <v>44791</v>
      </c>
      <c r="C1006" s="32">
        <v>44796</v>
      </c>
      <c r="D1006" s="33">
        <v>130000</v>
      </c>
      <c r="E1006" s="33">
        <v>130000</v>
      </c>
      <c r="F1006" s="34" t="s">
        <v>19</v>
      </c>
      <c r="G1006" s="34" t="str">
        <f>IF(I1006&gt;0,"PROPLACENO",F1006)</f>
        <v>PROPLACENO</v>
      </c>
      <c r="H1006" s="35">
        <v>1214</v>
      </c>
      <c r="I1006" s="31">
        <v>45782</v>
      </c>
      <c r="J1006" s="36">
        <v>44998</v>
      </c>
    </row>
    <row r="1007" spans="1:10" x14ac:dyDescent="0.25">
      <c r="A1007" s="38" t="s">
        <v>974</v>
      </c>
      <c r="B1007" s="31">
        <v>44760</v>
      </c>
      <c r="C1007" s="32">
        <v>44767</v>
      </c>
      <c r="D1007" s="33">
        <v>180000</v>
      </c>
      <c r="E1007" s="33">
        <v>180000</v>
      </c>
      <c r="F1007" s="34" t="s">
        <v>19</v>
      </c>
      <c r="G1007" s="34" t="str">
        <f>IF(I1007&gt;0,"PROPLACENO",F1007)</f>
        <v>PROPLACENO</v>
      </c>
      <c r="H1007" s="35">
        <v>946</v>
      </c>
      <c r="I1007" s="31">
        <v>45104</v>
      </c>
      <c r="J1007" s="36">
        <v>44956</v>
      </c>
    </row>
    <row r="1008" spans="1:10" x14ac:dyDescent="0.25">
      <c r="A1008" s="38" t="s">
        <v>942</v>
      </c>
      <c r="B1008" s="31">
        <v>44757</v>
      </c>
      <c r="C1008" s="32">
        <v>44775</v>
      </c>
      <c r="D1008" s="33">
        <v>94050</v>
      </c>
      <c r="E1008" s="33">
        <v>83523.05</v>
      </c>
      <c r="F1008" s="34" t="s">
        <v>19</v>
      </c>
      <c r="G1008" s="34" t="str">
        <f>IF(I1008&gt;0,"PROPLACENO",F1008)</f>
        <v>PROPLACENO</v>
      </c>
      <c r="H1008" s="35">
        <v>914</v>
      </c>
      <c r="I1008" s="31">
        <v>45055</v>
      </c>
      <c r="J1008" s="36">
        <v>44956</v>
      </c>
    </row>
    <row r="1009" spans="1:10" x14ac:dyDescent="0.25">
      <c r="A1009" s="38" t="s">
        <v>1010</v>
      </c>
      <c r="B1009" s="31">
        <v>44767</v>
      </c>
      <c r="C1009" s="32">
        <v>44777</v>
      </c>
      <c r="D1009" s="33">
        <v>130000</v>
      </c>
      <c r="E1009" s="33">
        <v>130000</v>
      </c>
      <c r="F1009" s="34" t="s">
        <v>19</v>
      </c>
      <c r="G1009" s="34" t="str">
        <f>IF(I1009&gt;0,"PROPLACENO",F1009)</f>
        <v>PROPLACENO</v>
      </c>
      <c r="H1009" s="35">
        <v>982</v>
      </c>
      <c r="I1009" s="31">
        <v>45126</v>
      </c>
      <c r="J1009" s="36">
        <v>44956</v>
      </c>
    </row>
    <row r="1010" spans="1:10" x14ac:dyDescent="0.25">
      <c r="A1010" s="38" t="s">
        <v>1013</v>
      </c>
      <c r="B1010" s="31">
        <v>44767</v>
      </c>
      <c r="C1010" s="32">
        <v>44783</v>
      </c>
      <c r="D1010" s="33">
        <v>130000</v>
      </c>
      <c r="E1010" s="33">
        <v>130000</v>
      </c>
      <c r="F1010" s="34" t="s">
        <v>19</v>
      </c>
      <c r="G1010" s="34" t="str">
        <f>IF(I1010&gt;0,"PROPLACENO",F1010)</f>
        <v>PROPLACENO</v>
      </c>
      <c r="H1010" s="35">
        <v>985</v>
      </c>
      <c r="I1010" s="31">
        <v>45462</v>
      </c>
      <c r="J1010" s="36">
        <v>44956</v>
      </c>
    </row>
    <row r="1011" spans="1:10" x14ac:dyDescent="0.25">
      <c r="A1011" s="38" t="s">
        <v>943</v>
      </c>
      <c r="B1011" s="31">
        <v>44757</v>
      </c>
      <c r="C1011" s="32">
        <v>44757</v>
      </c>
      <c r="D1011" s="33">
        <v>130000</v>
      </c>
      <c r="E1011" s="33">
        <v>130000</v>
      </c>
      <c r="F1011" s="34" t="s">
        <v>19</v>
      </c>
      <c r="G1011" s="34" t="str">
        <f>IF(I1011&gt;0,"PROPLACENO",F1011)</f>
        <v>PROPLACENO</v>
      </c>
      <c r="H1011" s="35">
        <v>915</v>
      </c>
      <c r="I1011" s="31">
        <v>45069</v>
      </c>
      <c r="J1011" s="36">
        <v>44956</v>
      </c>
    </row>
    <row r="1012" spans="1:10" x14ac:dyDescent="0.25">
      <c r="A1012" s="38" t="s">
        <v>948</v>
      </c>
      <c r="B1012" s="31">
        <v>44757</v>
      </c>
      <c r="C1012" s="32">
        <v>44767</v>
      </c>
      <c r="D1012" s="33">
        <v>180000</v>
      </c>
      <c r="E1012" s="33">
        <v>180000</v>
      </c>
      <c r="F1012" s="34" t="s">
        <v>1530</v>
      </c>
      <c r="G1012" s="34" t="str">
        <f>IF(I1012&gt;0,"PROPLACENO",F1012)</f>
        <v>PROPLACENO</v>
      </c>
      <c r="H1012" s="35">
        <v>920</v>
      </c>
      <c r="I1012" s="31">
        <v>45320</v>
      </c>
      <c r="J1012" s="36">
        <v>44956</v>
      </c>
    </row>
    <row r="1013" spans="1:10" x14ac:dyDescent="0.25">
      <c r="A1013" s="38" t="s">
        <v>1005</v>
      </c>
      <c r="B1013" s="31">
        <v>44765</v>
      </c>
      <c r="C1013" s="32">
        <v>44770</v>
      </c>
      <c r="D1013" s="33">
        <v>100000</v>
      </c>
      <c r="E1013" s="33">
        <v>100000</v>
      </c>
      <c r="F1013" s="34" t="s">
        <v>19</v>
      </c>
      <c r="G1013" s="34" t="str">
        <f>IF(I1013&gt;0,"PROPLACENO",F1013)</f>
        <v>PROPLACENO</v>
      </c>
      <c r="H1013" s="35">
        <v>977</v>
      </c>
      <c r="I1013" s="31">
        <v>45111</v>
      </c>
      <c r="J1013" s="36">
        <v>44956</v>
      </c>
    </row>
    <row r="1014" spans="1:10" x14ac:dyDescent="0.25">
      <c r="A1014" s="38" t="s">
        <v>954</v>
      </c>
      <c r="B1014" s="31">
        <v>44757</v>
      </c>
      <c r="C1014" s="32">
        <v>44798</v>
      </c>
      <c r="D1014" s="33" t="s">
        <v>1527</v>
      </c>
      <c r="E1014" s="33">
        <v>0</v>
      </c>
      <c r="F1014" s="34" t="s">
        <v>18</v>
      </c>
      <c r="G1014" s="34" t="str">
        <f>IF(I1014&gt;0,"PROPLACENO",F1014)</f>
        <v>ODSTOUPENÍ</v>
      </c>
      <c r="H1014" s="35">
        <v>926</v>
      </c>
      <c r="I1014" s="31"/>
      <c r="J1014" s="36" t="s">
        <v>1527</v>
      </c>
    </row>
    <row r="1015" spans="1:10" x14ac:dyDescent="0.25">
      <c r="A1015" s="38" t="s">
        <v>955</v>
      </c>
      <c r="B1015" s="31">
        <v>44757</v>
      </c>
      <c r="C1015" s="32">
        <v>44784</v>
      </c>
      <c r="D1015" s="33">
        <v>130000</v>
      </c>
      <c r="E1015" s="33">
        <v>130000</v>
      </c>
      <c r="F1015" s="34" t="s">
        <v>1530</v>
      </c>
      <c r="G1015" s="34" t="str">
        <f>IF(I1015&gt;0,"PROPLACENO",F1015)</f>
        <v>PROPLACENO</v>
      </c>
      <c r="H1015" s="35">
        <v>927</v>
      </c>
      <c r="I1015" s="31">
        <v>45916</v>
      </c>
      <c r="J1015" s="36">
        <v>44956</v>
      </c>
    </row>
    <row r="1016" spans="1:10" x14ac:dyDescent="0.25">
      <c r="A1016" s="38" t="s">
        <v>956</v>
      </c>
      <c r="B1016" s="31">
        <v>44757</v>
      </c>
      <c r="C1016" s="32"/>
      <c r="D1016" s="33" t="s">
        <v>1527</v>
      </c>
      <c r="E1016" s="33">
        <v>0</v>
      </c>
      <c r="F1016" s="34" t="s">
        <v>16</v>
      </c>
      <c r="G1016" s="34" t="str">
        <f>IF(I1016&gt;0,"PROPLACENO",F1016)</f>
        <v>NEDOLOŽENA LISTINNÁ VERZE</v>
      </c>
      <c r="H1016" s="35">
        <v>928</v>
      </c>
      <c r="I1016" s="31"/>
      <c r="J1016" s="36" t="s">
        <v>1527</v>
      </c>
    </row>
    <row r="1017" spans="1:10" x14ac:dyDescent="0.25">
      <c r="A1017" s="38" t="s">
        <v>957</v>
      </c>
      <c r="B1017" s="31">
        <v>44758</v>
      </c>
      <c r="C1017" s="32">
        <v>44791</v>
      </c>
      <c r="D1017" s="33">
        <v>130000</v>
      </c>
      <c r="E1017" s="33">
        <v>130000</v>
      </c>
      <c r="F1017" s="34" t="s">
        <v>19</v>
      </c>
      <c r="G1017" s="34" t="str">
        <f>IF(I1017&gt;0,"PROPLACENO",F1017)</f>
        <v>PROPLACENO</v>
      </c>
      <c r="H1017" s="35">
        <v>929</v>
      </c>
      <c r="I1017" s="31">
        <v>45063</v>
      </c>
      <c r="J1017" s="36">
        <v>44956</v>
      </c>
    </row>
    <row r="1018" spans="1:10" x14ac:dyDescent="0.25">
      <c r="A1018" s="38" t="s">
        <v>995</v>
      </c>
      <c r="B1018" s="31">
        <v>44763</v>
      </c>
      <c r="C1018" s="32">
        <v>44768</v>
      </c>
      <c r="D1018" s="33">
        <v>180000</v>
      </c>
      <c r="E1018" s="33">
        <v>180000</v>
      </c>
      <c r="F1018" s="34" t="s">
        <v>19</v>
      </c>
      <c r="G1018" s="34" t="str">
        <f>IF(I1018&gt;0,"PROPLACENO",F1018)</f>
        <v>PROPLACENO</v>
      </c>
      <c r="H1018" s="35">
        <v>967</v>
      </c>
      <c r="I1018" s="31">
        <v>45159</v>
      </c>
      <c r="J1018" s="36">
        <v>44956</v>
      </c>
    </row>
    <row r="1019" spans="1:10" x14ac:dyDescent="0.25">
      <c r="A1019" s="38" t="s">
        <v>1201</v>
      </c>
      <c r="B1019" s="31">
        <v>44789</v>
      </c>
      <c r="C1019" s="32">
        <v>44802</v>
      </c>
      <c r="D1019" s="33">
        <v>180000</v>
      </c>
      <c r="E1019" s="33">
        <v>130000</v>
      </c>
      <c r="F1019" s="34" t="s">
        <v>19</v>
      </c>
      <c r="G1019" s="34" t="str">
        <f>IF(I1019&gt;0,"PROPLACENO",F1019)</f>
        <v>PROPLACENO</v>
      </c>
      <c r="H1019" s="35">
        <v>1173</v>
      </c>
      <c r="I1019" s="31">
        <v>45694</v>
      </c>
      <c r="J1019" s="36">
        <v>44956</v>
      </c>
    </row>
    <row r="1020" spans="1:10" x14ac:dyDescent="0.25">
      <c r="A1020" s="38" t="s">
        <v>999</v>
      </c>
      <c r="B1020" s="31">
        <v>44764</v>
      </c>
      <c r="C1020" s="32">
        <v>44764</v>
      </c>
      <c r="D1020" s="33">
        <v>130000</v>
      </c>
      <c r="E1020" s="33">
        <v>130000</v>
      </c>
      <c r="F1020" s="34" t="s">
        <v>19</v>
      </c>
      <c r="G1020" s="34" t="str">
        <f>IF(I1020&gt;0,"PROPLACENO",F1020)</f>
        <v>PROPLACENO</v>
      </c>
      <c r="H1020" s="35">
        <v>971</v>
      </c>
      <c r="I1020" s="31">
        <v>45218</v>
      </c>
      <c r="J1020" s="36">
        <v>44956</v>
      </c>
    </row>
    <row r="1021" spans="1:10" x14ac:dyDescent="0.25">
      <c r="A1021" s="38" t="s">
        <v>959</v>
      </c>
      <c r="B1021" s="31">
        <v>44759</v>
      </c>
      <c r="C1021" s="32">
        <v>44767</v>
      </c>
      <c r="D1021" s="33">
        <v>130000</v>
      </c>
      <c r="E1021" s="33">
        <v>130000</v>
      </c>
      <c r="F1021" s="34" t="s">
        <v>19</v>
      </c>
      <c r="G1021" s="34" t="str">
        <f>IF(I1021&gt;0,"PROPLACENO",F1021)</f>
        <v>PROPLACENO</v>
      </c>
      <c r="H1021" s="35">
        <v>931</v>
      </c>
      <c r="I1021" s="31">
        <v>45392</v>
      </c>
      <c r="J1021" s="36">
        <v>44956</v>
      </c>
    </row>
    <row r="1022" spans="1:10" x14ac:dyDescent="0.25">
      <c r="A1022" s="38" t="s">
        <v>961</v>
      </c>
      <c r="B1022" s="31">
        <v>44760</v>
      </c>
      <c r="C1022" s="32">
        <v>44760</v>
      </c>
      <c r="D1022" s="33" t="s">
        <v>1527</v>
      </c>
      <c r="E1022" s="33">
        <v>0</v>
      </c>
      <c r="F1022" s="34" t="s">
        <v>1532</v>
      </c>
      <c r="G1022" s="34" t="s">
        <v>1533</v>
      </c>
      <c r="H1022" s="35">
        <v>933</v>
      </c>
      <c r="I1022" s="31"/>
      <c r="J1022" s="36">
        <v>44956</v>
      </c>
    </row>
    <row r="1023" spans="1:10" x14ac:dyDescent="0.25">
      <c r="A1023" s="38" t="s">
        <v>964</v>
      </c>
      <c r="B1023" s="31">
        <v>44760</v>
      </c>
      <c r="C1023" s="32">
        <v>44760</v>
      </c>
      <c r="D1023" s="33">
        <v>130000</v>
      </c>
      <c r="E1023" s="33">
        <v>130000</v>
      </c>
      <c r="F1023" s="34" t="s">
        <v>19</v>
      </c>
      <c r="G1023" s="34" t="str">
        <f>IF(I1023&gt;0,"PROPLACENO",F1023)</f>
        <v>PROPLACENO</v>
      </c>
      <c r="H1023" s="35">
        <v>936</v>
      </c>
      <c r="I1023" s="31">
        <v>45320</v>
      </c>
      <c r="J1023" s="36">
        <v>44956</v>
      </c>
    </row>
    <row r="1024" spans="1:10" x14ac:dyDescent="0.25">
      <c r="A1024" s="38" t="s">
        <v>962</v>
      </c>
      <c r="B1024" s="31">
        <v>44760</v>
      </c>
      <c r="C1024" s="32">
        <v>44760</v>
      </c>
      <c r="D1024" s="33" t="s">
        <v>1527</v>
      </c>
      <c r="E1024" s="33">
        <v>0</v>
      </c>
      <c r="F1024" s="34" t="s">
        <v>1532</v>
      </c>
      <c r="G1024" s="34" t="s">
        <v>1533</v>
      </c>
      <c r="H1024" s="35">
        <v>934</v>
      </c>
      <c r="I1024" s="31"/>
      <c r="J1024" s="36">
        <v>44956</v>
      </c>
    </row>
    <row r="1025" spans="1:10" x14ac:dyDescent="0.25">
      <c r="A1025" s="38" t="s">
        <v>963</v>
      </c>
      <c r="B1025" s="31">
        <v>44760</v>
      </c>
      <c r="C1025" s="32">
        <v>44760</v>
      </c>
      <c r="D1025" s="33">
        <v>100000</v>
      </c>
      <c r="E1025" s="33">
        <v>100000</v>
      </c>
      <c r="F1025" s="34" t="s">
        <v>19</v>
      </c>
      <c r="G1025" s="34" t="str">
        <f>IF(I1025&gt;0,"PROPLACENO",F1025)</f>
        <v>PROPLACENO</v>
      </c>
      <c r="H1025" s="35">
        <v>935</v>
      </c>
      <c r="I1025" s="31">
        <v>45082</v>
      </c>
      <c r="J1025" s="36">
        <v>44956</v>
      </c>
    </row>
    <row r="1026" spans="1:10" x14ac:dyDescent="0.25">
      <c r="A1026" s="38" t="s">
        <v>965</v>
      </c>
      <c r="B1026" s="31">
        <v>44760</v>
      </c>
      <c r="C1026" s="32">
        <v>44760</v>
      </c>
      <c r="D1026" s="33">
        <v>180000</v>
      </c>
      <c r="E1026" s="33">
        <v>180000</v>
      </c>
      <c r="F1026" s="34" t="s">
        <v>19</v>
      </c>
      <c r="G1026" s="34" t="str">
        <f>IF(I1026&gt;0,"PROPLACENO",F1026)</f>
        <v>PROPLACENO</v>
      </c>
      <c r="H1026" s="35">
        <v>937</v>
      </c>
      <c r="I1026" s="31">
        <v>45063</v>
      </c>
      <c r="J1026" s="36">
        <v>44956</v>
      </c>
    </row>
    <row r="1027" spans="1:10" x14ac:dyDescent="0.25">
      <c r="A1027" s="38" t="s">
        <v>966</v>
      </c>
      <c r="B1027" s="31">
        <v>44760</v>
      </c>
      <c r="C1027" s="32">
        <v>44762</v>
      </c>
      <c r="D1027" s="33">
        <v>180000</v>
      </c>
      <c r="E1027" s="33">
        <v>180000</v>
      </c>
      <c r="F1027" s="34" t="s">
        <v>19</v>
      </c>
      <c r="G1027" s="34" t="str">
        <f>IF(I1027&gt;0,"PROPLACENO",F1027)</f>
        <v>PROPLACENO</v>
      </c>
      <c r="H1027" s="35">
        <v>938</v>
      </c>
      <c r="I1027" s="31">
        <v>45698</v>
      </c>
      <c r="J1027" s="36">
        <v>44956</v>
      </c>
    </row>
    <row r="1028" spans="1:10" x14ac:dyDescent="0.25">
      <c r="A1028" s="38" t="s">
        <v>967</v>
      </c>
      <c r="B1028" s="31">
        <v>44760</v>
      </c>
      <c r="C1028" s="32">
        <v>44792</v>
      </c>
      <c r="D1028" s="33">
        <v>130000</v>
      </c>
      <c r="E1028" s="33">
        <v>130000</v>
      </c>
      <c r="F1028" s="34" t="s">
        <v>19</v>
      </c>
      <c r="G1028" s="34" t="str">
        <f>IF(I1028&gt;0,"PROPLACENO",F1028)</f>
        <v>PROPLACENO</v>
      </c>
      <c r="H1028" s="35">
        <v>939</v>
      </c>
      <c r="I1028" s="31">
        <v>45068</v>
      </c>
      <c r="J1028" s="36">
        <v>44956</v>
      </c>
    </row>
    <row r="1029" spans="1:10" x14ac:dyDescent="0.25">
      <c r="A1029" s="38" t="s">
        <v>969</v>
      </c>
      <c r="B1029" s="31">
        <v>44760</v>
      </c>
      <c r="C1029" s="32">
        <v>44795</v>
      </c>
      <c r="D1029" s="33">
        <v>130000</v>
      </c>
      <c r="E1029" s="33">
        <v>130000</v>
      </c>
      <c r="F1029" s="34" t="s">
        <v>19</v>
      </c>
      <c r="G1029" s="34" t="str">
        <f>IF(I1029&gt;0,"PROPLACENO",F1029)</f>
        <v>PROPLACENO</v>
      </c>
      <c r="H1029" s="35">
        <v>941</v>
      </c>
      <c r="I1029" s="31">
        <v>45217</v>
      </c>
      <c r="J1029" s="36">
        <v>44956</v>
      </c>
    </row>
    <row r="1030" spans="1:10" x14ac:dyDescent="0.25">
      <c r="A1030" s="38" t="s">
        <v>970</v>
      </c>
      <c r="B1030" s="31">
        <v>44760</v>
      </c>
      <c r="C1030" s="32">
        <v>44776</v>
      </c>
      <c r="D1030" s="33">
        <v>130000</v>
      </c>
      <c r="E1030" s="33">
        <v>130000</v>
      </c>
      <c r="F1030" s="34" t="s">
        <v>19</v>
      </c>
      <c r="G1030" s="34" t="str">
        <f>IF(I1030&gt;0,"PROPLACENO",F1030)</f>
        <v>PROPLACENO</v>
      </c>
      <c r="H1030" s="35">
        <v>942</v>
      </c>
      <c r="I1030" s="31">
        <v>45110</v>
      </c>
      <c r="J1030" s="36">
        <v>44956</v>
      </c>
    </row>
    <row r="1031" spans="1:10" x14ac:dyDescent="0.25">
      <c r="A1031" s="38" t="s">
        <v>971</v>
      </c>
      <c r="B1031" s="31">
        <v>44760</v>
      </c>
      <c r="C1031" s="32">
        <v>44760</v>
      </c>
      <c r="D1031" s="33" t="s">
        <v>1527</v>
      </c>
      <c r="E1031" s="33">
        <v>0</v>
      </c>
      <c r="F1031" s="34" t="s">
        <v>23</v>
      </c>
      <c r="G1031" s="34" t="s">
        <v>18</v>
      </c>
      <c r="H1031" s="35">
        <v>943</v>
      </c>
      <c r="I1031" s="31"/>
      <c r="J1031" s="36">
        <v>44956</v>
      </c>
    </row>
    <row r="1032" spans="1:10" x14ac:dyDescent="0.25">
      <c r="A1032" s="38" t="s">
        <v>1011</v>
      </c>
      <c r="B1032" s="31">
        <v>44767</v>
      </c>
      <c r="C1032" s="32">
        <v>44778</v>
      </c>
      <c r="D1032" s="33">
        <v>130000</v>
      </c>
      <c r="E1032" s="33">
        <v>130000</v>
      </c>
      <c r="F1032" s="34" t="s">
        <v>19</v>
      </c>
      <c r="G1032" s="34" t="str">
        <f>IF(I1032&gt;0,"PROPLACENO",F1032)</f>
        <v>PROPLACENO</v>
      </c>
      <c r="H1032" s="35">
        <v>983</v>
      </c>
      <c r="I1032" s="31">
        <v>45335</v>
      </c>
      <c r="J1032" s="36">
        <v>44956</v>
      </c>
    </row>
    <row r="1033" spans="1:10" x14ac:dyDescent="0.25">
      <c r="A1033" s="38" t="s">
        <v>998</v>
      </c>
      <c r="B1033" s="31">
        <v>44763</v>
      </c>
      <c r="C1033" s="32">
        <v>44768</v>
      </c>
      <c r="D1033" s="33">
        <v>130000</v>
      </c>
      <c r="E1033" s="33">
        <v>130000</v>
      </c>
      <c r="F1033" s="34" t="s">
        <v>19</v>
      </c>
      <c r="G1033" s="34" t="str">
        <f>IF(I1033&gt;0,"PROPLACENO",F1033)</f>
        <v>PROPLACENO</v>
      </c>
      <c r="H1033" s="35">
        <v>970</v>
      </c>
      <c r="I1033" s="31">
        <v>45099</v>
      </c>
      <c r="J1033" s="36">
        <v>44956</v>
      </c>
    </row>
    <row r="1034" spans="1:10" x14ac:dyDescent="0.25">
      <c r="A1034" s="38" t="s">
        <v>973</v>
      </c>
      <c r="B1034" s="31">
        <v>44760</v>
      </c>
      <c r="C1034" s="32">
        <v>44790</v>
      </c>
      <c r="D1034" s="33">
        <v>130000</v>
      </c>
      <c r="E1034" s="33">
        <v>130000</v>
      </c>
      <c r="F1034" s="34" t="s">
        <v>19</v>
      </c>
      <c r="G1034" s="34" t="str">
        <f>IF(I1034&gt;0,"PROPLACENO",F1034)</f>
        <v>PROPLACENO</v>
      </c>
      <c r="H1034" s="35">
        <v>945</v>
      </c>
      <c r="I1034" s="31">
        <v>45160</v>
      </c>
      <c r="J1034" s="36">
        <v>44956</v>
      </c>
    </row>
    <row r="1035" spans="1:10" x14ac:dyDescent="0.25">
      <c r="A1035" s="38" t="s">
        <v>1044</v>
      </c>
      <c r="B1035" s="31">
        <v>44770</v>
      </c>
      <c r="C1035" s="32">
        <v>44798</v>
      </c>
      <c r="D1035" s="33">
        <v>130000</v>
      </c>
      <c r="E1035" s="33">
        <v>130000</v>
      </c>
      <c r="F1035" s="34" t="s">
        <v>19</v>
      </c>
      <c r="G1035" s="34" t="str">
        <f>IF(I1035&gt;0,"PROPLACENO",F1035)</f>
        <v>PROPLACENO</v>
      </c>
      <c r="H1035" s="35">
        <v>1016</v>
      </c>
      <c r="I1035" s="31">
        <v>45474</v>
      </c>
      <c r="J1035" s="36">
        <v>44956</v>
      </c>
    </row>
    <row r="1036" spans="1:10" x14ac:dyDescent="0.25">
      <c r="A1036" s="38" t="s">
        <v>976</v>
      </c>
      <c r="B1036" s="31">
        <v>44761</v>
      </c>
      <c r="C1036" s="32">
        <v>44797</v>
      </c>
      <c r="D1036" s="33">
        <v>130000</v>
      </c>
      <c r="E1036" s="33">
        <v>130000</v>
      </c>
      <c r="F1036" s="34" t="s">
        <v>19</v>
      </c>
      <c r="G1036" s="34" t="str">
        <f>IF(I1036&gt;0,"PROPLACENO",F1036)</f>
        <v>PROPLACENO</v>
      </c>
      <c r="H1036" s="35">
        <v>948</v>
      </c>
      <c r="I1036" s="31">
        <v>45048</v>
      </c>
      <c r="J1036" s="36">
        <v>44956</v>
      </c>
    </row>
    <row r="1037" spans="1:10" x14ac:dyDescent="0.25">
      <c r="A1037" s="38" t="s">
        <v>977</v>
      </c>
      <c r="B1037" s="31">
        <v>44761</v>
      </c>
      <c r="C1037" s="32">
        <v>44761</v>
      </c>
      <c r="D1037" s="33">
        <v>130000</v>
      </c>
      <c r="E1037" s="33">
        <v>130000</v>
      </c>
      <c r="F1037" s="34" t="s">
        <v>1530</v>
      </c>
      <c r="G1037" s="34" t="str">
        <f>IF(I1037&gt;0,"PROPLACENO",F1037)</f>
        <v>PROPLACENO</v>
      </c>
      <c r="H1037" s="35">
        <v>949</v>
      </c>
      <c r="I1037" s="31">
        <v>45775</v>
      </c>
      <c r="J1037" s="36">
        <v>44956</v>
      </c>
    </row>
    <row r="1038" spans="1:10" x14ac:dyDescent="0.25">
      <c r="A1038" s="38" t="s">
        <v>978</v>
      </c>
      <c r="B1038" s="31">
        <v>44761</v>
      </c>
      <c r="C1038" s="32">
        <v>44781</v>
      </c>
      <c r="D1038" s="33">
        <v>130000</v>
      </c>
      <c r="E1038" s="33">
        <v>130000</v>
      </c>
      <c r="F1038" s="34" t="s">
        <v>1530</v>
      </c>
      <c r="G1038" s="34" t="str">
        <f>IF(I1038&gt;0,"PROPLACENO",F1038)</f>
        <v>PROPLACENO</v>
      </c>
      <c r="H1038" s="35">
        <v>950</v>
      </c>
      <c r="I1038" s="31">
        <v>45882</v>
      </c>
      <c r="J1038" s="36">
        <v>44956</v>
      </c>
    </row>
    <row r="1039" spans="1:10" x14ac:dyDescent="0.25">
      <c r="A1039" s="38" t="s">
        <v>1232</v>
      </c>
      <c r="B1039" s="31">
        <v>44790</v>
      </c>
      <c r="C1039" s="32">
        <v>44792</v>
      </c>
      <c r="D1039" s="33">
        <v>130000</v>
      </c>
      <c r="E1039" s="33">
        <v>130000</v>
      </c>
      <c r="F1039" s="34" t="s">
        <v>19</v>
      </c>
      <c r="G1039" s="34" t="str">
        <f>IF(I1039&gt;0,"PROPLACENO",F1039)</f>
        <v>PROPLACENO</v>
      </c>
      <c r="H1039" s="35">
        <v>1204</v>
      </c>
      <c r="I1039" s="31">
        <v>45820</v>
      </c>
      <c r="J1039" s="36">
        <v>44998</v>
      </c>
    </row>
    <row r="1040" spans="1:10" x14ac:dyDescent="0.25">
      <c r="A1040" s="38" t="s">
        <v>1239</v>
      </c>
      <c r="B1040" s="31">
        <v>44791</v>
      </c>
      <c r="C1040" s="32">
        <v>44798</v>
      </c>
      <c r="D1040" s="33">
        <v>130000</v>
      </c>
      <c r="E1040" s="33">
        <v>130000</v>
      </c>
      <c r="F1040" s="34" t="s">
        <v>19</v>
      </c>
      <c r="G1040" s="34" t="str">
        <f>IF(I1040&gt;0,"PROPLACENO",F1040)</f>
        <v>PROPLACENO</v>
      </c>
      <c r="H1040" s="35">
        <v>1211</v>
      </c>
      <c r="I1040" s="31">
        <v>45322</v>
      </c>
      <c r="J1040" s="36">
        <v>44998</v>
      </c>
    </row>
    <row r="1041" spans="1:10" x14ac:dyDescent="0.25">
      <c r="A1041" s="38" t="s">
        <v>979</v>
      </c>
      <c r="B1041" s="31">
        <v>44761</v>
      </c>
      <c r="C1041" s="32">
        <v>44761</v>
      </c>
      <c r="D1041" s="33">
        <v>130000</v>
      </c>
      <c r="E1041" s="33">
        <v>130000</v>
      </c>
      <c r="F1041" s="34" t="s">
        <v>19</v>
      </c>
      <c r="G1041" s="34" t="str">
        <f>IF(I1041&gt;0,"PROPLACENO",F1041)</f>
        <v>PROPLACENO</v>
      </c>
      <c r="H1041" s="35">
        <v>951</v>
      </c>
      <c r="I1041" s="31">
        <v>45237</v>
      </c>
      <c r="J1041" s="36">
        <v>44956</v>
      </c>
    </row>
    <row r="1042" spans="1:10" x14ac:dyDescent="0.25">
      <c r="A1042" s="38" t="s">
        <v>980</v>
      </c>
      <c r="B1042" s="31">
        <v>44761</v>
      </c>
      <c r="C1042" s="32">
        <v>44761</v>
      </c>
      <c r="D1042" s="33">
        <v>130000</v>
      </c>
      <c r="E1042" s="33">
        <v>130000</v>
      </c>
      <c r="F1042" s="34" t="s">
        <v>1530</v>
      </c>
      <c r="G1042" s="34" t="str">
        <f>IF(I1042&gt;0,"PROPLACENO",F1042)</f>
        <v>PROPLACENO</v>
      </c>
      <c r="H1042" s="35">
        <v>952</v>
      </c>
      <c r="I1042" s="31">
        <v>45882</v>
      </c>
      <c r="J1042" s="36">
        <v>44956</v>
      </c>
    </row>
    <row r="1043" spans="1:10" x14ac:dyDescent="0.25">
      <c r="A1043" s="38" t="s">
        <v>1499</v>
      </c>
      <c r="B1043" s="31">
        <v>44804</v>
      </c>
      <c r="C1043" s="32">
        <v>44804</v>
      </c>
      <c r="D1043" s="33">
        <v>130000</v>
      </c>
      <c r="E1043" s="33">
        <v>130000</v>
      </c>
      <c r="F1043" s="34" t="s">
        <v>19</v>
      </c>
      <c r="G1043" s="34" t="str">
        <f>IF(I1043&gt;0,"PROPLACENO",F1043)</f>
        <v>PROPLACENO</v>
      </c>
      <c r="H1043" s="35">
        <v>1471</v>
      </c>
      <c r="I1043" s="31">
        <v>45819</v>
      </c>
      <c r="J1043" s="36">
        <v>44998</v>
      </c>
    </row>
    <row r="1044" spans="1:10" x14ac:dyDescent="0.25">
      <c r="A1044" s="38" t="s">
        <v>1021</v>
      </c>
      <c r="B1044" s="31">
        <v>44767</v>
      </c>
      <c r="C1044" s="32">
        <v>44777</v>
      </c>
      <c r="D1044" s="33">
        <v>130000</v>
      </c>
      <c r="E1044" s="33">
        <v>130000</v>
      </c>
      <c r="F1044" s="34" t="s">
        <v>19</v>
      </c>
      <c r="G1044" s="34" t="str">
        <f>IF(I1044&gt;0,"PROPLACENO",F1044)</f>
        <v>PROPLACENO</v>
      </c>
      <c r="H1044" s="35">
        <v>993</v>
      </c>
      <c r="I1044" s="31">
        <v>45365</v>
      </c>
      <c r="J1044" s="36">
        <v>44956</v>
      </c>
    </row>
    <row r="1045" spans="1:10" x14ac:dyDescent="0.25">
      <c r="A1045" s="38" t="s">
        <v>983</v>
      </c>
      <c r="B1045" s="31">
        <v>44762</v>
      </c>
      <c r="C1045" s="32">
        <v>44762</v>
      </c>
      <c r="D1045" s="33">
        <v>87649.85</v>
      </c>
      <c r="E1045" s="33">
        <v>87649.849999999991</v>
      </c>
      <c r="F1045" s="34" t="s">
        <v>19</v>
      </c>
      <c r="G1045" s="34" t="str">
        <f>IF(I1045&gt;0,"PROPLACENO",F1045)</f>
        <v>PROPLACENO</v>
      </c>
      <c r="H1045" s="35">
        <v>955</v>
      </c>
      <c r="I1045" s="31">
        <v>45068</v>
      </c>
      <c r="J1045" s="36">
        <v>44956</v>
      </c>
    </row>
    <row r="1046" spans="1:10" x14ac:dyDescent="0.25">
      <c r="A1046" s="38" t="s">
        <v>985</v>
      </c>
      <c r="B1046" s="31">
        <v>44762</v>
      </c>
      <c r="C1046" s="32">
        <v>44778</v>
      </c>
      <c r="D1046" s="33">
        <v>130000</v>
      </c>
      <c r="E1046" s="33">
        <v>130000</v>
      </c>
      <c r="F1046" s="34" t="s">
        <v>19</v>
      </c>
      <c r="G1046" s="34" t="str">
        <f>IF(I1046&gt;0,"PROPLACENO",F1046)</f>
        <v>PROPLACENO</v>
      </c>
      <c r="H1046" s="35">
        <v>957</v>
      </c>
      <c r="I1046" s="31">
        <v>45320</v>
      </c>
      <c r="J1046" s="36">
        <v>44956</v>
      </c>
    </row>
    <row r="1047" spans="1:10" x14ac:dyDescent="0.25">
      <c r="A1047" s="38" t="s">
        <v>987</v>
      </c>
      <c r="B1047" s="31">
        <v>44762</v>
      </c>
      <c r="C1047" s="32">
        <v>44778</v>
      </c>
      <c r="D1047" s="33">
        <v>82217.75</v>
      </c>
      <c r="E1047" s="33">
        <v>82217.75</v>
      </c>
      <c r="F1047" s="34" t="s">
        <v>19</v>
      </c>
      <c r="G1047" s="34" t="str">
        <f>IF(I1047&gt;0,"PROPLACENO",F1047)</f>
        <v>PROPLACENO</v>
      </c>
      <c r="H1047" s="35">
        <v>959</v>
      </c>
      <c r="I1047" s="31">
        <v>45104</v>
      </c>
      <c r="J1047" s="36">
        <v>44956</v>
      </c>
    </row>
    <row r="1048" spans="1:10" x14ac:dyDescent="0.25">
      <c r="A1048" s="38" t="s">
        <v>1130</v>
      </c>
      <c r="B1048" s="31">
        <v>44782</v>
      </c>
      <c r="C1048" s="32">
        <v>44784</v>
      </c>
      <c r="D1048" s="33">
        <v>180000</v>
      </c>
      <c r="E1048" s="33">
        <v>180000</v>
      </c>
      <c r="F1048" s="34" t="s">
        <v>1530</v>
      </c>
      <c r="G1048" s="34" t="str">
        <f>IF(I1048&gt;0,"PROPLACENO",F1048)</f>
        <v>PROPLACENO</v>
      </c>
      <c r="H1048" s="35">
        <v>1102</v>
      </c>
      <c r="I1048" s="31">
        <v>45607</v>
      </c>
      <c r="J1048" s="36">
        <v>44956</v>
      </c>
    </row>
    <row r="1049" spans="1:10" x14ac:dyDescent="0.25">
      <c r="A1049" s="38" t="s">
        <v>988</v>
      </c>
      <c r="B1049" s="31">
        <v>44762</v>
      </c>
      <c r="C1049" s="32"/>
      <c r="D1049" s="33" t="s">
        <v>1527</v>
      </c>
      <c r="E1049" s="33">
        <v>0</v>
      </c>
      <c r="F1049" s="34" t="s">
        <v>16</v>
      </c>
      <c r="G1049" s="34" t="str">
        <f>IF(I1049&gt;0,"PROPLACENO",F1049)</f>
        <v>NEDOLOŽENA LISTINNÁ VERZE</v>
      </c>
      <c r="H1049" s="35">
        <v>960</v>
      </c>
      <c r="I1049" s="31"/>
      <c r="J1049" s="36" t="s">
        <v>1527</v>
      </c>
    </row>
    <row r="1050" spans="1:10" x14ac:dyDescent="0.25">
      <c r="A1050" s="38" t="s">
        <v>1292</v>
      </c>
      <c r="B1050" s="31">
        <v>44795</v>
      </c>
      <c r="C1050" s="32">
        <v>44796</v>
      </c>
      <c r="D1050" s="33" t="s">
        <v>1527</v>
      </c>
      <c r="E1050" s="33">
        <v>0</v>
      </c>
      <c r="F1050" s="34" t="s">
        <v>17</v>
      </c>
      <c r="G1050" s="34" t="str">
        <f>IF(I1050&gt;0,"PROPLACENO",F1050)</f>
        <v>VYŘAZENO</v>
      </c>
      <c r="H1050" s="35">
        <v>1264</v>
      </c>
      <c r="I1050" s="31"/>
      <c r="J1050" s="36">
        <v>44998</v>
      </c>
    </row>
    <row r="1051" spans="1:10" x14ac:dyDescent="0.25">
      <c r="A1051" s="38" t="s">
        <v>994</v>
      </c>
      <c r="B1051" s="31">
        <v>44763</v>
      </c>
      <c r="C1051" s="32">
        <v>44770</v>
      </c>
      <c r="D1051" s="33">
        <v>180000</v>
      </c>
      <c r="E1051" s="33">
        <v>180000</v>
      </c>
      <c r="F1051" s="34" t="s">
        <v>19</v>
      </c>
      <c r="G1051" s="34" t="str">
        <f>IF(I1051&gt;0,"PROPLACENO",F1051)</f>
        <v>PROPLACENO</v>
      </c>
      <c r="H1051" s="35">
        <v>966</v>
      </c>
      <c r="I1051" s="31">
        <v>45070</v>
      </c>
      <c r="J1051" s="36">
        <v>44956</v>
      </c>
    </row>
    <row r="1052" spans="1:10" x14ac:dyDescent="0.25">
      <c r="A1052" s="38" t="s">
        <v>990</v>
      </c>
      <c r="B1052" s="31">
        <v>44763</v>
      </c>
      <c r="C1052" s="32">
        <v>44763</v>
      </c>
      <c r="D1052" s="33">
        <v>130000</v>
      </c>
      <c r="E1052" s="33">
        <v>130000</v>
      </c>
      <c r="F1052" s="34" t="s">
        <v>19</v>
      </c>
      <c r="G1052" s="34" t="str">
        <f>IF(I1052&gt;0,"PROPLACENO",F1052)</f>
        <v>PROPLACENO</v>
      </c>
      <c r="H1052" s="35">
        <v>962</v>
      </c>
      <c r="I1052" s="31">
        <v>45061</v>
      </c>
      <c r="J1052" s="36">
        <v>44956</v>
      </c>
    </row>
    <row r="1053" spans="1:10" x14ac:dyDescent="0.25">
      <c r="A1053" s="38" t="s">
        <v>991</v>
      </c>
      <c r="B1053" s="31">
        <v>44763</v>
      </c>
      <c r="C1053" s="32">
        <v>44769</v>
      </c>
      <c r="D1053" s="33">
        <v>180000</v>
      </c>
      <c r="E1053" s="33">
        <v>180000</v>
      </c>
      <c r="F1053" s="34" t="s">
        <v>19</v>
      </c>
      <c r="G1053" s="34" t="str">
        <f>IF(I1053&gt;0,"PROPLACENO",F1053)</f>
        <v>PROPLACENO</v>
      </c>
      <c r="H1053" s="35">
        <v>963</v>
      </c>
      <c r="I1053" s="31">
        <v>45071</v>
      </c>
      <c r="J1053" s="36">
        <v>44956</v>
      </c>
    </row>
    <row r="1054" spans="1:10" x14ac:dyDescent="0.25">
      <c r="A1054" s="38" t="s">
        <v>1099</v>
      </c>
      <c r="B1054" s="31">
        <v>44779</v>
      </c>
      <c r="C1054" s="32">
        <v>44792</v>
      </c>
      <c r="D1054" s="33">
        <v>130000</v>
      </c>
      <c r="E1054" s="33">
        <v>130000</v>
      </c>
      <c r="F1054" s="34" t="s">
        <v>19</v>
      </c>
      <c r="G1054" s="34" t="str">
        <f>IF(I1054&gt;0,"PROPLACENO",F1054)</f>
        <v>PROPLACENO</v>
      </c>
      <c r="H1054" s="35">
        <v>1071</v>
      </c>
      <c r="I1054" s="31">
        <v>45477</v>
      </c>
      <c r="J1054" s="36">
        <v>44956</v>
      </c>
    </row>
    <row r="1055" spans="1:10" x14ac:dyDescent="0.25">
      <c r="A1055" s="38" t="s">
        <v>992</v>
      </c>
      <c r="B1055" s="31">
        <v>44763</v>
      </c>
      <c r="C1055" s="32">
        <v>44783</v>
      </c>
      <c r="D1055" s="33" t="s">
        <v>1527</v>
      </c>
      <c r="E1055" s="33">
        <v>0</v>
      </c>
      <c r="F1055" s="34" t="s">
        <v>17</v>
      </c>
      <c r="G1055" s="34" t="str">
        <f>IF(I1055&gt;0,"PROPLACENO",F1055)</f>
        <v>VYŘAZENO</v>
      </c>
      <c r="H1055" s="35">
        <v>964</v>
      </c>
      <c r="I1055" s="31"/>
      <c r="J1055" s="36">
        <v>44956</v>
      </c>
    </row>
    <row r="1056" spans="1:10" x14ac:dyDescent="0.25">
      <c r="A1056" s="38" t="s">
        <v>1227</v>
      </c>
      <c r="B1056" s="31">
        <v>44790</v>
      </c>
      <c r="C1056" s="32">
        <v>44792</v>
      </c>
      <c r="D1056" s="33">
        <v>130000</v>
      </c>
      <c r="E1056" s="33">
        <v>130000</v>
      </c>
      <c r="F1056" s="34" t="s">
        <v>19</v>
      </c>
      <c r="G1056" s="34" t="str">
        <f>IF(I1056&gt;0,"PROPLACENO",F1056)</f>
        <v>PROPLACENO</v>
      </c>
      <c r="H1056" s="35">
        <v>1199</v>
      </c>
      <c r="I1056" s="31">
        <v>45644</v>
      </c>
      <c r="J1056" s="36">
        <v>44956</v>
      </c>
    </row>
    <row r="1057" spans="1:10" x14ac:dyDescent="0.25">
      <c r="A1057" s="38" t="s">
        <v>1001</v>
      </c>
      <c r="B1057" s="31">
        <v>44764</v>
      </c>
      <c r="C1057" s="32">
        <v>44781</v>
      </c>
      <c r="D1057" s="33">
        <v>180000</v>
      </c>
      <c r="E1057" s="33">
        <v>180000</v>
      </c>
      <c r="F1057" s="34" t="s">
        <v>19</v>
      </c>
      <c r="G1057" s="34" t="str">
        <f>IF(I1057&gt;0,"PROPLACENO",F1057)</f>
        <v>PROPLACENO</v>
      </c>
      <c r="H1057" s="35">
        <v>973</v>
      </c>
      <c r="I1057" s="31">
        <v>45055</v>
      </c>
      <c r="J1057" s="36">
        <v>44956</v>
      </c>
    </row>
    <row r="1058" spans="1:10" x14ac:dyDescent="0.25">
      <c r="A1058" s="38" t="s">
        <v>997</v>
      </c>
      <c r="B1058" s="31">
        <v>44763</v>
      </c>
      <c r="C1058" s="32">
        <v>44799</v>
      </c>
      <c r="D1058" s="33">
        <v>130000</v>
      </c>
      <c r="E1058" s="33">
        <v>130000</v>
      </c>
      <c r="F1058" s="34" t="s">
        <v>19</v>
      </c>
      <c r="G1058" s="34" t="str">
        <f>IF(I1058&gt;0,"PROPLACENO",F1058)</f>
        <v>PROPLACENO</v>
      </c>
      <c r="H1058" s="35">
        <v>969</v>
      </c>
      <c r="I1058" s="31">
        <v>45215</v>
      </c>
      <c r="J1058" s="36">
        <v>44956</v>
      </c>
    </row>
    <row r="1059" spans="1:10" x14ac:dyDescent="0.25">
      <c r="A1059" s="38" t="s">
        <v>1000</v>
      </c>
      <c r="B1059" s="31">
        <v>44764</v>
      </c>
      <c r="C1059" s="32"/>
      <c r="D1059" s="33" t="s">
        <v>1527</v>
      </c>
      <c r="E1059" s="33">
        <v>0</v>
      </c>
      <c r="F1059" s="34" t="s">
        <v>16</v>
      </c>
      <c r="G1059" s="34" t="str">
        <f>IF(I1059&gt;0,"PROPLACENO",F1059)</f>
        <v>NEDOLOŽENA LISTINNÁ VERZE</v>
      </c>
      <c r="H1059" s="35">
        <v>972</v>
      </c>
      <c r="I1059" s="31"/>
      <c r="J1059" s="36" t="s">
        <v>1527</v>
      </c>
    </row>
    <row r="1060" spans="1:10" x14ac:dyDescent="0.25">
      <c r="A1060" s="38" t="s">
        <v>1314</v>
      </c>
      <c r="B1060" s="31">
        <v>44796</v>
      </c>
      <c r="C1060" s="32">
        <v>44798</v>
      </c>
      <c r="D1060" s="33">
        <v>130000</v>
      </c>
      <c r="E1060" s="33">
        <v>130000</v>
      </c>
      <c r="F1060" s="34" t="s">
        <v>19</v>
      </c>
      <c r="G1060" s="34" t="str">
        <f>IF(I1060&gt;0,"PROPLACENO",F1060)</f>
        <v>PROPLACENO</v>
      </c>
      <c r="H1060" s="35">
        <v>1286</v>
      </c>
      <c r="I1060" s="31">
        <v>45448</v>
      </c>
      <c r="J1060" s="36">
        <v>44998</v>
      </c>
    </row>
    <row r="1061" spans="1:10" x14ac:dyDescent="0.25">
      <c r="A1061" s="38" t="s">
        <v>1059</v>
      </c>
      <c r="B1061" s="31">
        <v>44774</v>
      </c>
      <c r="C1061" s="32">
        <v>44776</v>
      </c>
      <c r="D1061" s="33">
        <v>180000</v>
      </c>
      <c r="E1061" s="33">
        <v>180000</v>
      </c>
      <c r="F1061" s="34" t="s">
        <v>19</v>
      </c>
      <c r="G1061" s="34" t="str">
        <f>IF(I1061&gt;0,"PROPLACENO",F1061)</f>
        <v>PROPLACENO</v>
      </c>
      <c r="H1061" s="35">
        <v>1031</v>
      </c>
      <c r="I1061" s="31">
        <v>45075</v>
      </c>
      <c r="J1061" s="36">
        <v>44956</v>
      </c>
    </row>
    <row r="1062" spans="1:10" x14ac:dyDescent="0.25">
      <c r="A1062" s="38" t="s">
        <v>1144</v>
      </c>
      <c r="B1062" s="31">
        <v>44783</v>
      </c>
      <c r="C1062" s="32">
        <v>44796</v>
      </c>
      <c r="D1062" s="33">
        <v>180000</v>
      </c>
      <c r="E1062" s="33">
        <v>180000</v>
      </c>
      <c r="F1062" s="34" t="s">
        <v>19</v>
      </c>
      <c r="G1062" s="34" t="str">
        <f>IF(I1062&gt;0,"PROPLACENO",F1062)</f>
        <v>PROPLACENO</v>
      </c>
      <c r="H1062" s="35">
        <v>1116</v>
      </c>
      <c r="I1062" s="31">
        <v>45111</v>
      </c>
      <c r="J1062" s="36">
        <v>44956</v>
      </c>
    </row>
    <row r="1063" spans="1:10" x14ac:dyDescent="0.25">
      <c r="A1063" s="38" t="s">
        <v>1166</v>
      </c>
      <c r="B1063" s="31">
        <v>44785</v>
      </c>
      <c r="C1063" s="32">
        <v>44802</v>
      </c>
      <c r="D1063" s="33">
        <v>180000</v>
      </c>
      <c r="E1063" s="33">
        <v>180000</v>
      </c>
      <c r="F1063" s="34" t="s">
        <v>19</v>
      </c>
      <c r="G1063" s="34" t="str">
        <f>IF(I1063&gt;0,"PROPLACENO",F1063)</f>
        <v>PROPLACENO</v>
      </c>
      <c r="H1063" s="35">
        <v>1138</v>
      </c>
      <c r="I1063" s="31">
        <v>45173</v>
      </c>
      <c r="J1063" s="36">
        <v>44956</v>
      </c>
    </row>
    <row r="1064" spans="1:10" x14ac:dyDescent="0.25">
      <c r="A1064" s="38" t="s">
        <v>1004</v>
      </c>
      <c r="B1064" s="31">
        <v>44765</v>
      </c>
      <c r="C1064" s="32">
        <v>44798</v>
      </c>
      <c r="D1064" s="33">
        <v>100000</v>
      </c>
      <c r="E1064" s="33">
        <v>100000</v>
      </c>
      <c r="F1064" s="34" t="s">
        <v>19</v>
      </c>
      <c r="G1064" s="34" t="str">
        <f>IF(I1064&gt;0,"PROPLACENO",F1064)</f>
        <v>PROPLACENO</v>
      </c>
      <c r="H1064" s="35">
        <v>976</v>
      </c>
      <c r="I1064" s="31">
        <v>45763</v>
      </c>
      <c r="J1064" s="36">
        <v>44956</v>
      </c>
    </row>
    <row r="1065" spans="1:10" x14ac:dyDescent="0.25">
      <c r="A1065" s="38" t="s">
        <v>1119</v>
      </c>
      <c r="B1065" s="31">
        <v>44781</v>
      </c>
      <c r="C1065" s="32">
        <v>44796</v>
      </c>
      <c r="D1065" s="33">
        <v>100000</v>
      </c>
      <c r="E1065" s="33">
        <v>100000</v>
      </c>
      <c r="F1065" s="34" t="s">
        <v>19</v>
      </c>
      <c r="G1065" s="34" t="str">
        <f>IF(I1065&gt;0,"PROPLACENO",F1065)</f>
        <v>PROPLACENO</v>
      </c>
      <c r="H1065" s="35">
        <v>1091</v>
      </c>
      <c r="I1065" s="31">
        <v>45110</v>
      </c>
      <c r="J1065" s="36">
        <v>44956</v>
      </c>
    </row>
    <row r="1066" spans="1:10" x14ac:dyDescent="0.25">
      <c r="A1066" s="38" t="s">
        <v>1339</v>
      </c>
      <c r="B1066" s="31">
        <v>44797</v>
      </c>
      <c r="C1066" s="32">
        <v>44804</v>
      </c>
      <c r="D1066" s="33" t="s">
        <v>1527</v>
      </c>
      <c r="E1066" s="33">
        <v>0</v>
      </c>
      <c r="F1066" s="34" t="s">
        <v>1534</v>
      </c>
      <c r="G1066" s="34" t="s">
        <v>18</v>
      </c>
      <c r="H1066" s="35">
        <v>1311</v>
      </c>
      <c r="I1066" s="31"/>
      <c r="J1066" s="36">
        <v>44998</v>
      </c>
    </row>
    <row r="1067" spans="1:10" x14ac:dyDescent="0.25">
      <c r="A1067" s="38" t="s">
        <v>1090</v>
      </c>
      <c r="B1067" s="31">
        <v>44778</v>
      </c>
      <c r="C1067" s="32">
        <v>44778</v>
      </c>
      <c r="D1067" s="33">
        <v>130000</v>
      </c>
      <c r="E1067" s="33">
        <v>130000</v>
      </c>
      <c r="F1067" s="34" t="s">
        <v>1530</v>
      </c>
      <c r="G1067" s="34" t="str">
        <f>IF(I1067&gt;0,"PROPLACENO",F1067)</f>
        <v>PROPLACENO</v>
      </c>
      <c r="H1067" s="35">
        <v>1062</v>
      </c>
      <c r="I1067" s="31">
        <v>45918</v>
      </c>
      <c r="J1067" s="36">
        <v>44956</v>
      </c>
    </row>
    <row r="1068" spans="1:10" x14ac:dyDescent="0.25">
      <c r="A1068" s="38" t="s">
        <v>1022</v>
      </c>
      <c r="B1068" s="31">
        <v>44767</v>
      </c>
      <c r="C1068" s="32">
        <v>44781</v>
      </c>
      <c r="D1068" s="33" t="s">
        <v>1527</v>
      </c>
      <c r="E1068" s="33">
        <v>0</v>
      </c>
      <c r="F1068" s="34" t="s">
        <v>17</v>
      </c>
      <c r="G1068" s="34" t="str">
        <f>IF(I1068&gt;0,"PROPLACENO",F1068)</f>
        <v>VYŘAZENO</v>
      </c>
      <c r="H1068" s="35">
        <v>994</v>
      </c>
      <c r="I1068" s="31"/>
      <c r="J1068" s="36">
        <v>44956</v>
      </c>
    </row>
    <row r="1069" spans="1:10" x14ac:dyDescent="0.25">
      <c r="A1069" s="38" t="s">
        <v>1175</v>
      </c>
      <c r="B1069" s="31">
        <v>44787</v>
      </c>
      <c r="C1069" s="32">
        <v>44795</v>
      </c>
      <c r="D1069" s="33">
        <v>130000</v>
      </c>
      <c r="E1069" s="33">
        <v>130000</v>
      </c>
      <c r="F1069" s="34" t="s">
        <v>19</v>
      </c>
      <c r="G1069" s="34" t="str">
        <f>IF(I1069&gt;0,"PROPLACENO",F1069)</f>
        <v>PROPLACENO</v>
      </c>
      <c r="H1069" s="35">
        <v>1147</v>
      </c>
      <c r="I1069" s="31">
        <v>45365</v>
      </c>
      <c r="J1069" s="36">
        <v>44956</v>
      </c>
    </row>
    <row r="1070" spans="1:10" x14ac:dyDescent="0.25">
      <c r="A1070" s="38" t="s">
        <v>1008</v>
      </c>
      <c r="B1070" s="31">
        <v>44766</v>
      </c>
      <c r="C1070" s="32">
        <v>44803</v>
      </c>
      <c r="D1070" s="33">
        <v>130000</v>
      </c>
      <c r="E1070" s="33">
        <v>130000</v>
      </c>
      <c r="F1070" s="34" t="s">
        <v>19</v>
      </c>
      <c r="G1070" s="34" t="str">
        <f>IF(I1070&gt;0,"PROPLACENO",F1070)</f>
        <v>PROPLACENO</v>
      </c>
      <c r="H1070" s="35">
        <v>980</v>
      </c>
      <c r="I1070" s="31">
        <v>45083</v>
      </c>
      <c r="J1070" s="36">
        <v>44956</v>
      </c>
    </row>
    <row r="1071" spans="1:10" x14ac:dyDescent="0.25">
      <c r="A1071" s="38" t="s">
        <v>1343</v>
      </c>
      <c r="B1071" s="31">
        <v>44797</v>
      </c>
      <c r="C1071" s="32">
        <v>44798</v>
      </c>
      <c r="D1071" s="33">
        <v>180000</v>
      </c>
      <c r="E1071" s="33">
        <v>180000</v>
      </c>
      <c r="F1071" s="34" t="s">
        <v>19</v>
      </c>
      <c r="G1071" s="34" t="str">
        <f>IF(I1071&gt;0,"PROPLACENO",F1071)</f>
        <v>PROPLACENO</v>
      </c>
      <c r="H1071" s="35">
        <v>1315</v>
      </c>
      <c r="I1071" s="31">
        <v>45131</v>
      </c>
      <c r="J1071" s="36">
        <v>44998</v>
      </c>
    </row>
    <row r="1072" spans="1:10" x14ac:dyDescent="0.25">
      <c r="A1072" s="38" t="s">
        <v>1197</v>
      </c>
      <c r="B1072" s="31">
        <v>44788</v>
      </c>
      <c r="C1072" s="32">
        <v>44795</v>
      </c>
      <c r="D1072" s="33">
        <v>130000</v>
      </c>
      <c r="E1072" s="33">
        <v>130000</v>
      </c>
      <c r="F1072" s="34" t="s">
        <v>19</v>
      </c>
      <c r="G1072" s="34" t="str">
        <f>IF(I1072&gt;0,"PROPLACENO",F1072)</f>
        <v>PROPLACENO</v>
      </c>
      <c r="H1072" s="35">
        <v>1169</v>
      </c>
      <c r="I1072" s="31">
        <v>45740</v>
      </c>
      <c r="J1072" s="36">
        <v>44956</v>
      </c>
    </row>
    <row r="1073" spans="1:10" x14ac:dyDescent="0.25">
      <c r="A1073" s="38" t="s">
        <v>1229</v>
      </c>
      <c r="B1073" s="31">
        <v>44790</v>
      </c>
      <c r="C1073" s="32">
        <v>44792</v>
      </c>
      <c r="D1073" s="33">
        <v>130000</v>
      </c>
      <c r="E1073" s="33">
        <v>130000</v>
      </c>
      <c r="F1073" s="34" t="s">
        <v>19</v>
      </c>
      <c r="G1073" s="34" t="str">
        <f>IF(I1073&gt;0,"PROPLACENO",F1073)</f>
        <v>PROPLACENO</v>
      </c>
      <c r="H1073" s="35">
        <v>1201</v>
      </c>
      <c r="I1073" s="31">
        <v>45741</v>
      </c>
      <c r="J1073" s="36">
        <v>44998</v>
      </c>
    </row>
    <row r="1074" spans="1:10" x14ac:dyDescent="0.25">
      <c r="A1074" s="38" t="s">
        <v>1009</v>
      </c>
      <c r="B1074" s="31">
        <v>44767</v>
      </c>
      <c r="C1074" s="32">
        <v>44767</v>
      </c>
      <c r="D1074" s="33">
        <v>180000</v>
      </c>
      <c r="E1074" s="33">
        <v>180000</v>
      </c>
      <c r="F1074" s="34" t="s">
        <v>19</v>
      </c>
      <c r="G1074" s="34" t="str">
        <f>IF(I1074&gt;0,"PROPLACENO",F1074)</f>
        <v>PROPLACENO</v>
      </c>
      <c r="H1074" s="35">
        <v>981</v>
      </c>
      <c r="I1074" s="31">
        <v>45104</v>
      </c>
      <c r="J1074" s="36">
        <v>44956</v>
      </c>
    </row>
    <row r="1075" spans="1:10" x14ac:dyDescent="0.25">
      <c r="A1075" s="38" t="s">
        <v>1012</v>
      </c>
      <c r="B1075" s="31">
        <v>44767</v>
      </c>
      <c r="C1075" s="32">
        <v>44770</v>
      </c>
      <c r="D1075" s="33" t="s">
        <v>1527</v>
      </c>
      <c r="E1075" s="33">
        <v>0</v>
      </c>
      <c r="F1075" s="34" t="s">
        <v>17</v>
      </c>
      <c r="G1075" s="34" t="str">
        <f>IF(I1075&gt;0,"PROPLACENO",F1075)</f>
        <v>VYŘAZENO</v>
      </c>
      <c r="H1075" s="35">
        <v>984</v>
      </c>
      <c r="I1075" s="31"/>
      <c r="J1075" s="36">
        <v>44956</v>
      </c>
    </row>
    <row r="1076" spans="1:10" x14ac:dyDescent="0.25">
      <c r="A1076" s="38" t="s">
        <v>1014</v>
      </c>
      <c r="B1076" s="31">
        <v>44767</v>
      </c>
      <c r="C1076" s="32">
        <v>44774</v>
      </c>
      <c r="D1076" s="33">
        <v>180000</v>
      </c>
      <c r="E1076" s="33">
        <v>180000</v>
      </c>
      <c r="F1076" s="34" t="s">
        <v>19</v>
      </c>
      <c r="G1076" s="34" t="str">
        <f>IF(I1076&gt;0,"PROPLACENO",F1076)</f>
        <v>PROPLACENO</v>
      </c>
      <c r="H1076" s="35">
        <v>986</v>
      </c>
      <c r="I1076" s="31">
        <v>45062</v>
      </c>
      <c r="J1076" s="36">
        <v>44956</v>
      </c>
    </row>
    <row r="1077" spans="1:10" x14ac:dyDescent="0.25">
      <c r="A1077" s="38" t="s">
        <v>1017</v>
      </c>
      <c r="B1077" s="31">
        <v>44767</v>
      </c>
      <c r="C1077" s="32">
        <v>44767</v>
      </c>
      <c r="D1077" s="33">
        <v>180000</v>
      </c>
      <c r="E1077" s="33">
        <v>180000</v>
      </c>
      <c r="F1077" s="34" t="s">
        <v>19</v>
      </c>
      <c r="G1077" s="34" t="str">
        <f>IF(I1077&gt;0,"PROPLACENO",F1077)</f>
        <v>PROPLACENO</v>
      </c>
      <c r="H1077" s="35">
        <v>989</v>
      </c>
      <c r="I1077" s="31">
        <v>45357</v>
      </c>
      <c r="J1077" s="36">
        <v>44956</v>
      </c>
    </row>
    <row r="1078" spans="1:10" x14ac:dyDescent="0.25">
      <c r="A1078" s="38" t="s">
        <v>1254</v>
      </c>
      <c r="B1078" s="31">
        <v>44792</v>
      </c>
      <c r="C1078" s="32">
        <v>44797</v>
      </c>
      <c r="D1078" s="33">
        <v>180000</v>
      </c>
      <c r="E1078" s="33">
        <v>180000</v>
      </c>
      <c r="F1078" s="34" t="s">
        <v>19</v>
      </c>
      <c r="G1078" s="34" t="str">
        <f>IF(I1078&gt;0,"PROPLACENO",F1078)</f>
        <v>PROPLACENO</v>
      </c>
      <c r="H1078" s="35">
        <v>1226</v>
      </c>
      <c r="I1078" s="31">
        <v>45700</v>
      </c>
      <c r="J1078" s="36">
        <v>44998</v>
      </c>
    </row>
    <row r="1079" spans="1:10" x14ac:dyDescent="0.25">
      <c r="A1079" s="38" t="s">
        <v>1250</v>
      </c>
      <c r="B1079" s="31">
        <v>44792</v>
      </c>
      <c r="C1079" s="32">
        <v>44795</v>
      </c>
      <c r="D1079" s="33" t="s">
        <v>1527</v>
      </c>
      <c r="E1079" s="33">
        <v>0</v>
      </c>
      <c r="F1079" s="34" t="s">
        <v>1532</v>
      </c>
      <c r="G1079" s="34" t="s">
        <v>1533</v>
      </c>
      <c r="H1079" s="35">
        <v>1222</v>
      </c>
      <c r="I1079" s="31"/>
      <c r="J1079" s="36">
        <v>44998</v>
      </c>
    </row>
    <row r="1080" spans="1:10" x14ac:dyDescent="0.25">
      <c r="A1080" s="38" t="s">
        <v>1018</v>
      </c>
      <c r="B1080" s="31">
        <v>44767</v>
      </c>
      <c r="C1080" s="32">
        <v>44767</v>
      </c>
      <c r="D1080" s="33">
        <v>180000</v>
      </c>
      <c r="E1080" s="33">
        <v>180000</v>
      </c>
      <c r="F1080" s="34" t="s">
        <v>19</v>
      </c>
      <c r="G1080" s="34" t="str">
        <f>IF(I1080&gt;0,"PROPLACENO",F1080)</f>
        <v>PROPLACENO</v>
      </c>
      <c r="H1080" s="35">
        <v>990</v>
      </c>
      <c r="I1080" s="31">
        <v>45061</v>
      </c>
      <c r="J1080" s="36">
        <v>44956</v>
      </c>
    </row>
    <row r="1081" spans="1:10" x14ac:dyDescent="0.25">
      <c r="A1081" s="38" t="s">
        <v>1020</v>
      </c>
      <c r="B1081" s="31">
        <v>44767</v>
      </c>
      <c r="C1081" s="32">
        <v>44767</v>
      </c>
      <c r="D1081" s="33">
        <v>100000</v>
      </c>
      <c r="E1081" s="33">
        <v>100000</v>
      </c>
      <c r="F1081" s="34" t="s">
        <v>19</v>
      </c>
      <c r="G1081" s="34" t="str">
        <f>IF(I1081&gt;0,"PROPLACENO",F1081)</f>
        <v>PROPLACENO</v>
      </c>
      <c r="H1081" s="35">
        <v>992</v>
      </c>
      <c r="I1081" s="31">
        <v>45446</v>
      </c>
      <c r="J1081" s="36">
        <v>44956</v>
      </c>
    </row>
    <row r="1082" spans="1:10" x14ac:dyDescent="0.25">
      <c r="A1082" s="38" t="s">
        <v>1146</v>
      </c>
      <c r="B1082" s="31">
        <v>44783</v>
      </c>
      <c r="C1082" s="32">
        <v>44799</v>
      </c>
      <c r="D1082" s="33">
        <v>180000</v>
      </c>
      <c r="E1082" s="33">
        <v>180000</v>
      </c>
      <c r="F1082" s="34" t="s">
        <v>1530</v>
      </c>
      <c r="G1082" s="34" t="str">
        <f>IF(I1082&gt;0,"PROPLACENO",F1082)</f>
        <v>PROPLACENO</v>
      </c>
      <c r="H1082" s="35">
        <v>1118</v>
      </c>
      <c r="I1082" s="31">
        <v>45873</v>
      </c>
      <c r="J1082" s="36">
        <v>44956</v>
      </c>
    </row>
    <row r="1083" spans="1:10" x14ac:dyDescent="0.25">
      <c r="A1083" s="38" t="s">
        <v>1145</v>
      </c>
      <c r="B1083" s="31">
        <v>44783</v>
      </c>
      <c r="C1083" s="32">
        <v>44799</v>
      </c>
      <c r="D1083" s="33">
        <v>180000</v>
      </c>
      <c r="E1083" s="33">
        <v>180000</v>
      </c>
      <c r="F1083" s="34" t="s">
        <v>19</v>
      </c>
      <c r="G1083" s="34" t="str">
        <f>IF(I1083&gt;0,"PROPLACENO",F1083)</f>
        <v>PROPLACENO</v>
      </c>
      <c r="H1083" s="35">
        <v>1117</v>
      </c>
      <c r="I1083" s="31">
        <v>45124</v>
      </c>
      <c r="J1083" s="36">
        <v>44956</v>
      </c>
    </row>
    <row r="1084" spans="1:10" x14ac:dyDescent="0.25">
      <c r="A1084" s="38" t="s">
        <v>1101</v>
      </c>
      <c r="B1084" s="31">
        <v>44779</v>
      </c>
      <c r="C1084" s="32">
        <v>44782</v>
      </c>
      <c r="D1084" s="33">
        <v>130000</v>
      </c>
      <c r="E1084" s="33">
        <v>130000</v>
      </c>
      <c r="F1084" s="34" t="s">
        <v>19</v>
      </c>
      <c r="G1084" s="34" t="str">
        <f>IF(I1084&gt;0,"PROPLACENO",F1084)</f>
        <v>PROPLACENO</v>
      </c>
      <c r="H1084" s="35">
        <v>1073</v>
      </c>
      <c r="I1084" s="31">
        <v>45397</v>
      </c>
      <c r="J1084" s="36">
        <v>44956</v>
      </c>
    </row>
    <row r="1085" spans="1:10" x14ac:dyDescent="0.25">
      <c r="A1085" s="38" t="s">
        <v>1072</v>
      </c>
      <c r="B1085" s="31">
        <v>44776</v>
      </c>
      <c r="C1085" s="32">
        <v>44795</v>
      </c>
      <c r="D1085" s="33">
        <v>130000</v>
      </c>
      <c r="E1085" s="33">
        <v>130000</v>
      </c>
      <c r="F1085" s="34" t="s">
        <v>19</v>
      </c>
      <c r="G1085" s="34" t="str">
        <f>IF(I1085&gt;0,"PROPLACENO",F1085)</f>
        <v>PROPLACENO</v>
      </c>
      <c r="H1085" s="35">
        <v>1044</v>
      </c>
      <c r="I1085" s="31">
        <v>45509</v>
      </c>
      <c r="J1085" s="36">
        <v>44956</v>
      </c>
    </row>
    <row r="1086" spans="1:10" x14ac:dyDescent="0.25">
      <c r="A1086" s="38" t="s">
        <v>1026</v>
      </c>
      <c r="B1086" s="31">
        <v>44768</v>
      </c>
      <c r="C1086" s="32">
        <v>44768</v>
      </c>
      <c r="D1086" s="33">
        <v>100000</v>
      </c>
      <c r="E1086" s="33">
        <v>100000</v>
      </c>
      <c r="F1086" s="34" t="s">
        <v>19</v>
      </c>
      <c r="G1086" s="34" t="str">
        <f>IF(I1086&gt;0,"PROPLACENO",F1086)</f>
        <v>PROPLACENO</v>
      </c>
      <c r="H1086" s="35">
        <v>998</v>
      </c>
      <c r="I1086" s="31">
        <v>45055</v>
      </c>
      <c r="J1086" s="36">
        <v>44956</v>
      </c>
    </row>
    <row r="1087" spans="1:10" x14ac:dyDescent="0.25">
      <c r="A1087" s="38" t="s">
        <v>1036</v>
      </c>
      <c r="B1087" s="31">
        <v>44770</v>
      </c>
      <c r="C1087" s="32">
        <v>44775</v>
      </c>
      <c r="D1087" s="33" t="s">
        <v>1527</v>
      </c>
      <c r="E1087" s="33">
        <v>0</v>
      </c>
      <c r="F1087" s="34" t="s">
        <v>23</v>
      </c>
      <c r="G1087" s="34" t="s">
        <v>18</v>
      </c>
      <c r="H1087" s="35">
        <v>1008</v>
      </c>
      <c r="I1087" s="31"/>
      <c r="J1087" s="36">
        <v>44956</v>
      </c>
    </row>
    <row r="1088" spans="1:10" x14ac:dyDescent="0.25">
      <c r="A1088" s="38" t="s">
        <v>1091</v>
      </c>
      <c r="B1088" s="31">
        <v>44778</v>
      </c>
      <c r="C1088" s="32">
        <v>44778</v>
      </c>
      <c r="D1088" s="33">
        <v>180000</v>
      </c>
      <c r="E1088" s="33">
        <v>180000</v>
      </c>
      <c r="F1088" s="34" t="s">
        <v>19</v>
      </c>
      <c r="G1088" s="34" t="str">
        <f>IF(I1088&gt;0,"PROPLACENO",F1088)</f>
        <v>PROPLACENO</v>
      </c>
      <c r="H1088" s="35">
        <v>1063</v>
      </c>
      <c r="I1088" s="31">
        <v>45475</v>
      </c>
      <c r="J1088" s="36">
        <v>44956</v>
      </c>
    </row>
    <row r="1089" spans="1:10" x14ac:dyDescent="0.25">
      <c r="A1089" s="38" t="s">
        <v>1027</v>
      </c>
      <c r="B1089" s="31">
        <v>44768</v>
      </c>
      <c r="C1089" s="32">
        <v>44804</v>
      </c>
      <c r="D1089" s="33">
        <v>180000</v>
      </c>
      <c r="E1089" s="33">
        <v>180000</v>
      </c>
      <c r="F1089" s="34" t="s">
        <v>19</v>
      </c>
      <c r="G1089" s="34" t="str">
        <f>IF(I1089&gt;0,"PROPLACENO",F1089)</f>
        <v>PROPLACENO</v>
      </c>
      <c r="H1089" s="35">
        <v>999</v>
      </c>
      <c r="I1089" s="31">
        <v>45104</v>
      </c>
      <c r="J1089" s="36">
        <v>44956</v>
      </c>
    </row>
    <row r="1090" spans="1:10" x14ac:dyDescent="0.25">
      <c r="A1090" s="38" t="s">
        <v>1095</v>
      </c>
      <c r="B1090" s="31">
        <v>44778</v>
      </c>
      <c r="C1090" s="32">
        <v>44790</v>
      </c>
      <c r="D1090" s="33">
        <v>130000</v>
      </c>
      <c r="E1090" s="33">
        <v>130000</v>
      </c>
      <c r="F1090" s="34" t="s">
        <v>19</v>
      </c>
      <c r="G1090" s="34" t="str">
        <f>IF(I1090&gt;0,"PROPLACENO",F1090)</f>
        <v>PROPLACENO</v>
      </c>
      <c r="H1090" s="35">
        <v>1067</v>
      </c>
      <c r="I1090" s="31">
        <v>45271</v>
      </c>
      <c r="J1090" s="36">
        <v>44956</v>
      </c>
    </row>
    <row r="1091" spans="1:10" x14ac:dyDescent="0.25">
      <c r="A1091" s="38" t="s">
        <v>1246</v>
      </c>
      <c r="B1091" s="31">
        <v>44791</v>
      </c>
      <c r="C1091" s="32">
        <v>44797</v>
      </c>
      <c r="D1091" s="33">
        <v>130000</v>
      </c>
      <c r="E1091" s="33">
        <v>130000</v>
      </c>
      <c r="F1091" s="34" t="s">
        <v>19</v>
      </c>
      <c r="G1091" s="34" t="str">
        <f>IF(I1091&gt;0,"PROPLACENO",F1091)</f>
        <v>PROPLACENO</v>
      </c>
      <c r="H1091" s="35">
        <v>1218</v>
      </c>
      <c r="I1091" s="31">
        <v>45089</v>
      </c>
      <c r="J1091" s="36">
        <v>44998</v>
      </c>
    </row>
    <row r="1092" spans="1:10" x14ac:dyDescent="0.25">
      <c r="A1092" s="38" t="s">
        <v>1105</v>
      </c>
      <c r="B1092" s="31">
        <v>44780</v>
      </c>
      <c r="C1092" s="32">
        <v>44782</v>
      </c>
      <c r="D1092" s="33">
        <v>130000</v>
      </c>
      <c r="E1092" s="33">
        <v>130000</v>
      </c>
      <c r="F1092" s="34" t="s">
        <v>19</v>
      </c>
      <c r="G1092" s="34" t="str">
        <f>IF(I1092&gt;0,"PROPLACENO",F1092)</f>
        <v>PROPLACENO</v>
      </c>
      <c r="H1092" s="35">
        <v>1077</v>
      </c>
      <c r="I1092" s="31">
        <v>45201</v>
      </c>
      <c r="J1092" s="36">
        <v>44956</v>
      </c>
    </row>
    <row r="1093" spans="1:10" x14ac:dyDescent="0.25">
      <c r="A1093" s="38" t="s">
        <v>1193</v>
      </c>
      <c r="B1093" s="31">
        <v>44788</v>
      </c>
      <c r="C1093" s="32">
        <v>44802</v>
      </c>
      <c r="D1093" s="33">
        <v>130000</v>
      </c>
      <c r="E1093" s="33">
        <v>130000</v>
      </c>
      <c r="F1093" s="34" t="s">
        <v>19</v>
      </c>
      <c r="G1093" s="34" t="str">
        <f>IF(I1093&gt;0,"PROPLACENO",F1093)</f>
        <v>PROPLACENO</v>
      </c>
      <c r="H1093" s="35">
        <v>1165</v>
      </c>
      <c r="I1093" s="31">
        <v>45721</v>
      </c>
      <c r="J1093" s="36">
        <v>44956</v>
      </c>
    </row>
    <row r="1094" spans="1:10" x14ac:dyDescent="0.25">
      <c r="A1094" s="38" t="s">
        <v>1029</v>
      </c>
      <c r="B1094" s="31">
        <v>44769</v>
      </c>
      <c r="C1094" s="32">
        <v>44770</v>
      </c>
      <c r="D1094" s="33">
        <v>130000</v>
      </c>
      <c r="E1094" s="33">
        <v>130000</v>
      </c>
      <c r="F1094" s="34" t="s">
        <v>19</v>
      </c>
      <c r="G1094" s="34" t="str">
        <f>IF(I1094&gt;0,"PROPLACENO",F1094)</f>
        <v>PROPLACENO</v>
      </c>
      <c r="H1094" s="35">
        <v>1001</v>
      </c>
      <c r="I1094" s="31">
        <v>45071</v>
      </c>
      <c r="J1094" s="36">
        <v>44956</v>
      </c>
    </row>
    <row r="1095" spans="1:10" x14ac:dyDescent="0.25">
      <c r="A1095" s="38" t="s">
        <v>1031</v>
      </c>
      <c r="B1095" s="31">
        <v>44769</v>
      </c>
      <c r="C1095" s="32">
        <v>44776</v>
      </c>
      <c r="D1095" s="33">
        <v>100000</v>
      </c>
      <c r="E1095" s="33">
        <v>100000</v>
      </c>
      <c r="F1095" s="34" t="s">
        <v>19</v>
      </c>
      <c r="G1095" s="34" t="str">
        <f>IF(I1095&gt;0,"PROPLACENO",F1095)</f>
        <v>PROPLACENO</v>
      </c>
      <c r="H1095" s="35">
        <v>1003</v>
      </c>
      <c r="I1095" s="31">
        <v>45063</v>
      </c>
      <c r="J1095" s="36">
        <v>44956</v>
      </c>
    </row>
    <row r="1096" spans="1:10" x14ac:dyDescent="0.25">
      <c r="A1096" s="38" t="s">
        <v>1118</v>
      </c>
      <c r="B1096" s="31">
        <v>44781</v>
      </c>
      <c r="C1096" s="32">
        <v>44784</v>
      </c>
      <c r="D1096" s="33">
        <v>130000</v>
      </c>
      <c r="E1096" s="33">
        <v>130000</v>
      </c>
      <c r="F1096" s="34" t="s">
        <v>19</v>
      </c>
      <c r="G1096" s="34" t="str">
        <f>IF(I1096&gt;0,"PROPLACENO",F1096)</f>
        <v>PROPLACENO</v>
      </c>
      <c r="H1096" s="35">
        <v>1090</v>
      </c>
      <c r="I1096" s="31">
        <v>45063</v>
      </c>
      <c r="J1096" s="36">
        <v>44956</v>
      </c>
    </row>
    <row r="1097" spans="1:10" x14ac:dyDescent="0.25">
      <c r="A1097" s="38" t="s">
        <v>1261</v>
      </c>
      <c r="B1097" s="31">
        <v>44793</v>
      </c>
      <c r="C1097" s="32">
        <v>44802</v>
      </c>
      <c r="D1097" s="33" t="s">
        <v>1527</v>
      </c>
      <c r="E1097" s="33">
        <v>0</v>
      </c>
      <c r="F1097" s="34" t="s">
        <v>17</v>
      </c>
      <c r="G1097" s="34" t="str">
        <f>IF(I1097&gt;0,"PROPLACENO",F1097)</f>
        <v>VYŘAZENO</v>
      </c>
      <c r="H1097" s="35">
        <v>1233</v>
      </c>
      <c r="I1097" s="31"/>
      <c r="J1097" s="36">
        <v>44998</v>
      </c>
    </row>
    <row r="1098" spans="1:10" x14ac:dyDescent="0.25">
      <c r="A1098" s="38" t="s">
        <v>1034</v>
      </c>
      <c r="B1098" s="31">
        <v>44770</v>
      </c>
      <c r="C1098" s="32">
        <v>44770</v>
      </c>
      <c r="D1098" s="33">
        <v>180000</v>
      </c>
      <c r="E1098" s="33">
        <v>180000</v>
      </c>
      <c r="F1098" s="34" t="s">
        <v>19</v>
      </c>
      <c r="G1098" s="34" t="str">
        <f>IF(I1098&gt;0,"PROPLACENO",F1098)</f>
        <v>PROPLACENO</v>
      </c>
      <c r="H1098" s="35">
        <v>1006</v>
      </c>
      <c r="I1098" s="31">
        <v>45645</v>
      </c>
      <c r="J1098" s="36">
        <v>44956</v>
      </c>
    </row>
    <row r="1099" spans="1:10" x14ac:dyDescent="0.25">
      <c r="A1099" s="38" t="s">
        <v>1035</v>
      </c>
      <c r="B1099" s="31">
        <v>44770</v>
      </c>
      <c r="C1099" s="32">
        <v>44770</v>
      </c>
      <c r="D1099" s="33">
        <v>130000</v>
      </c>
      <c r="E1099" s="33">
        <v>130000</v>
      </c>
      <c r="F1099" s="34" t="s">
        <v>19</v>
      </c>
      <c r="G1099" s="34" t="str">
        <f>IF(I1099&gt;0,"PROPLACENO",F1099)</f>
        <v>PROPLACENO</v>
      </c>
      <c r="H1099" s="35">
        <v>1007</v>
      </c>
      <c r="I1099" s="31">
        <v>45075</v>
      </c>
      <c r="J1099" s="36">
        <v>44956</v>
      </c>
    </row>
    <row r="1100" spans="1:10" x14ac:dyDescent="0.25">
      <c r="A1100" s="38" t="s">
        <v>1037</v>
      </c>
      <c r="B1100" s="31">
        <v>44770</v>
      </c>
      <c r="C1100" s="32">
        <v>44802</v>
      </c>
      <c r="D1100" s="33" t="s">
        <v>1527</v>
      </c>
      <c r="E1100" s="33">
        <v>0</v>
      </c>
      <c r="F1100" s="34" t="s">
        <v>1534</v>
      </c>
      <c r="G1100" s="34" t="s">
        <v>18</v>
      </c>
      <c r="H1100" s="35">
        <v>1009</v>
      </c>
      <c r="I1100" s="31"/>
      <c r="J1100" s="36">
        <v>44956</v>
      </c>
    </row>
    <row r="1101" spans="1:10" x14ac:dyDescent="0.25">
      <c r="A1101" s="38" t="s">
        <v>1247</v>
      </c>
      <c r="B1101" s="31">
        <v>44791</v>
      </c>
      <c r="C1101" s="32">
        <v>44792</v>
      </c>
      <c r="D1101" s="33">
        <v>130000</v>
      </c>
      <c r="E1101" s="33">
        <v>130000</v>
      </c>
      <c r="F1101" s="34" t="s">
        <v>19</v>
      </c>
      <c r="G1101" s="34" t="str">
        <f>IF(I1101&gt;0,"PROPLACENO",F1101)</f>
        <v>PROPLACENO</v>
      </c>
      <c r="H1101" s="35">
        <v>1219</v>
      </c>
      <c r="I1101" s="31">
        <v>45321</v>
      </c>
      <c r="J1101" s="36">
        <v>44998</v>
      </c>
    </row>
    <row r="1102" spans="1:10" x14ac:dyDescent="0.25">
      <c r="A1102" s="38" t="s">
        <v>1219</v>
      </c>
      <c r="B1102" s="31">
        <v>44790</v>
      </c>
      <c r="C1102" s="32">
        <v>44792</v>
      </c>
      <c r="D1102" s="33">
        <v>130000</v>
      </c>
      <c r="E1102" s="33">
        <v>130000</v>
      </c>
      <c r="F1102" s="34" t="s">
        <v>19</v>
      </c>
      <c r="G1102" s="34" t="str">
        <f>IF(I1102&gt;0,"PROPLACENO",F1102)</f>
        <v>PROPLACENO</v>
      </c>
      <c r="H1102" s="35">
        <v>1191</v>
      </c>
      <c r="I1102" s="31">
        <v>45575</v>
      </c>
      <c r="J1102" s="36">
        <v>44956</v>
      </c>
    </row>
    <row r="1103" spans="1:10" x14ac:dyDescent="0.25">
      <c r="A1103" s="38" t="s">
        <v>1047</v>
      </c>
      <c r="B1103" s="31">
        <v>44771</v>
      </c>
      <c r="C1103" s="32">
        <v>44777</v>
      </c>
      <c r="D1103" s="33">
        <v>100000</v>
      </c>
      <c r="E1103" s="33">
        <v>100000</v>
      </c>
      <c r="F1103" s="34" t="s">
        <v>19</v>
      </c>
      <c r="G1103" s="34" t="str">
        <f>IF(I1103&gt;0,"PROPLACENO",F1103)</f>
        <v>PROPLACENO</v>
      </c>
      <c r="H1103" s="35">
        <v>1019</v>
      </c>
      <c r="I1103" s="31">
        <v>45698</v>
      </c>
      <c r="J1103" s="36">
        <v>44956</v>
      </c>
    </row>
    <row r="1104" spans="1:10" x14ac:dyDescent="0.25">
      <c r="A1104" s="38" t="s">
        <v>1041</v>
      </c>
      <c r="B1104" s="31">
        <v>44770</v>
      </c>
      <c r="C1104" s="32"/>
      <c r="D1104" s="33" t="s">
        <v>1527</v>
      </c>
      <c r="E1104" s="33">
        <v>0</v>
      </c>
      <c r="F1104" s="34" t="s">
        <v>16</v>
      </c>
      <c r="G1104" s="34" t="str">
        <f>IF(I1104&gt;0,"PROPLACENO",F1104)</f>
        <v>NEDOLOŽENA LISTINNÁ VERZE</v>
      </c>
      <c r="H1104" s="35">
        <v>1013</v>
      </c>
      <c r="I1104" s="31"/>
      <c r="J1104" s="36" t="s">
        <v>1527</v>
      </c>
    </row>
    <row r="1105" spans="1:10" x14ac:dyDescent="0.25">
      <c r="A1105" s="38" t="s">
        <v>1042</v>
      </c>
      <c r="B1105" s="31">
        <v>44770</v>
      </c>
      <c r="C1105" s="32">
        <v>44789</v>
      </c>
      <c r="D1105" s="33">
        <v>74100</v>
      </c>
      <c r="E1105" s="33">
        <v>74100</v>
      </c>
      <c r="F1105" s="34" t="s">
        <v>19</v>
      </c>
      <c r="G1105" s="34" t="str">
        <f>IF(I1105&gt;0,"PROPLACENO",F1105)</f>
        <v>PROPLACENO</v>
      </c>
      <c r="H1105" s="35">
        <v>1014</v>
      </c>
      <c r="I1105" s="31">
        <v>45099</v>
      </c>
      <c r="J1105" s="36">
        <v>44956</v>
      </c>
    </row>
    <row r="1106" spans="1:10" x14ac:dyDescent="0.25">
      <c r="A1106" s="38" t="s">
        <v>1045</v>
      </c>
      <c r="B1106" s="31">
        <v>44771</v>
      </c>
      <c r="C1106" s="32">
        <v>44783</v>
      </c>
      <c r="D1106" s="33" t="s">
        <v>1527</v>
      </c>
      <c r="E1106" s="33">
        <v>0</v>
      </c>
      <c r="F1106" s="34" t="s">
        <v>1532</v>
      </c>
      <c r="G1106" s="34" t="s">
        <v>1533</v>
      </c>
      <c r="H1106" s="35">
        <v>1017</v>
      </c>
      <c r="I1106" s="31"/>
      <c r="J1106" s="36">
        <v>44956</v>
      </c>
    </row>
    <row r="1107" spans="1:10" x14ac:dyDescent="0.25">
      <c r="A1107" s="38" t="s">
        <v>1400</v>
      </c>
      <c r="B1107" s="31">
        <v>44801</v>
      </c>
      <c r="C1107" s="32">
        <v>44801</v>
      </c>
      <c r="D1107" s="33">
        <v>130000</v>
      </c>
      <c r="E1107" s="33">
        <v>130000</v>
      </c>
      <c r="F1107" s="34" t="s">
        <v>1530</v>
      </c>
      <c r="G1107" s="34" t="str">
        <f>IF(I1107&gt;0,"PROPLACENO",F1107)</f>
        <v>PROPLACENO</v>
      </c>
      <c r="H1107" s="35">
        <v>1372</v>
      </c>
      <c r="I1107" s="31">
        <v>45642</v>
      </c>
      <c r="J1107" s="36">
        <v>44998</v>
      </c>
    </row>
    <row r="1108" spans="1:10" x14ac:dyDescent="0.25">
      <c r="A1108" s="38" t="s">
        <v>1241</v>
      </c>
      <c r="B1108" s="31">
        <v>44791</v>
      </c>
      <c r="C1108" s="32">
        <v>44799</v>
      </c>
      <c r="D1108" s="33">
        <v>130000</v>
      </c>
      <c r="E1108" s="33">
        <v>130000</v>
      </c>
      <c r="F1108" s="34" t="s">
        <v>19</v>
      </c>
      <c r="G1108" s="34" t="str">
        <f>IF(I1108&gt;0,"PROPLACENO",F1108)</f>
        <v>PROPLACENO</v>
      </c>
      <c r="H1108" s="35">
        <v>1213</v>
      </c>
      <c r="I1108" s="31">
        <v>45239</v>
      </c>
      <c r="J1108" s="36">
        <v>44998</v>
      </c>
    </row>
    <row r="1109" spans="1:10" x14ac:dyDescent="0.25">
      <c r="A1109" s="38" t="s">
        <v>1048</v>
      </c>
      <c r="B1109" s="31">
        <v>44771</v>
      </c>
      <c r="C1109" s="32">
        <v>44782</v>
      </c>
      <c r="D1109" s="33">
        <v>130000</v>
      </c>
      <c r="E1109" s="33">
        <v>130000</v>
      </c>
      <c r="F1109" s="34" t="s">
        <v>19</v>
      </c>
      <c r="G1109" s="34" t="str">
        <f>IF(I1109&gt;0,"PROPLACENO",F1109)</f>
        <v>PROPLACENO</v>
      </c>
      <c r="H1109" s="35">
        <v>1020</v>
      </c>
      <c r="I1109" s="31">
        <v>45099</v>
      </c>
      <c r="J1109" s="36">
        <v>44956</v>
      </c>
    </row>
    <row r="1110" spans="1:10" x14ac:dyDescent="0.25">
      <c r="A1110" s="38" t="s">
        <v>1049</v>
      </c>
      <c r="B1110" s="31">
        <v>44772</v>
      </c>
      <c r="C1110" s="32">
        <v>44774</v>
      </c>
      <c r="D1110" s="33">
        <v>130000</v>
      </c>
      <c r="E1110" s="33">
        <v>130000</v>
      </c>
      <c r="F1110" s="34" t="s">
        <v>1530</v>
      </c>
      <c r="G1110" s="34" t="str">
        <f>IF(I1110&gt;0,"PROPLACENO",F1110)</f>
        <v>PROPLACENO</v>
      </c>
      <c r="H1110" s="35">
        <v>1021</v>
      </c>
      <c r="I1110" s="31">
        <v>45923</v>
      </c>
      <c r="J1110" s="36">
        <v>44956</v>
      </c>
    </row>
    <row r="1111" spans="1:10" x14ac:dyDescent="0.25">
      <c r="A1111" s="38" t="s">
        <v>1074</v>
      </c>
      <c r="B1111" s="31">
        <v>44776</v>
      </c>
      <c r="C1111" s="32">
        <v>44777</v>
      </c>
      <c r="D1111" s="33">
        <v>130000</v>
      </c>
      <c r="E1111" s="33">
        <v>130000</v>
      </c>
      <c r="F1111" s="34" t="s">
        <v>19</v>
      </c>
      <c r="G1111" s="34" t="str">
        <f>IF(I1111&gt;0,"PROPLACENO",F1111)</f>
        <v>PROPLACENO</v>
      </c>
      <c r="H1111" s="35">
        <v>1046</v>
      </c>
      <c r="I1111" s="31">
        <v>45939</v>
      </c>
      <c r="J1111" s="36">
        <v>44956</v>
      </c>
    </row>
    <row r="1112" spans="1:10" x14ac:dyDescent="0.25">
      <c r="A1112" s="38" t="s">
        <v>1125</v>
      </c>
      <c r="B1112" s="31">
        <v>44781</v>
      </c>
      <c r="C1112" s="32">
        <v>44785</v>
      </c>
      <c r="D1112" s="33">
        <v>180000</v>
      </c>
      <c r="E1112" s="33">
        <v>180000</v>
      </c>
      <c r="F1112" s="34" t="s">
        <v>19</v>
      </c>
      <c r="G1112" s="34" t="str">
        <f>IF(I1112&gt;0,"PROPLACENO",F1112)</f>
        <v>PROPLACENO</v>
      </c>
      <c r="H1112" s="35">
        <v>1097</v>
      </c>
      <c r="I1112" s="31">
        <v>45343</v>
      </c>
      <c r="J1112" s="36">
        <v>44956</v>
      </c>
    </row>
    <row r="1113" spans="1:10" x14ac:dyDescent="0.25">
      <c r="A1113" s="38" t="s">
        <v>1168</v>
      </c>
      <c r="B1113" s="31">
        <v>44785</v>
      </c>
      <c r="C1113" s="32">
        <v>44790</v>
      </c>
      <c r="D1113" s="33" t="s">
        <v>1527</v>
      </c>
      <c r="E1113" s="33">
        <v>0</v>
      </c>
      <c r="F1113" s="34" t="s">
        <v>17</v>
      </c>
      <c r="G1113" s="34" t="str">
        <f>IF(I1113&gt;0,"PROPLACENO",F1113)</f>
        <v>VYŘAZENO</v>
      </c>
      <c r="H1113" s="35">
        <v>1140</v>
      </c>
      <c r="I1113" s="31"/>
      <c r="J1113" s="36">
        <v>44956</v>
      </c>
    </row>
    <row r="1114" spans="1:10" x14ac:dyDescent="0.25">
      <c r="A1114" s="38" t="s">
        <v>1401</v>
      </c>
      <c r="B1114" s="31">
        <v>44801</v>
      </c>
      <c r="C1114" s="32">
        <v>44804</v>
      </c>
      <c r="D1114" s="33">
        <v>130000</v>
      </c>
      <c r="E1114" s="33">
        <v>130000</v>
      </c>
      <c r="F1114" s="34" t="s">
        <v>19</v>
      </c>
      <c r="G1114" s="34" t="str">
        <f>IF(I1114&gt;0,"PROPLACENO",F1114)</f>
        <v>PROPLACENO</v>
      </c>
      <c r="H1114" s="35">
        <v>1373</v>
      </c>
      <c r="I1114" s="31">
        <v>45264</v>
      </c>
      <c r="J1114" s="36">
        <v>44998</v>
      </c>
    </row>
    <row r="1115" spans="1:10" x14ac:dyDescent="0.25">
      <c r="A1115" s="38" t="s">
        <v>1289</v>
      </c>
      <c r="B1115" s="31">
        <v>44795</v>
      </c>
      <c r="C1115" s="32">
        <v>44797</v>
      </c>
      <c r="D1115" s="33">
        <v>130000</v>
      </c>
      <c r="E1115" s="33">
        <v>130000</v>
      </c>
      <c r="F1115" s="34" t="s">
        <v>19</v>
      </c>
      <c r="G1115" s="34" t="str">
        <f>IF(I1115&gt;0,"PROPLACENO",F1115)</f>
        <v>PROPLACENO</v>
      </c>
      <c r="H1115" s="35">
        <v>1261</v>
      </c>
      <c r="I1115" s="31">
        <v>45789</v>
      </c>
      <c r="J1115" s="36">
        <v>44998</v>
      </c>
    </row>
    <row r="1116" spans="1:10" x14ac:dyDescent="0.25">
      <c r="A1116" s="38" t="s">
        <v>1395</v>
      </c>
      <c r="B1116" s="31">
        <v>44799</v>
      </c>
      <c r="C1116" s="32">
        <v>44802</v>
      </c>
      <c r="D1116" s="33">
        <v>180000</v>
      </c>
      <c r="E1116" s="33">
        <v>180000</v>
      </c>
      <c r="F1116" s="34" t="s">
        <v>1530</v>
      </c>
      <c r="G1116" s="34" t="str">
        <f>IF(I1116&gt;0,"PROPLACENO",F1116)</f>
        <v>PROPLACENO</v>
      </c>
      <c r="H1116" s="35">
        <v>1367</v>
      </c>
      <c r="I1116" s="31">
        <v>45734</v>
      </c>
      <c r="J1116" s="36">
        <v>44998</v>
      </c>
    </row>
    <row r="1117" spans="1:10" x14ac:dyDescent="0.25">
      <c r="A1117" s="38" t="s">
        <v>1054</v>
      </c>
      <c r="B1117" s="31">
        <v>44774</v>
      </c>
      <c r="C1117" s="32">
        <v>44795</v>
      </c>
      <c r="D1117" s="33">
        <v>130000</v>
      </c>
      <c r="E1117" s="33">
        <v>130000</v>
      </c>
      <c r="F1117" s="34" t="s">
        <v>19</v>
      </c>
      <c r="G1117" s="34" t="str">
        <f>IF(I1117&gt;0,"PROPLACENO",F1117)</f>
        <v>PROPLACENO</v>
      </c>
      <c r="H1117" s="35">
        <v>1026</v>
      </c>
      <c r="I1117" s="31">
        <v>45320</v>
      </c>
      <c r="J1117" s="36">
        <v>44956</v>
      </c>
    </row>
    <row r="1118" spans="1:10" x14ac:dyDescent="0.25">
      <c r="A1118" s="38" t="s">
        <v>1055</v>
      </c>
      <c r="B1118" s="31">
        <v>44774</v>
      </c>
      <c r="C1118" s="32">
        <v>44774</v>
      </c>
      <c r="D1118" s="33">
        <v>100000</v>
      </c>
      <c r="E1118" s="33">
        <v>100000</v>
      </c>
      <c r="F1118" s="34" t="s">
        <v>19</v>
      </c>
      <c r="G1118" s="34" t="str">
        <f>IF(I1118&gt;0,"PROPLACENO",F1118)</f>
        <v>PROPLACENO</v>
      </c>
      <c r="H1118" s="35">
        <v>1027</v>
      </c>
      <c r="I1118" s="31">
        <v>45099</v>
      </c>
      <c r="J1118" s="36">
        <v>44956</v>
      </c>
    </row>
    <row r="1119" spans="1:10" x14ac:dyDescent="0.25">
      <c r="A1119" s="38" t="s">
        <v>1141</v>
      </c>
      <c r="B1119" s="31">
        <v>44783</v>
      </c>
      <c r="C1119" s="32">
        <v>44784</v>
      </c>
      <c r="D1119" s="33">
        <v>180000</v>
      </c>
      <c r="E1119" s="33">
        <v>180000</v>
      </c>
      <c r="F1119" s="34" t="s">
        <v>19</v>
      </c>
      <c r="G1119" s="34" t="str">
        <f>IF(I1119&gt;0,"PROPLACENO",F1119)</f>
        <v>PROPLACENO</v>
      </c>
      <c r="H1119" s="35">
        <v>1113</v>
      </c>
      <c r="I1119" s="31">
        <v>45062</v>
      </c>
      <c r="J1119" s="36">
        <v>44956</v>
      </c>
    </row>
    <row r="1120" spans="1:10" x14ac:dyDescent="0.25">
      <c r="A1120" s="38" t="s">
        <v>1468</v>
      </c>
      <c r="B1120" s="31">
        <v>44803</v>
      </c>
      <c r="C1120" s="32">
        <v>44803</v>
      </c>
      <c r="D1120" s="33">
        <v>130000</v>
      </c>
      <c r="E1120" s="33">
        <v>130000</v>
      </c>
      <c r="F1120" s="34" t="s">
        <v>19</v>
      </c>
      <c r="G1120" s="34" t="str">
        <f>IF(I1120&gt;0,"PROPLACENO",F1120)</f>
        <v>PROPLACENO</v>
      </c>
      <c r="H1120" s="35">
        <v>1440</v>
      </c>
      <c r="I1120" s="31">
        <v>45721</v>
      </c>
      <c r="J1120" s="36">
        <v>44998</v>
      </c>
    </row>
    <row r="1121" spans="1:10" x14ac:dyDescent="0.25">
      <c r="A1121" s="38" t="s">
        <v>1058</v>
      </c>
      <c r="B1121" s="31">
        <v>44774</v>
      </c>
      <c r="C1121" s="32">
        <v>44774</v>
      </c>
      <c r="D1121" s="33">
        <v>130000</v>
      </c>
      <c r="E1121" s="33">
        <v>130000</v>
      </c>
      <c r="F1121" s="34" t="s">
        <v>19</v>
      </c>
      <c r="G1121" s="34" t="str">
        <f>IF(I1121&gt;0,"PROPLACENO",F1121)</f>
        <v>PROPLACENO</v>
      </c>
      <c r="H1121" s="35">
        <v>1030</v>
      </c>
      <c r="I1121" s="31">
        <v>45770</v>
      </c>
      <c r="J1121" s="36">
        <v>44956</v>
      </c>
    </row>
    <row r="1122" spans="1:10" x14ac:dyDescent="0.25">
      <c r="A1122" s="38" t="s">
        <v>1060</v>
      </c>
      <c r="B1122" s="31">
        <v>44774</v>
      </c>
      <c r="C1122" s="32">
        <v>44783</v>
      </c>
      <c r="D1122" s="33">
        <v>180000</v>
      </c>
      <c r="E1122" s="33">
        <v>180000</v>
      </c>
      <c r="F1122" s="34" t="s">
        <v>19</v>
      </c>
      <c r="G1122" s="34" t="str">
        <f>IF(I1122&gt;0,"PROPLACENO",F1122)</f>
        <v>PROPLACENO</v>
      </c>
      <c r="H1122" s="35">
        <v>1032</v>
      </c>
      <c r="I1122" s="31">
        <v>45089</v>
      </c>
      <c r="J1122" s="36">
        <v>44956</v>
      </c>
    </row>
    <row r="1123" spans="1:10" x14ac:dyDescent="0.25">
      <c r="A1123" s="38" t="s">
        <v>1061</v>
      </c>
      <c r="B1123" s="31">
        <v>44774</v>
      </c>
      <c r="C1123" s="32">
        <v>44774</v>
      </c>
      <c r="D1123" s="33">
        <v>130000</v>
      </c>
      <c r="E1123" s="33">
        <v>130000</v>
      </c>
      <c r="F1123" s="34" t="s">
        <v>1530</v>
      </c>
      <c r="G1123" s="34" t="str">
        <f>IF(I1123&gt;0,"PROPLACENO",F1123)</f>
        <v>PROPLACENO</v>
      </c>
      <c r="H1123" s="35">
        <v>1033</v>
      </c>
      <c r="I1123" s="31">
        <v>45943</v>
      </c>
      <c r="J1123" s="36">
        <v>44956</v>
      </c>
    </row>
    <row r="1124" spans="1:10" x14ac:dyDescent="0.25">
      <c r="A1124" s="38" t="s">
        <v>1062</v>
      </c>
      <c r="B1124" s="31">
        <v>44774</v>
      </c>
      <c r="C1124" s="32">
        <v>44804</v>
      </c>
      <c r="D1124" s="33">
        <v>130000</v>
      </c>
      <c r="E1124" s="33">
        <v>126670.15</v>
      </c>
      <c r="F1124" s="34" t="s">
        <v>19</v>
      </c>
      <c r="G1124" s="34" t="str">
        <f>IF(I1124&gt;0,"PROPLACENO",F1124)</f>
        <v>PROPLACENO</v>
      </c>
      <c r="H1124" s="35">
        <v>1034</v>
      </c>
      <c r="I1124" s="31">
        <v>45748</v>
      </c>
      <c r="J1124" s="36">
        <v>44956</v>
      </c>
    </row>
    <row r="1125" spans="1:10" x14ac:dyDescent="0.25">
      <c r="A1125" s="38" t="s">
        <v>1192</v>
      </c>
      <c r="B1125" s="31">
        <v>44788</v>
      </c>
      <c r="C1125" s="32">
        <v>44790</v>
      </c>
      <c r="D1125" s="33">
        <v>130000</v>
      </c>
      <c r="E1125" s="33">
        <v>130000</v>
      </c>
      <c r="F1125" s="34" t="s">
        <v>19</v>
      </c>
      <c r="G1125" s="34" t="str">
        <f>IF(I1125&gt;0,"PROPLACENO",F1125)</f>
        <v>PROPLACENO</v>
      </c>
      <c r="H1125" s="35">
        <v>1164</v>
      </c>
      <c r="I1125" s="31">
        <v>45694</v>
      </c>
      <c r="J1125" s="36">
        <v>44956</v>
      </c>
    </row>
    <row r="1126" spans="1:10" x14ac:dyDescent="0.25">
      <c r="A1126" s="38" t="s">
        <v>1064</v>
      </c>
      <c r="B1126" s="31">
        <v>44775</v>
      </c>
      <c r="C1126" s="32">
        <v>44778</v>
      </c>
      <c r="D1126" s="33">
        <v>130000</v>
      </c>
      <c r="E1126" s="33">
        <v>130000</v>
      </c>
      <c r="F1126" s="34" t="s">
        <v>19</v>
      </c>
      <c r="G1126" s="34" t="str">
        <f>IF(I1126&gt;0,"PROPLACENO",F1126)</f>
        <v>PROPLACENO</v>
      </c>
      <c r="H1126" s="35">
        <v>1036</v>
      </c>
      <c r="I1126" s="31">
        <v>45229</v>
      </c>
      <c r="J1126" s="36">
        <v>44956</v>
      </c>
    </row>
    <row r="1127" spans="1:10" x14ac:dyDescent="0.25">
      <c r="A1127" s="38" t="s">
        <v>1109</v>
      </c>
      <c r="B1127" s="31">
        <v>44781</v>
      </c>
      <c r="C1127" s="32">
        <v>44783</v>
      </c>
      <c r="D1127" s="33">
        <v>130000</v>
      </c>
      <c r="E1127" s="33">
        <v>130000</v>
      </c>
      <c r="F1127" s="34" t="s">
        <v>19</v>
      </c>
      <c r="G1127" s="34" t="str">
        <f>IF(I1127&gt;0,"PROPLACENO",F1127)</f>
        <v>PROPLACENO</v>
      </c>
      <c r="H1127" s="35">
        <v>1081</v>
      </c>
      <c r="I1127" s="31">
        <v>45110</v>
      </c>
      <c r="J1127" s="36">
        <v>44956</v>
      </c>
    </row>
    <row r="1128" spans="1:10" x14ac:dyDescent="0.25">
      <c r="A1128" s="38" t="s">
        <v>1065</v>
      </c>
      <c r="B1128" s="31">
        <v>44775</v>
      </c>
      <c r="C1128" s="32">
        <v>44775</v>
      </c>
      <c r="D1128" s="33" t="s">
        <v>1527</v>
      </c>
      <c r="E1128" s="33">
        <v>0</v>
      </c>
      <c r="F1128" s="34" t="s">
        <v>23</v>
      </c>
      <c r="G1128" s="34" t="s">
        <v>18</v>
      </c>
      <c r="H1128" s="35">
        <v>1037</v>
      </c>
      <c r="I1128" s="31"/>
      <c r="J1128" s="36">
        <v>44956</v>
      </c>
    </row>
    <row r="1129" spans="1:10" x14ac:dyDescent="0.25">
      <c r="A1129" s="38" t="s">
        <v>1079</v>
      </c>
      <c r="B1129" s="31">
        <v>44777</v>
      </c>
      <c r="C1129" s="32">
        <v>44778</v>
      </c>
      <c r="D1129" s="33">
        <v>130000</v>
      </c>
      <c r="E1129" s="33">
        <v>130000</v>
      </c>
      <c r="F1129" s="34" t="s">
        <v>19</v>
      </c>
      <c r="G1129" s="34" t="str">
        <f>IF(I1129&gt;0,"PROPLACENO",F1129)</f>
        <v>PROPLACENO</v>
      </c>
      <c r="H1129" s="35">
        <v>1051</v>
      </c>
      <c r="I1129" s="31">
        <v>45183</v>
      </c>
      <c r="J1129" s="36">
        <v>44956</v>
      </c>
    </row>
    <row r="1130" spans="1:10" x14ac:dyDescent="0.25">
      <c r="A1130" s="38" t="s">
        <v>1148</v>
      </c>
      <c r="B1130" s="31">
        <v>44783</v>
      </c>
      <c r="C1130" s="32">
        <v>44788</v>
      </c>
      <c r="D1130" s="33" t="s">
        <v>1527</v>
      </c>
      <c r="E1130" s="33">
        <v>0</v>
      </c>
      <c r="F1130" s="34" t="s">
        <v>1532</v>
      </c>
      <c r="G1130" s="34" t="s">
        <v>1533</v>
      </c>
      <c r="H1130" s="35">
        <v>1120</v>
      </c>
      <c r="I1130" s="31"/>
      <c r="J1130" s="36">
        <v>44956</v>
      </c>
    </row>
    <row r="1131" spans="1:10" x14ac:dyDescent="0.25">
      <c r="A1131" s="38" t="s">
        <v>1068</v>
      </c>
      <c r="B1131" s="31">
        <v>44775</v>
      </c>
      <c r="C1131" s="32">
        <v>44776</v>
      </c>
      <c r="D1131" s="33">
        <v>130000</v>
      </c>
      <c r="E1131" s="33">
        <v>130000</v>
      </c>
      <c r="F1131" s="34" t="s">
        <v>19</v>
      </c>
      <c r="G1131" s="34" t="str">
        <f>IF(I1131&gt;0,"PROPLACENO",F1131)</f>
        <v>PROPLACENO</v>
      </c>
      <c r="H1131" s="35">
        <v>1040</v>
      </c>
      <c r="I1131" s="31">
        <v>45636</v>
      </c>
      <c r="J1131" s="36">
        <v>44956</v>
      </c>
    </row>
    <row r="1132" spans="1:10" x14ac:dyDescent="0.25">
      <c r="A1132" s="38" t="s">
        <v>1158</v>
      </c>
      <c r="B1132" s="31">
        <v>44784</v>
      </c>
      <c r="C1132" s="32">
        <v>44797</v>
      </c>
      <c r="D1132" s="33">
        <v>180000</v>
      </c>
      <c r="E1132" s="33">
        <v>180000</v>
      </c>
      <c r="F1132" s="34" t="s">
        <v>19</v>
      </c>
      <c r="G1132" s="34" t="str">
        <f>IF(I1132&gt;0,"PROPLACENO",F1132)</f>
        <v>PROPLACENO</v>
      </c>
      <c r="H1132" s="35">
        <v>1130</v>
      </c>
      <c r="I1132" s="31">
        <v>45201</v>
      </c>
      <c r="J1132" s="36">
        <v>44956</v>
      </c>
    </row>
    <row r="1133" spans="1:10" x14ac:dyDescent="0.25">
      <c r="A1133" s="38" t="s">
        <v>1070</v>
      </c>
      <c r="B1133" s="31">
        <v>44775</v>
      </c>
      <c r="C1133" s="32">
        <v>44785</v>
      </c>
      <c r="D1133" s="33">
        <v>180000</v>
      </c>
      <c r="E1133" s="33">
        <v>180000</v>
      </c>
      <c r="F1133" s="34" t="s">
        <v>19</v>
      </c>
      <c r="G1133" s="34" t="str">
        <f>IF(I1133&gt;0,"PROPLACENO",F1133)</f>
        <v>PROPLACENO</v>
      </c>
      <c r="H1133" s="35">
        <v>1042</v>
      </c>
      <c r="I1133" s="31">
        <v>45099</v>
      </c>
      <c r="J1133" s="36">
        <v>44956</v>
      </c>
    </row>
    <row r="1134" spans="1:10" x14ac:dyDescent="0.25">
      <c r="A1134" s="38" t="s">
        <v>1114</v>
      </c>
      <c r="B1134" s="31">
        <v>44781</v>
      </c>
      <c r="C1134" s="32">
        <v>44796</v>
      </c>
      <c r="D1134" s="33">
        <v>130000</v>
      </c>
      <c r="E1134" s="33">
        <v>130000</v>
      </c>
      <c r="F1134" s="34" t="s">
        <v>19</v>
      </c>
      <c r="G1134" s="34" t="str">
        <f>IF(I1134&gt;0,"PROPLACENO",F1134)</f>
        <v>PROPLACENO</v>
      </c>
      <c r="H1134" s="35">
        <v>1086</v>
      </c>
      <c r="I1134" s="31">
        <v>45271</v>
      </c>
      <c r="J1134" s="36">
        <v>44956</v>
      </c>
    </row>
    <row r="1135" spans="1:10" x14ac:dyDescent="0.25">
      <c r="A1135" s="38" t="s">
        <v>1245</v>
      </c>
      <c r="B1135" s="31">
        <v>44791</v>
      </c>
      <c r="C1135" s="32">
        <v>44797</v>
      </c>
      <c r="D1135" s="33">
        <v>130000</v>
      </c>
      <c r="E1135" s="33">
        <v>130000</v>
      </c>
      <c r="F1135" s="34" t="s">
        <v>19</v>
      </c>
      <c r="G1135" s="34" t="str">
        <f>IF(I1135&gt;0,"PROPLACENO",F1135)</f>
        <v>PROPLACENO</v>
      </c>
      <c r="H1135" s="35">
        <v>1217</v>
      </c>
      <c r="I1135" s="31">
        <v>45280</v>
      </c>
      <c r="J1135" s="36">
        <v>44998</v>
      </c>
    </row>
    <row r="1136" spans="1:10" x14ac:dyDescent="0.25">
      <c r="A1136" s="38" t="s">
        <v>1352</v>
      </c>
      <c r="B1136" s="31">
        <v>44797</v>
      </c>
      <c r="C1136" s="32">
        <v>44803</v>
      </c>
      <c r="D1136" s="33">
        <v>130000</v>
      </c>
      <c r="E1136" s="33">
        <v>130000</v>
      </c>
      <c r="F1136" s="34" t="s">
        <v>19</v>
      </c>
      <c r="G1136" s="34" t="str">
        <f>IF(I1136&gt;0,"PROPLACENO",F1136)</f>
        <v>PROPLACENO</v>
      </c>
      <c r="H1136" s="35">
        <v>1324</v>
      </c>
      <c r="I1136" s="31">
        <v>45124</v>
      </c>
      <c r="J1136" s="36">
        <v>44998</v>
      </c>
    </row>
    <row r="1137" spans="1:10" x14ac:dyDescent="0.25">
      <c r="A1137" s="38" t="s">
        <v>1071</v>
      </c>
      <c r="B1137" s="31">
        <v>44776</v>
      </c>
      <c r="C1137" s="32">
        <v>44783</v>
      </c>
      <c r="D1137" s="33">
        <v>180000</v>
      </c>
      <c r="E1137" s="33">
        <v>180000</v>
      </c>
      <c r="F1137" s="34" t="s">
        <v>1530</v>
      </c>
      <c r="G1137" s="34" t="str">
        <f>IF(I1137&gt;0,"PROPLACENO",F1137)</f>
        <v>PROPLACENO</v>
      </c>
      <c r="H1137" s="35">
        <v>1043</v>
      </c>
      <c r="I1137" s="31">
        <v>45950</v>
      </c>
      <c r="J1137" s="36">
        <v>44956</v>
      </c>
    </row>
    <row r="1138" spans="1:10" x14ac:dyDescent="0.25">
      <c r="A1138" s="38" t="s">
        <v>1094</v>
      </c>
      <c r="B1138" s="31">
        <v>44778</v>
      </c>
      <c r="C1138" s="32">
        <v>44791</v>
      </c>
      <c r="D1138" s="33" t="s">
        <v>1527</v>
      </c>
      <c r="E1138" s="33">
        <v>0</v>
      </c>
      <c r="F1138" s="34" t="s">
        <v>1532</v>
      </c>
      <c r="G1138" s="34" t="s">
        <v>1533</v>
      </c>
      <c r="H1138" s="35">
        <v>1066</v>
      </c>
      <c r="I1138" s="31"/>
      <c r="J1138" s="36">
        <v>44956</v>
      </c>
    </row>
    <row r="1139" spans="1:10" x14ac:dyDescent="0.25">
      <c r="A1139" s="38" t="s">
        <v>1073</v>
      </c>
      <c r="B1139" s="31">
        <v>44776</v>
      </c>
      <c r="C1139" s="32">
        <v>44783</v>
      </c>
      <c r="D1139" s="33">
        <v>130000</v>
      </c>
      <c r="E1139" s="33">
        <v>129505.9</v>
      </c>
      <c r="F1139" s="34" t="s">
        <v>1530</v>
      </c>
      <c r="G1139" s="34" t="str">
        <f>IF(I1139&gt;0,"PROPLACENO",F1139)</f>
        <v>PROPLACENO</v>
      </c>
      <c r="H1139" s="35">
        <v>1045</v>
      </c>
      <c r="I1139" s="31">
        <v>45901</v>
      </c>
      <c r="J1139" s="36">
        <v>44956</v>
      </c>
    </row>
    <row r="1140" spans="1:10" x14ac:dyDescent="0.25">
      <c r="A1140" s="38" t="s">
        <v>1176</v>
      </c>
      <c r="B1140" s="31">
        <v>44787</v>
      </c>
      <c r="C1140" s="32">
        <v>44790</v>
      </c>
      <c r="D1140" s="33" t="s">
        <v>1527</v>
      </c>
      <c r="E1140" s="33">
        <v>0</v>
      </c>
      <c r="F1140" s="34" t="s">
        <v>1532</v>
      </c>
      <c r="G1140" s="34" t="s">
        <v>1533</v>
      </c>
      <c r="H1140" s="35">
        <v>1148</v>
      </c>
      <c r="I1140" s="31"/>
      <c r="J1140" s="36">
        <v>44956</v>
      </c>
    </row>
    <row r="1141" spans="1:10" x14ac:dyDescent="0.25">
      <c r="A1141" s="38" t="s">
        <v>1089</v>
      </c>
      <c r="B1141" s="31">
        <v>44778</v>
      </c>
      <c r="C1141" s="32">
        <v>44802</v>
      </c>
      <c r="D1141" s="33">
        <v>100000</v>
      </c>
      <c r="E1141" s="33">
        <v>100000</v>
      </c>
      <c r="F1141" s="34" t="s">
        <v>19</v>
      </c>
      <c r="G1141" s="34" t="str">
        <f>IF(I1141&gt;0,"PROPLACENO",F1141)</f>
        <v>PROPLACENO</v>
      </c>
      <c r="H1141" s="35">
        <v>1061</v>
      </c>
      <c r="I1141" s="31">
        <v>45873</v>
      </c>
      <c r="J1141" s="36">
        <v>44956</v>
      </c>
    </row>
    <row r="1142" spans="1:10" x14ac:dyDescent="0.25">
      <c r="A1142" s="38" t="s">
        <v>1128</v>
      </c>
      <c r="B1142" s="31">
        <v>44782</v>
      </c>
      <c r="C1142" s="32">
        <v>44795</v>
      </c>
      <c r="D1142" s="33">
        <v>130000</v>
      </c>
      <c r="E1142" s="33">
        <v>130000</v>
      </c>
      <c r="F1142" s="34" t="s">
        <v>19</v>
      </c>
      <c r="G1142" s="34" t="str">
        <f>IF(I1142&gt;0,"PROPLACENO",F1142)</f>
        <v>PROPLACENO</v>
      </c>
      <c r="H1142" s="35">
        <v>1100</v>
      </c>
      <c r="I1142" s="31">
        <v>45187</v>
      </c>
      <c r="J1142" s="36">
        <v>44956</v>
      </c>
    </row>
    <row r="1143" spans="1:10" x14ac:dyDescent="0.25">
      <c r="A1143" s="38" t="s">
        <v>1076</v>
      </c>
      <c r="B1143" s="31">
        <v>44776</v>
      </c>
      <c r="C1143" s="32">
        <v>44784</v>
      </c>
      <c r="D1143" s="33" t="s">
        <v>1527</v>
      </c>
      <c r="E1143" s="33">
        <v>0</v>
      </c>
      <c r="F1143" s="34" t="s">
        <v>17</v>
      </c>
      <c r="G1143" s="34" t="str">
        <f>IF(I1143&gt;0,"PROPLACENO",F1143)</f>
        <v>VYŘAZENO</v>
      </c>
      <c r="H1143" s="35">
        <v>1048</v>
      </c>
      <c r="I1143" s="31"/>
      <c r="J1143" s="36">
        <v>44956</v>
      </c>
    </row>
    <row r="1144" spans="1:10" x14ac:dyDescent="0.25">
      <c r="A1144" s="38" t="s">
        <v>1075</v>
      </c>
      <c r="B1144" s="31">
        <v>44776</v>
      </c>
      <c r="C1144" s="32">
        <v>44788</v>
      </c>
      <c r="D1144" s="33">
        <v>180000</v>
      </c>
      <c r="E1144" s="33">
        <v>180000</v>
      </c>
      <c r="F1144" s="34" t="s">
        <v>19</v>
      </c>
      <c r="G1144" s="34" t="str">
        <f>IF(I1144&gt;0,"PROPLACENO",F1144)</f>
        <v>PROPLACENO</v>
      </c>
      <c r="H1144" s="35">
        <v>1047</v>
      </c>
      <c r="I1144" s="31">
        <v>45379</v>
      </c>
      <c r="J1144" s="36">
        <v>44956</v>
      </c>
    </row>
    <row r="1145" spans="1:10" x14ac:dyDescent="0.25">
      <c r="A1145" s="38" t="s">
        <v>1097</v>
      </c>
      <c r="B1145" s="31">
        <v>44778</v>
      </c>
      <c r="C1145" s="32">
        <v>44784</v>
      </c>
      <c r="D1145" s="33">
        <v>130000</v>
      </c>
      <c r="E1145" s="33">
        <v>130000</v>
      </c>
      <c r="F1145" s="34" t="s">
        <v>19</v>
      </c>
      <c r="G1145" s="34" t="str">
        <f>IF(I1145&gt;0,"PROPLACENO",F1145)</f>
        <v>PROPLACENO</v>
      </c>
      <c r="H1145" s="35">
        <v>1069</v>
      </c>
      <c r="I1145" s="31">
        <v>45561</v>
      </c>
      <c r="J1145" s="36">
        <v>44956</v>
      </c>
    </row>
    <row r="1146" spans="1:10" x14ac:dyDescent="0.25">
      <c r="A1146" s="38" t="s">
        <v>1078</v>
      </c>
      <c r="B1146" s="31">
        <v>44777</v>
      </c>
      <c r="C1146" s="32">
        <v>44798</v>
      </c>
      <c r="D1146" s="33">
        <v>180000</v>
      </c>
      <c r="E1146" s="33">
        <v>180000</v>
      </c>
      <c r="F1146" s="34" t="s">
        <v>19</v>
      </c>
      <c r="G1146" s="34" t="str">
        <f>IF(I1146&gt;0,"PROPLACENO",F1146)</f>
        <v>PROPLACENO</v>
      </c>
      <c r="H1146" s="35">
        <v>1050</v>
      </c>
      <c r="I1146" s="31">
        <v>45222</v>
      </c>
      <c r="J1146" s="36">
        <v>44956</v>
      </c>
    </row>
    <row r="1147" spans="1:10" x14ac:dyDescent="0.25">
      <c r="A1147" s="38" t="s">
        <v>1080</v>
      </c>
      <c r="B1147" s="31">
        <v>44777</v>
      </c>
      <c r="C1147" s="32">
        <v>44798</v>
      </c>
      <c r="D1147" s="33">
        <v>130000</v>
      </c>
      <c r="E1147" s="33">
        <v>130000</v>
      </c>
      <c r="F1147" s="34" t="s">
        <v>19</v>
      </c>
      <c r="G1147" s="34" t="str">
        <f>IF(I1147&gt;0,"PROPLACENO",F1147)</f>
        <v>PROPLACENO</v>
      </c>
      <c r="H1147" s="35">
        <v>1052</v>
      </c>
      <c r="I1147" s="31">
        <v>45068</v>
      </c>
      <c r="J1147" s="36">
        <v>44956</v>
      </c>
    </row>
    <row r="1148" spans="1:10" x14ac:dyDescent="0.25">
      <c r="A1148" s="38" t="s">
        <v>1081</v>
      </c>
      <c r="B1148" s="31">
        <v>44777</v>
      </c>
      <c r="C1148" s="32">
        <v>44781</v>
      </c>
      <c r="D1148" s="33">
        <v>180000</v>
      </c>
      <c r="E1148" s="33">
        <v>180000</v>
      </c>
      <c r="F1148" s="34" t="s">
        <v>19</v>
      </c>
      <c r="G1148" s="34" t="str">
        <f>IF(I1148&gt;0,"PROPLACENO",F1148)</f>
        <v>PROPLACENO</v>
      </c>
      <c r="H1148" s="35">
        <v>1053</v>
      </c>
      <c r="I1148" s="31">
        <v>45120</v>
      </c>
      <c r="J1148" s="36">
        <v>44956</v>
      </c>
    </row>
    <row r="1149" spans="1:10" x14ac:dyDescent="0.25">
      <c r="A1149" s="38" t="s">
        <v>1082</v>
      </c>
      <c r="B1149" s="31">
        <v>44777</v>
      </c>
      <c r="C1149" s="32">
        <v>44798</v>
      </c>
      <c r="D1149" s="33" t="s">
        <v>1527</v>
      </c>
      <c r="E1149" s="33">
        <v>0</v>
      </c>
      <c r="F1149" s="34" t="s">
        <v>23</v>
      </c>
      <c r="G1149" s="34" t="s">
        <v>18</v>
      </c>
      <c r="H1149" s="35">
        <v>1054</v>
      </c>
      <c r="I1149" s="31"/>
      <c r="J1149" s="36">
        <v>44956</v>
      </c>
    </row>
    <row r="1150" spans="1:10" x14ac:dyDescent="0.25">
      <c r="A1150" s="38" t="s">
        <v>1083</v>
      </c>
      <c r="B1150" s="31">
        <v>44777</v>
      </c>
      <c r="C1150" s="32">
        <v>44798</v>
      </c>
      <c r="D1150" s="33">
        <v>180000</v>
      </c>
      <c r="E1150" s="33">
        <v>180000</v>
      </c>
      <c r="F1150" s="34" t="s">
        <v>1530</v>
      </c>
      <c r="G1150" s="34" t="str">
        <f>IF(I1150&gt;0,"PROPLACENO",F1150)</f>
        <v>PROPLACENO</v>
      </c>
      <c r="H1150" s="35">
        <v>1055</v>
      </c>
      <c r="I1150" s="31">
        <v>45330</v>
      </c>
      <c r="J1150" s="36">
        <v>44956</v>
      </c>
    </row>
    <row r="1151" spans="1:10" x14ac:dyDescent="0.25">
      <c r="A1151" s="38" t="s">
        <v>1085</v>
      </c>
      <c r="B1151" s="31">
        <v>44777</v>
      </c>
      <c r="C1151" s="32">
        <v>44782</v>
      </c>
      <c r="D1151" s="33">
        <v>100000</v>
      </c>
      <c r="E1151" s="33">
        <v>100000</v>
      </c>
      <c r="F1151" s="34" t="s">
        <v>19</v>
      </c>
      <c r="G1151" s="34" t="str">
        <f>IF(I1151&gt;0,"PROPLACENO",F1151)</f>
        <v>PROPLACENO</v>
      </c>
      <c r="H1151" s="35">
        <v>1057</v>
      </c>
      <c r="I1151" s="31">
        <v>45127</v>
      </c>
      <c r="J1151" s="36">
        <v>44956</v>
      </c>
    </row>
    <row r="1152" spans="1:10" x14ac:dyDescent="0.25">
      <c r="A1152" s="38" t="s">
        <v>1084</v>
      </c>
      <c r="B1152" s="31">
        <v>44777</v>
      </c>
      <c r="C1152" s="32">
        <v>44798</v>
      </c>
      <c r="D1152" s="33">
        <v>100000</v>
      </c>
      <c r="E1152" s="33">
        <v>100000</v>
      </c>
      <c r="F1152" s="34" t="s">
        <v>19</v>
      </c>
      <c r="G1152" s="34" t="str">
        <f>IF(I1152&gt;0,"PROPLACENO",F1152)</f>
        <v>PROPLACENO</v>
      </c>
      <c r="H1152" s="35">
        <v>1056</v>
      </c>
      <c r="I1152" s="31">
        <v>45551</v>
      </c>
      <c r="J1152" s="36">
        <v>44956</v>
      </c>
    </row>
    <row r="1153" spans="1:10" x14ac:dyDescent="0.25">
      <c r="A1153" s="38" t="s">
        <v>1086</v>
      </c>
      <c r="B1153" s="31">
        <v>44777</v>
      </c>
      <c r="C1153" s="32">
        <v>44798</v>
      </c>
      <c r="D1153" s="33">
        <v>130000</v>
      </c>
      <c r="E1153" s="33">
        <v>130000</v>
      </c>
      <c r="F1153" s="34" t="s">
        <v>19</v>
      </c>
      <c r="G1153" s="34" t="str">
        <f>IF(I1153&gt;0,"PROPLACENO",F1153)</f>
        <v>PROPLACENO</v>
      </c>
      <c r="H1153" s="35">
        <v>1058</v>
      </c>
      <c r="I1153" s="31">
        <v>45258</v>
      </c>
      <c r="J1153" s="36">
        <v>44956</v>
      </c>
    </row>
    <row r="1154" spans="1:10" x14ac:dyDescent="0.25">
      <c r="A1154" s="38" t="s">
        <v>1087</v>
      </c>
      <c r="B1154" s="31">
        <v>44777</v>
      </c>
      <c r="C1154" s="32">
        <v>44792</v>
      </c>
      <c r="D1154" s="33">
        <v>130000</v>
      </c>
      <c r="E1154" s="33">
        <v>130000</v>
      </c>
      <c r="F1154" s="34" t="s">
        <v>19</v>
      </c>
      <c r="G1154" s="34" t="str">
        <f>IF(I1154&gt;0,"PROPLACENO",F1154)</f>
        <v>PROPLACENO</v>
      </c>
      <c r="H1154" s="35">
        <v>1059</v>
      </c>
      <c r="I1154" s="31">
        <v>45264</v>
      </c>
      <c r="J1154" s="36">
        <v>44956</v>
      </c>
    </row>
    <row r="1155" spans="1:10" x14ac:dyDescent="0.25">
      <c r="A1155" s="38" t="s">
        <v>1088</v>
      </c>
      <c r="B1155" s="31">
        <v>44777</v>
      </c>
      <c r="C1155" s="32">
        <v>44788</v>
      </c>
      <c r="D1155" s="33">
        <v>130000</v>
      </c>
      <c r="E1155" s="33">
        <v>130000</v>
      </c>
      <c r="F1155" s="34" t="s">
        <v>19</v>
      </c>
      <c r="G1155" s="34" t="str">
        <f>IF(I1155&gt;0,"PROPLACENO",F1155)</f>
        <v>PROPLACENO</v>
      </c>
      <c r="H1155" s="35">
        <v>1060</v>
      </c>
      <c r="I1155" s="31">
        <v>45062</v>
      </c>
      <c r="J1155" s="36">
        <v>44956</v>
      </c>
    </row>
    <row r="1156" spans="1:10" x14ac:dyDescent="0.25">
      <c r="A1156" s="38" t="s">
        <v>1092</v>
      </c>
      <c r="B1156" s="31">
        <v>44778</v>
      </c>
      <c r="C1156" s="32">
        <v>44798</v>
      </c>
      <c r="D1156" s="33">
        <v>130000</v>
      </c>
      <c r="E1156" s="33">
        <v>130000</v>
      </c>
      <c r="F1156" s="34" t="s">
        <v>19</v>
      </c>
      <c r="G1156" s="34" t="str">
        <f>IF(I1156&gt;0,"PROPLACENO",F1156)</f>
        <v>PROPLACENO</v>
      </c>
      <c r="H1156" s="35">
        <v>1064</v>
      </c>
      <c r="I1156" s="31">
        <v>45091</v>
      </c>
      <c r="J1156" s="36">
        <v>44956</v>
      </c>
    </row>
    <row r="1157" spans="1:10" x14ac:dyDescent="0.25">
      <c r="A1157" s="38" t="s">
        <v>1093</v>
      </c>
      <c r="B1157" s="31">
        <v>44778</v>
      </c>
      <c r="C1157" s="32">
        <v>44790</v>
      </c>
      <c r="D1157" s="33">
        <v>130000</v>
      </c>
      <c r="E1157" s="33">
        <v>130000</v>
      </c>
      <c r="F1157" s="34" t="s">
        <v>1530</v>
      </c>
      <c r="G1157" s="34" t="str">
        <f>IF(I1157&gt;0,"PROPLACENO",F1157)</f>
        <v>PROPLACENO</v>
      </c>
      <c r="H1157" s="35">
        <v>1065</v>
      </c>
      <c r="I1157" s="31">
        <v>45411</v>
      </c>
      <c r="J1157" s="36">
        <v>44956</v>
      </c>
    </row>
    <row r="1158" spans="1:10" x14ac:dyDescent="0.25">
      <c r="A1158" s="38" t="s">
        <v>1132</v>
      </c>
      <c r="B1158" s="31">
        <v>44782</v>
      </c>
      <c r="C1158" s="32">
        <v>44802</v>
      </c>
      <c r="D1158" s="33">
        <v>130000</v>
      </c>
      <c r="E1158" s="33">
        <v>130000</v>
      </c>
      <c r="F1158" s="34" t="s">
        <v>19</v>
      </c>
      <c r="G1158" s="34" t="str">
        <f>IF(I1158&gt;0,"PROPLACENO",F1158)</f>
        <v>PROPLACENO</v>
      </c>
      <c r="H1158" s="35">
        <v>1104</v>
      </c>
      <c r="I1158" s="31">
        <v>45918</v>
      </c>
      <c r="J1158" s="36">
        <v>44956</v>
      </c>
    </row>
    <row r="1159" spans="1:10" x14ac:dyDescent="0.25">
      <c r="A1159" s="38" t="s">
        <v>1136</v>
      </c>
      <c r="B1159" s="31">
        <v>44783</v>
      </c>
      <c r="C1159" s="32">
        <v>44792</v>
      </c>
      <c r="D1159" s="33" t="s">
        <v>1527</v>
      </c>
      <c r="E1159" s="33">
        <v>0</v>
      </c>
      <c r="F1159" s="34" t="s">
        <v>1532</v>
      </c>
      <c r="G1159" s="34" t="s">
        <v>1533</v>
      </c>
      <c r="H1159" s="35">
        <v>1108</v>
      </c>
      <c r="I1159" s="31"/>
      <c r="J1159" s="36">
        <v>44956</v>
      </c>
    </row>
    <row r="1160" spans="1:10" x14ac:dyDescent="0.25">
      <c r="A1160" s="38" t="s">
        <v>1096</v>
      </c>
      <c r="B1160" s="31">
        <v>44778</v>
      </c>
      <c r="C1160" s="32">
        <v>44783</v>
      </c>
      <c r="D1160" s="33" t="s">
        <v>1527</v>
      </c>
      <c r="E1160" s="33">
        <v>0</v>
      </c>
      <c r="F1160" s="34" t="s">
        <v>1532</v>
      </c>
      <c r="G1160" s="34" t="s">
        <v>1533</v>
      </c>
      <c r="H1160" s="35">
        <v>1068</v>
      </c>
      <c r="I1160" s="31"/>
      <c r="J1160" s="36">
        <v>44956</v>
      </c>
    </row>
    <row r="1161" spans="1:10" x14ac:dyDescent="0.25">
      <c r="A1161" s="38" t="s">
        <v>1123</v>
      </c>
      <c r="B1161" s="31">
        <v>44781</v>
      </c>
      <c r="C1161" s="32">
        <v>44783</v>
      </c>
      <c r="D1161" s="33" t="s">
        <v>1527</v>
      </c>
      <c r="E1161" s="33">
        <v>0</v>
      </c>
      <c r="F1161" s="34" t="s">
        <v>17</v>
      </c>
      <c r="G1161" s="34" t="str">
        <f>IF(I1161&gt;0,"PROPLACENO",F1161)</f>
        <v>VYŘAZENO</v>
      </c>
      <c r="H1161" s="35">
        <v>1095</v>
      </c>
      <c r="I1161" s="31"/>
      <c r="J1161" s="36">
        <v>44956</v>
      </c>
    </row>
    <row r="1162" spans="1:10" x14ac:dyDescent="0.25">
      <c r="A1162" s="38" t="s">
        <v>1318</v>
      </c>
      <c r="B1162" s="31">
        <v>44796</v>
      </c>
      <c r="C1162" s="32">
        <v>44798</v>
      </c>
      <c r="D1162" s="33">
        <v>130000</v>
      </c>
      <c r="E1162" s="33">
        <v>130000</v>
      </c>
      <c r="F1162" s="34" t="s">
        <v>1530</v>
      </c>
      <c r="G1162" s="34" t="str">
        <f>IF(I1162&gt;0,"PROPLACENO",F1162)</f>
        <v>PROPLACENO</v>
      </c>
      <c r="H1162" s="35">
        <v>1290</v>
      </c>
      <c r="I1162" s="31">
        <v>45939</v>
      </c>
      <c r="J1162" s="36">
        <v>44998</v>
      </c>
    </row>
    <row r="1163" spans="1:10" x14ac:dyDescent="0.25">
      <c r="A1163" s="38" t="s">
        <v>1263</v>
      </c>
      <c r="B1163" s="31">
        <v>44794</v>
      </c>
      <c r="C1163" s="32">
        <v>44796</v>
      </c>
      <c r="D1163" s="33" t="s">
        <v>1527</v>
      </c>
      <c r="E1163" s="33">
        <v>0</v>
      </c>
      <c r="F1163" s="34" t="s">
        <v>1532</v>
      </c>
      <c r="G1163" s="34" t="s">
        <v>1533</v>
      </c>
      <c r="H1163" s="35">
        <v>1235</v>
      </c>
      <c r="I1163" s="31"/>
      <c r="J1163" s="36">
        <v>45061</v>
      </c>
    </row>
    <row r="1164" spans="1:10" x14ac:dyDescent="0.25">
      <c r="A1164" s="38" t="s">
        <v>1103</v>
      </c>
      <c r="B1164" s="31">
        <v>44780</v>
      </c>
      <c r="C1164" s="32">
        <v>44783</v>
      </c>
      <c r="D1164" s="33">
        <v>180000</v>
      </c>
      <c r="E1164" s="33">
        <v>180000</v>
      </c>
      <c r="F1164" s="34" t="s">
        <v>19</v>
      </c>
      <c r="G1164" s="34" t="str">
        <f>IF(I1164&gt;0,"PROPLACENO",F1164)</f>
        <v>PROPLACENO</v>
      </c>
      <c r="H1164" s="35">
        <v>1075</v>
      </c>
      <c r="I1164" s="31">
        <v>45532</v>
      </c>
      <c r="J1164" s="36">
        <v>44956</v>
      </c>
    </row>
    <row r="1165" spans="1:10" x14ac:dyDescent="0.25">
      <c r="A1165" s="38" t="s">
        <v>1108</v>
      </c>
      <c r="B1165" s="31">
        <v>44781</v>
      </c>
      <c r="C1165" s="32">
        <v>44799</v>
      </c>
      <c r="D1165" s="33">
        <v>180000</v>
      </c>
      <c r="E1165" s="33">
        <v>180000</v>
      </c>
      <c r="F1165" s="34" t="s">
        <v>19</v>
      </c>
      <c r="G1165" s="34" t="str">
        <f>IF(I1165&gt;0,"PROPLACENO",F1165)</f>
        <v>PROPLACENO</v>
      </c>
      <c r="H1165" s="35">
        <v>1080</v>
      </c>
      <c r="I1165" s="31">
        <v>45244</v>
      </c>
      <c r="J1165" s="36">
        <v>44956</v>
      </c>
    </row>
    <row r="1166" spans="1:10" x14ac:dyDescent="0.25">
      <c r="A1166" s="38" t="s">
        <v>1199</v>
      </c>
      <c r="B1166" s="31">
        <v>44788</v>
      </c>
      <c r="C1166" s="32">
        <v>44795</v>
      </c>
      <c r="D1166" s="33">
        <v>130000</v>
      </c>
      <c r="E1166" s="33">
        <v>130000</v>
      </c>
      <c r="F1166" s="34" t="s">
        <v>19</v>
      </c>
      <c r="G1166" s="34" t="str">
        <f>IF(I1166&gt;0,"PROPLACENO",F1166)</f>
        <v>PROPLACENO</v>
      </c>
      <c r="H1166" s="35">
        <v>1171</v>
      </c>
      <c r="I1166" s="31">
        <v>45250</v>
      </c>
      <c r="J1166" s="36">
        <v>44956</v>
      </c>
    </row>
    <row r="1167" spans="1:10" x14ac:dyDescent="0.25">
      <c r="A1167" s="38" t="s">
        <v>1107</v>
      </c>
      <c r="B1167" s="31">
        <v>44781</v>
      </c>
      <c r="C1167" s="32">
        <v>44781</v>
      </c>
      <c r="D1167" s="33">
        <v>130000</v>
      </c>
      <c r="E1167" s="33">
        <v>130000</v>
      </c>
      <c r="F1167" s="34" t="s">
        <v>19</v>
      </c>
      <c r="G1167" s="34" t="str">
        <f>IF(I1167&gt;0,"PROPLACENO",F1167)</f>
        <v>PROPLACENO</v>
      </c>
      <c r="H1167" s="35">
        <v>1079</v>
      </c>
      <c r="I1167" s="31">
        <v>45327</v>
      </c>
      <c r="J1167" s="36">
        <v>44956</v>
      </c>
    </row>
    <row r="1168" spans="1:10" x14ac:dyDescent="0.25">
      <c r="A1168" s="38" t="s">
        <v>1212</v>
      </c>
      <c r="B1168" s="31">
        <v>44789</v>
      </c>
      <c r="C1168" s="32">
        <v>44792</v>
      </c>
      <c r="D1168" s="33">
        <v>180000</v>
      </c>
      <c r="E1168" s="33">
        <v>180000</v>
      </c>
      <c r="F1168" s="34" t="s">
        <v>19</v>
      </c>
      <c r="G1168" s="34" t="str">
        <f>IF(I1168&gt;0,"PROPLACENO",F1168)</f>
        <v>PROPLACENO</v>
      </c>
      <c r="H1168" s="35">
        <v>1184</v>
      </c>
      <c r="I1168" s="31">
        <v>45103</v>
      </c>
      <c r="J1168" s="36">
        <v>44956</v>
      </c>
    </row>
    <row r="1169" spans="1:10" x14ac:dyDescent="0.25">
      <c r="A1169" s="38" t="s">
        <v>1222</v>
      </c>
      <c r="B1169" s="31">
        <v>44790</v>
      </c>
      <c r="C1169" s="32">
        <v>44792</v>
      </c>
      <c r="D1169" s="33">
        <v>180000</v>
      </c>
      <c r="E1169" s="33">
        <v>180000</v>
      </c>
      <c r="F1169" s="34" t="s">
        <v>19</v>
      </c>
      <c r="G1169" s="34" t="str">
        <f>IF(I1169&gt;0,"PROPLACENO",F1169)</f>
        <v>PROPLACENO</v>
      </c>
      <c r="H1169" s="35">
        <v>1194</v>
      </c>
      <c r="I1169" s="31">
        <v>45740</v>
      </c>
      <c r="J1169" s="36">
        <v>44956</v>
      </c>
    </row>
    <row r="1170" spans="1:10" x14ac:dyDescent="0.25">
      <c r="A1170" s="38" t="s">
        <v>1110</v>
      </c>
      <c r="B1170" s="31">
        <v>44781</v>
      </c>
      <c r="C1170" s="32">
        <v>44804</v>
      </c>
      <c r="D1170" s="33">
        <v>130000</v>
      </c>
      <c r="E1170" s="33">
        <v>130000</v>
      </c>
      <c r="F1170" s="34" t="s">
        <v>19</v>
      </c>
      <c r="G1170" s="34" t="str">
        <f>IF(I1170&gt;0,"PROPLACENO",F1170)</f>
        <v>PROPLACENO</v>
      </c>
      <c r="H1170" s="35">
        <v>1082</v>
      </c>
      <c r="I1170" s="31">
        <v>45334</v>
      </c>
      <c r="J1170" s="36">
        <v>44956</v>
      </c>
    </row>
    <row r="1171" spans="1:10" x14ac:dyDescent="0.25">
      <c r="A1171" s="38" t="s">
        <v>1182</v>
      </c>
      <c r="B1171" s="31">
        <v>44788</v>
      </c>
      <c r="C1171" s="32">
        <v>44790</v>
      </c>
      <c r="D1171" s="33">
        <v>130000</v>
      </c>
      <c r="E1171" s="33">
        <v>130000</v>
      </c>
      <c r="F1171" s="34" t="s">
        <v>19</v>
      </c>
      <c r="G1171" s="34" t="str">
        <f>IF(I1171&gt;0,"PROPLACENO",F1171)</f>
        <v>PROPLACENO</v>
      </c>
      <c r="H1171" s="35">
        <v>1154</v>
      </c>
      <c r="I1171" s="31">
        <v>45188</v>
      </c>
      <c r="J1171" s="36">
        <v>44956</v>
      </c>
    </row>
    <row r="1172" spans="1:10" x14ac:dyDescent="0.25">
      <c r="A1172" s="38" t="s">
        <v>1153</v>
      </c>
      <c r="B1172" s="31">
        <v>44784</v>
      </c>
      <c r="C1172" s="32">
        <v>44788</v>
      </c>
      <c r="D1172" s="33">
        <v>180000</v>
      </c>
      <c r="E1172" s="33">
        <v>180000</v>
      </c>
      <c r="F1172" s="34" t="s">
        <v>19</v>
      </c>
      <c r="G1172" s="34" t="str">
        <f>IF(I1172&gt;0,"PROPLACENO",F1172)</f>
        <v>PROPLACENO</v>
      </c>
      <c r="H1172" s="35">
        <v>1125</v>
      </c>
      <c r="I1172" s="31">
        <v>45104</v>
      </c>
      <c r="J1172" s="36">
        <v>44956</v>
      </c>
    </row>
    <row r="1173" spans="1:10" x14ac:dyDescent="0.25">
      <c r="A1173" s="38" t="s">
        <v>1156</v>
      </c>
      <c r="B1173" s="31">
        <v>44784</v>
      </c>
      <c r="C1173" s="32">
        <v>44788</v>
      </c>
      <c r="D1173" s="33">
        <v>88868.7</v>
      </c>
      <c r="E1173" s="33">
        <v>87862.65</v>
      </c>
      <c r="F1173" s="34" t="s">
        <v>19</v>
      </c>
      <c r="G1173" s="34" t="str">
        <f>IF(I1173&gt;0,"PROPLACENO",F1173)</f>
        <v>PROPLACENO</v>
      </c>
      <c r="H1173" s="35">
        <v>1128</v>
      </c>
      <c r="I1173" s="31">
        <v>45083</v>
      </c>
      <c r="J1173" s="36">
        <v>44956</v>
      </c>
    </row>
    <row r="1174" spans="1:10" x14ac:dyDescent="0.25">
      <c r="A1174" s="38" t="s">
        <v>1164</v>
      </c>
      <c r="B1174" s="31">
        <v>44785</v>
      </c>
      <c r="C1174" s="32">
        <v>44788</v>
      </c>
      <c r="D1174" s="33">
        <v>130000</v>
      </c>
      <c r="E1174" s="33">
        <v>130000</v>
      </c>
      <c r="F1174" s="34" t="s">
        <v>19</v>
      </c>
      <c r="G1174" s="34" t="str">
        <f>IF(I1174&gt;0,"PROPLACENO",F1174)</f>
        <v>PROPLACENO</v>
      </c>
      <c r="H1174" s="35">
        <v>1136</v>
      </c>
      <c r="I1174" s="31">
        <v>45099</v>
      </c>
      <c r="J1174" s="36">
        <v>44956</v>
      </c>
    </row>
    <row r="1175" spans="1:10" x14ac:dyDescent="0.25">
      <c r="A1175" s="38" t="s">
        <v>1160</v>
      </c>
      <c r="B1175" s="31">
        <v>44784</v>
      </c>
      <c r="C1175" s="32">
        <v>44803</v>
      </c>
      <c r="D1175" s="33">
        <v>130000</v>
      </c>
      <c r="E1175" s="33">
        <v>130000</v>
      </c>
      <c r="F1175" s="34" t="s">
        <v>19</v>
      </c>
      <c r="G1175" s="34" t="str">
        <f>IF(I1175&gt;0,"PROPLACENO",F1175)</f>
        <v>PROPLACENO</v>
      </c>
      <c r="H1175" s="35">
        <v>1132</v>
      </c>
      <c r="I1175" s="31">
        <v>45645</v>
      </c>
      <c r="J1175" s="36">
        <v>44956</v>
      </c>
    </row>
    <row r="1176" spans="1:10" x14ac:dyDescent="0.25">
      <c r="A1176" s="38" t="s">
        <v>1112</v>
      </c>
      <c r="B1176" s="31">
        <v>44781</v>
      </c>
      <c r="C1176" s="32">
        <v>44781</v>
      </c>
      <c r="D1176" s="33">
        <v>180000</v>
      </c>
      <c r="E1176" s="33">
        <v>180000</v>
      </c>
      <c r="F1176" s="34" t="s">
        <v>19</v>
      </c>
      <c r="G1176" s="34" t="str">
        <f>IF(I1176&gt;0,"PROPLACENO",F1176)</f>
        <v>PROPLACENO</v>
      </c>
      <c r="H1176" s="35">
        <v>1084</v>
      </c>
      <c r="I1176" s="31">
        <v>45099</v>
      </c>
      <c r="J1176" s="36">
        <v>44956</v>
      </c>
    </row>
    <row r="1177" spans="1:10" x14ac:dyDescent="0.25">
      <c r="A1177" s="38" t="s">
        <v>1113</v>
      </c>
      <c r="B1177" s="31">
        <v>44781</v>
      </c>
      <c r="C1177" s="32">
        <v>44781</v>
      </c>
      <c r="D1177" s="33">
        <v>130000</v>
      </c>
      <c r="E1177" s="33">
        <v>130000</v>
      </c>
      <c r="F1177" s="34" t="s">
        <v>19</v>
      </c>
      <c r="G1177" s="34" t="str">
        <f>IF(I1177&gt;0,"PROPLACENO",F1177)</f>
        <v>PROPLACENO</v>
      </c>
      <c r="H1177" s="35">
        <v>1085</v>
      </c>
      <c r="I1177" s="31">
        <v>45686</v>
      </c>
      <c r="J1177" s="36">
        <v>44956</v>
      </c>
    </row>
    <row r="1178" spans="1:10" x14ac:dyDescent="0.25">
      <c r="A1178" s="38" t="s">
        <v>1115</v>
      </c>
      <c r="B1178" s="31">
        <v>44781</v>
      </c>
      <c r="C1178" s="32">
        <v>44781</v>
      </c>
      <c r="D1178" s="33">
        <v>100000</v>
      </c>
      <c r="E1178" s="33">
        <v>100000</v>
      </c>
      <c r="F1178" s="34" t="s">
        <v>19</v>
      </c>
      <c r="G1178" s="34" t="str">
        <f>IF(I1178&gt;0,"PROPLACENO",F1178)</f>
        <v>PROPLACENO</v>
      </c>
      <c r="H1178" s="35">
        <v>1087</v>
      </c>
      <c r="I1178" s="31">
        <v>45012</v>
      </c>
      <c r="J1178" s="36">
        <v>44956</v>
      </c>
    </row>
    <row r="1179" spans="1:10" x14ac:dyDescent="0.25">
      <c r="A1179" s="38" t="s">
        <v>1116</v>
      </c>
      <c r="B1179" s="31">
        <v>44781</v>
      </c>
      <c r="C1179" s="32">
        <v>44782</v>
      </c>
      <c r="D1179" s="33">
        <v>130000</v>
      </c>
      <c r="E1179" s="33">
        <v>130000</v>
      </c>
      <c r="F1179" s="34" t="s">
        <v>19</v>
      </c>
      <c r="G1179" s="34" t="str">
        <f>IF(I1179&gt;0,"PROPLACENO",F1179)</f>
        <v>PROPLACENO</v>
      </c>
      <c r="H1179" s="35">
        <v>1088</v>
      </c>
      <c r="I1179" s="31">
        <v>45252</v>
      </c>
      <c r="J1179" s="36">
        <v>44956</v>
      </c>
    </row>
    <row r="1180" spans="1:10" x14ac:dyDescent="0.25">
      <c r="A1180" s="38" t="s">
        <v>1117</v>
      </c>
      <c r="B1180" s="31">
        <v>44781</v>
      </c>
      <c r="C1180" s="32">
        <v>44781</v>
      </c>
      <c r="D1180" s="33">
        <v>130000</v>
      </c>
      <c r="E1180" s="33">
        <v>130000</v>
      </c>
      <c r="F1180" s="34" t="s">
        <v>19</v>
      </c>
      <c r="G1180" s="34" t="str">
        <f>IF(I1180&gt;0,"PROPLACENO",F1180)</f>
        <v>PROPLACENO</v>
      </c>
      <c r="H1180" s="35">
        <v>1089</v>
      </c>
      <c r="I1180" s="31">
        <v>45740</v>
      </c>
      <c r="J1180" s="36">
        <v>44956</v>
      </c>
    </row>
    <row r="1181" spans="1:10" x14ac:dyDescent="0.25">
      <c r="A1181" s="38" t="s">
        <v>1121</v>
      </c>
      <c r="B1181" s="31">
        <v>44781</v>
      </c>
      <c r="C1181" s="32">
        <v>44791</v>
      </c>
      <c r="D1181" s="33">
        <v>130000</v>
      </c>
      <c r="E1181" s="33">
        <v>130000</v>
      </c>
      <c r="F1181" s="34" t="s">
        <v>19</v>
      </c>
      <c r="G1181" s="34" t="str">
        <f>IF(I1181&gt;0,"PROPLACENO",F1181)</f>
        <v>PROPLACENO</v>
      </c>
      <c r="H1181" s="35">
        <v>1093</v>
      </c>
      <c r="I1181" s="31">
        <v>45740</v>
      </c>
      <c r="J1181" s="36">
        <v>44956</v>
      </c>
    </row>
    <row r="1182" spans="1:10" x14ac:dyDescent="0.25">
      <c r="A1182" s="38" t="s">
        <v>1120</v>
      </c>
      <c r="B1182" s="31">
        <v>44781</v>
      </c>
      <c r="C1182" s="32">
        <v>44804</v>
      </c>
      <c r="D1182" s="33">
        <v>130000</v>
      </c>
      <c r="E1182" s="33">
        <v>130000</v>
      </c>
      <c r="F1182" s="34" t="s">
        <v>19</v>
      </c>
      <c r="G1182" s="34" t="str">
        <f>IF(I1182&gt;0,"PROPLACENO",F1182)</f>
        <v>PROPLACENO</v>
      </c>
      <c r="H1182" s="35">
        <v>1092</v>
      </c>
      <c r="I1182" s="31">
        <v>45218</v>
      </c>
      <c r="J1182" s="36">
        <v>44956</v>
      </c>
    </row>
    <row r="1183" spans="1:10" x14ac:dyDescent="0.25">
      <c r="A1183" s="38" t="s">
        <v>1122</v>
      </c>
      <c r="B1183" s="31">
        <v>44781</v>
      </c>
      <c r="C1183" s="32">
        <v>44796</v>
      </c>
      <c r="D1183" s="33">
        <v>180000</v>
      </c>
      <c r="E1183" s="33">
        <v>180000</v>
      </c>
      <c r="F1183" s="34" t="s">
        <v>19</v>
      </c>
      <c r="G1183" s="34" t="str">
        <f>IF(I1183&gt;0,"PROPLACENO",F1183)</f>
        <v>PROPLACENO</v>
      </c>
      <c r="H1183" s="35">
        <v>1094</v>
      </c>
      <c r="I1183" s="31">
        <v>45243</v>
      </c>
      <c r="J1183" s="36">
        <v>44956</v>
      </c>
    </row>
    <row r="1184" spans="1:10" x14ac:dyDescent="0.25">
      <c r="A1184" s="38" t="s">
        <v>1294</v>
      </c>
      <c r="B1184" s="31">
        <v>44795</v>
      </c>
      <c r="C1184" s="32">
        <v>44797</v>
      </c>
      <c r="D1184" s="33">
        <v>180000</v>
      </c>
      <c r="E1184" s="33">
        <v>180000</v>
      </c>
      <c r="F1184" s="34" t="s">
        <v>19</v>
      </c>
      <c r="G1184" s="34" t="str">
        <f>IF(I1184&gt;0,"PROPLACENO",F1184)</f>
        <v>PROPLACENO</v>
      </c>
      <c r="H1184" s="35">
        <v>1266</v>
      </c>
      <c r="I1184" s="31">
        <v>45819</v>
      </c>
      <c r="J1184" s="36">
        <v>44998</v>
      </c>
    </row>
    <row r="1185" spans="1:10" x14ac:dyDescent="0.25">
      <c r="A1185" s="38" t="s">
        <v>1267</v>
      </c>
      <c r="B1185" s="31">
        <v>44794</v>
      </c>
      <c r="C1185" s="32">
        <v>44797</v>
      </c>
      <c r="D1185" s="33">
        <v>130000</v>
      </c>
      <c r="E1185" s="33">
        <v>130000</v>
      </c>
      <c r="F1185" s="34" t="s">
        <v>19</v>
      </c>
      <c r="G1185" s="34" t="str">
        <f>IF(I1185&gt;0,"PROPLACENO",F1185)</f>
        <v>PROPLACENO</v>
      </c>
      <c r="H1185" s="35">
        <v>1239</v>
      </c>
      <c r="I1185" s="31">
        <v>45321</v>
      </c>
      <c r="J1185" s="36">
        <v>44998</v>
      </c>
    </row>
    <row r="1186" spans="1:10" x14ac:dyDescent="0.25">
      <c r="A1186" s="38" t="s">
        <v>1133</v>
      </c>
      <c r="B1186" s="31">
        <v>44782</v>
      </c>
      <c r="C1186" s="32">
        <v>44784</v>
      </c>
      <c r="D1186" s="33">
        <v>130000</v>
      </c>
      <c r="E1186" s="33">
        <v>130000</v>
      </c>
      <c r="F1186" s="34" t="s">
        <v>19</v>
      </c>
      <c r="G1186" s="34" t="str">
        <f>IF(I1186&gt;0,"PROPLACENO",F1186)</f>
        <v>PROPLACENO</v>
      </c>
      <c r="H1186" s="35">
        <v>1105</v>
      </c>
      <c r="I1186" s="31">
        <v>45349</v>
      </c>
      <c r="J1186" s="36">
        <v>44956</v>
      </c>
    </row>
    <row r="1187" spans="1:10" x14ac:dyDescent="0.25">
      <c r="A1187" s="38" t="s">
        <v>1126</v>
      </c>
      <c r="B1187" s="31">
        <v>44782</v>
      </c>
      <c r="C1187" s="32">
        <v>44782</v>
      </c>
      <c r="D1187" s="33" t="s">
        <v>1527</v>
      </c>
      <c r="E1187" s="33">
        <v>0</v>
      </c>
      <c r="F1187" s="34" t="s">
        <v>23</v>
      </c>
      <c r="G1187" s="34" t="s">
        <v>18</v>
      </c>
      <c r="H1187" s="35">
        <v>1098</v>
      </c>
      <c r="I1187" s="31"/>
      <c r="J1187" s="36">
        <v>44956</v>
      </c>
    </row>
    <row r="1188" spans="1:10" x14ac:dyDescent="0.25">
      <c r="A1188" s="38" t="s">
        <v>1129</v>
      </c>
      <c r="B1188" s="31">
        <v>44782</v>
      </c>
      <c r="C1188" s="32">
        <v>44788</v>
      </c>
      <c r="D1188" s="33" t="s">
        <v>1527</v>
      </c>
      <c r="E1188" s="33">
        <v>0</v>
      </c>
      <c r="F1188" s="34" t="s">
        <v>23</v>
      </c>
      <c r="G1188" s="34" t="s">
        <v>18</v>
      </c>
      <c r="H1188" s="35">
        <v>1101</v>
      </c>
      <c r="I1188" s="31"/>
      <c r="J1188" s="36">
        <v>44956</v>
      </c>
    </row>
    <row r="1189" spans="1:10" x14ac:dyDescent="0.25">
      <c r="A1189" s="38" t="s">
        <v>1131</v>
      </c>
      <c r="B1189" s="31">
        <v>44782</v>
      </c>
      <c r="C1189" s="32">
        <v>44803</v>
      </c>
      <c r="D1189" s="33">
        <v>180000</v>
      </c>
      <c r="E1189" s="33">
        <v>180000</v>
      </c>
      <c r="F1189" s="34" t="s">
        <v>19</v>
      </c>
      <c r="G1189" s="34" t="str">
        <f>IF(I1189&gt;0,"PROPLACENO",F1189)</f>
        <v>PROPLACENO</v>
      </c>
      <c r="H1189" s="35">
        <v>1103</v>
      </c>
      <c r="I1189" s="31">
        <v>45166</v>
      </c>
      <c r="J1189" s="36">
        <v>44956</v>
      </c>
    </row>
    <row r="1190" spans="1:10" x14ac:dyDescent="0.25">
      <c r="A1190" s="38" t="s">
        <v>1157</v>
      </c>
      <c r="B1190" s="31">
        <v>44784</v>
      </c>
      <c r="C1190" s="32">
        <v>44792</v>
      </c>
      <c r="D1190" s="33" t="s">
        <v>1527</v>
      </c>
      <c r="E1190" s="33">
        <v>0</v>
      </c>
      <c r="F1190" s="34" t="s">
        <v>17</v>
      </c>
      <c r="G1190" s="34" t="str">
        <f>IF(I1190&gt;0,"PROPLACENO",F1190)</f>
        <v>VYŘAZENO</v>
      </c>
      <c r="H1190" s="35">
        <v>1129</v>
      </c>
      <c r="I1190" s="31"/>
      <c r="J1190" s="36">
        <v>44956</v>
      </c>
    </row>
    <row r="1191" spans="1:10" x14ac:dyDescent="0.25">
      <c r="A1191" s="38" t="s">
        <v>1159</v>
      </c>
      <c r="B1191" s="31">
        <v>44784</v>
      </c>
      <c r="C1191" s="32">
        <v>44797</v>
      </c>
      <c r="D1191" s="33">
        <v>180000</v>
      </c>
      <c r="E1191" s="33">
        <v>180000</v>
      </c>
      <c r="F1191" s="34" t="s">
        <v>19</v>
      </c>
      <c r="G1191" s="34" t="str">
        <f>IF(I1191&gt;0,"PROPLACENO",F1191)</f>
        <v>PROPLACENO</v>
      </c>
      <c r="H1191" s="35">
        <v>1131</v>
      </c>
      <c r="I1191" s="31">
        <v>45271</v>
      </c>
      <c r="J1191" s="36">
        <v>44956</v>
      </c>
    </row>
    <row r="1192" spans="1:10" x14ac:dyDescent="0.25">
      <c r="A1192" s="38" t="s">
        <v>1194</v>
      </c>
      <c r="B1192" s="31">
        <v>44788</v>
      </c>
      <c r="C1192" s="32">
        <v>44791</v>
      </c>
      <c r="D1192" s="33">
        <v>130000</v>
      </c>
      <c r="E1192" s="33">
        <v>130000</v>
      </c>
      <c r="F1192" s="34" t="s">
        <v>19</v>
      </c>
      <c r="G1192" s="34" t="str">
        <f>IF(I1192&gt;0,"PROPLACENO",F1192)</f>
        <v>PROPLACENO</v>
      </c>
      <c r="H1192" s="35">
        <v>1166</v>
      </c>
      <c r="I1192" s="31">
        <v>45089</v>
      </c>
      <c r="J1192" s="36">
        <v>44956</v>
      </c>
    </row>
    <row r="1193" spans="1:10" x14ac:dyDescent="0.25">
      <c r="A1193" s="38" t="s">
        <v>1215</v>
      </c>
      <c r="B1193" s="31">
        <v>44790</v>
      </c>
      <c r="C1193" s="32">
        <v>44795</v>
      </c>
      <c r="D1193" s="33">
        <v>130000</v>
      </c>
      <c r="E1193" s="33">
        <v>130000</v>
      </c>
      <c r="F1193" s="34" t="s">
        <v>19</v>
      </c>
      <c r="G1193" s="34" t="str">
        <f>IF(I1193&gt;0,"PROPLACENO",F1193)</f>
        <v>PROPLACENO</v>
      </c>
      <c r="H1193" s="35">
        <v>1187</v>
      </c>
      <c r="I1193" s="31">
        <v>45103</v>
      </c>
      <c r="J1193" s="36">
        <v>44956</v>
      </c>
    </row>
    <row r="1194" spans="1:10" x14ac:dyDescent="0.25">
      <c r="A1194" s="38" t="s">
        <v>1155</v>
      </c>
      <c r="B1194" s="31">
        <v>44784</v>
      </c>
      <c r="C1194" s="32">
        <v>44784</v>
      </c>
      <c r="D1194" s="33">
        <v>130000</v>
      </c>
      <c r="E1194" s="33">
        <v>130000</v>
      </c>
      <c r="F1194" s="34" t="s">
        <v>19</v>
      </c>
      <c r="G1194" s="34" t="str">
        <f>IF(I1194&gt;0,"PROPLACENO",F1194)</f>
        <v>PROPLACENO</v>
      </c>
      <c r="H1194" s="35">
        <v>1127</v>
      </c>
      <c r="I1194" s="31">
        <v>45321</v>
      </c>
      <c r="J1194" s="36">
        <v>44956</v>
      </c>
    </row>
    <row r="1195" spans="1:10" x14ac:dyDescent="0.25">
      <c r="A1195" s="38" t="s">
        <v>1198</v>
      </c>
      <c r="B1195" s="31">
        <v>44788</v>
      </c>
      <c r="C1195" s="32">
        <v>44789</v>
      </c>
      <c r="D1195" s="33">
        <v>130000</v>
      </c>
      <c r="E1195" s="33">
        <v>130000</v>
      </c>
      <c r="F1195" s="34" t="s">
        <v>19</v>
      </c>
      <c r="G1195" s="34" t="str">
        <f>IF(I1195&gt;0,"PROPLACENO",F1195)</f>
        <v>PROPLACENO</v>
      </c>
      <c r="H1195" s="35">
        <v>1170</v>
      </c>
      <c r="I1195" s="31">
        <v>45748</v>
      </c>
      <c r="J1195" s="36">
        <v>44956</v>
      </c>
    </row>
    <row r="1196" spans="1:10" x14ac:dyDescent="0.25">
      <c r="A1196" s="38" t="s">
        <v>1134</v>
      </c>
      <c r="B1196" s="31">
        <v>44783</v>
      </c>
      <c r="C1196" s="32">
        <v>44798</v>
      </c>
      <c r="D1196" s="33">
        <v>130000</v>
      </c>
      <c r="E1196" s="33">
        <v>130000</v>
      </c>
      <c r="F1196" s="34" t="s">
        <v>19</v>
      </c>
      <c r="G1196" s="34" t="str">
        <f>IF(I1196&gt;0,"PROPLACENO",F1196)</f>
        <v>PROPLACENO</v>
      </c>
      <c r="H1196" s="35">
        <v>1106</v>
      </c>
      <c r="I1196" s="31">
        <v>45643</v>
      </c>
      <c r="J1196" s="36">
        <v>44956</v>
      </c>
    </row>
    <row r="1197" spans="1:10" x14ac:dyDescent="0.25">
      <c r="A1197" s="38" t="s">
        <v>1180</v>
      </c>
      <c r="B1197" s="31">
        <v>44788</v>
      </c>
      <c r="C1197" s="32">
        <v>44788</v>
      </c>
      <c r="D1197" s="33">
        <v>130000</v>
      </c>
      <c r="E1197" s="33">
        <v>130000</v>
      </c>
      <c r="F1197" s="34" t="s">
        <v>19</v>
      </c>
      <c r="G1197" s="34" t="str">
        <f>IF(I1197&gt;0,"PROPLACENO",F1197)</f>
        <v>PROPLACENO</v>
      </c>
      <c r="H1197" s="35">
        <v>1152</v>
      </c>
      <c r="I1197" s="31">
        <v>45637</v>
      </c>
      <c r="J1197" s="36">
        <v>44956</v>
      </c>
    </row>
    <row r="1198" spans="1:10" x14ac:dyDescent="0.25">
      <c r="A1198" s="38" t="s">
        <v>1135</v>
      </c>
      <c r="B1198" s="31">
        <v>44783</v>
      </c>
      <c r="C1198" s="32">
        <v>44783</v>
      </c>
      <c r="D1198" s="33">
        <v>130000</v>
      </c>
      <c r="E1198" s="33">
        <v>130000</v>
      </c>
      <c r="F1198" s="34" t="s">
        <v>19</v>
      </c>
      <c r="G1198" s="34" t="str">
        <f>IF(I1198&gt;0,"PROPLACENO",F1198)</f>
        <v>PROPLACENO</v>
      </c>
      <c r="H1198" s="35">
        <v>1107</v>
      </c>
      <c r="I1198" s="31">
        <v>45190</v>
      </c>
      <c r="J1198" s="36">
        <v>44956</v>
      </c>
    </row>
    <row r="1199" spans="1:10" x14ac:dyDescent="0.25">
      <c r="A1199" s="38" t="s">
        <v>1301</v>
      </c>
      <c r="B1199" s="31">
        <v>44796</v>
      </c>
      <c r="C1199" s="32">
        <v>44797</v>
      </c>
      <c r="D1199" s="33">
        <v>130000</v>
      </c>
      <c r="E1199" s="33">
        <v>130000</v>
      </c>
      <c r="F1199" s="34" t="s">
        <v>19</v>
      </c>
      <c r="G1199" s="34" t="str">
        <f>IF(I1199&gt;0,"PROPLACENO",F1199)</f>
        <v>PROPLACENO</v>
      </c>
      <c r="H1199" s="35">
        <v>1273</v>
      </c>
      <c r="I1199" s="31">
        <v>45476</v>
      </c>
      <c r="J1199" s="36">
        <v>44998</v>
      </c>
    </row>
    <row r="1200" spans="1:10" x14ac:dyDescent="0.25">
      <c r="A1200" s="38" t="s">
        <v>1138</v>
      </c>
      <c r="B1200" s="31">
        <v>44783</v>
      </c>
      <c r="C1200" s="32">
        <v>44797</v>
      </c>
      <c r="D1200" s="33">
        <v>180000</v>
      </c>
      <c r="E1200" s="33">
        <v>180000</v>
      </c>
      <c r="F1200" s="34" t="s">
        <v>19</v>
      </c>
      <c r="G1200" s="34" t="str">
        <f>IF(I1200&gt;0,"PROPLACENO",F1200)</f>
        <v>PROPLACENO</v>
      </c>
      <c r="H1200" s="35">
        <v>1110</v>
      </c>
      <c r="I1200" s="31">
        <v>45378</v>
      </c>
      <c r="J1200" s="36">
        <v>44956</v>
      </c>
    </row>
    <row r="1201" spans="1:10" x14ac:dyDescent="0.25">
      <c r="A1201" s="38" t="s">
        <v>1139</v>
      </c>
      <c r="B1201" s="31">
        <v>44783</v>
      </c>
      <c r="C1201" s="32">
        <v>44804</v>
      </c>
      <c r="D1201" s="33">
        <v>180000</v>
      </c>
      <c r="E1201" s="33">
        <v>180000</v>
      </c>
      <c r="F1201" s="34" t="s">
        <v>19</v>
      </c>
      <c r="G1201" s="34" t="str">
        <f>IF(I1201&gt;0,"PROPLACENO",F1201)</f>
        <v>PROPLACENO</v>
      </c>
      <c r="H1201" s="35">
        <v>1111</v>
      </c>
      <c r="I1201" s="31">
        <v>45216</v>
      </c>
      <c r="J1201" s="36">
        <v>44956</v>
      </c>
    </row>
    <row r="1202" spans="1:10" x14ac:dyDescent="0.25">
      <c r="A1202" s="38" t="s">
        <v>1140</v>
      </c>
      <c r="B1202" s="31">
        <v>44783</v>
      </c>
      <c r="C1202" s="32">
        <v>44785</v>
      </c>
      <c r="D1202" s="33">
        <v>130000</v>
      </c>
      <c r="E1202" s="33">
        <v>130000</v>
      </c>
      <c r="F1202" s="34" t="s">
        <v>19</v>
      </c>
      <c r="G1202" s="34" t="str">
        <f>IF(I1202&gt;0,"PROPLACENO",F1202)</f>
        <v>PROPLACENO</v>
      </c>
      <c r="H1202" s="35">
        <v>1112</v>
      </c>
      <c r="I1202" s="31">
        <v>45127</v>
      </c>
      <c r="J1202" s="36">
        <v>44956</v>
      </c>
    </row>
    <row r="1203" spans="1:10" x14ac:dyDescent="0.25">
      <c r="A1203" s="38" t="s">
        <v>1142</v>
      </c>
      <c r="B1203" s="31">
        <v>44783</v>
      </c>
      <c r="C1203" s="32">
        <v>44784</v>
      </c>
      <c r="D1203" s="33" t="s">
        <v>1527</v>
      </c>
      <c r="E1203" s="33">
        <v>0</v>
      </c>
      <c r="F1203" s="34" t="s">
        <v>1532</v>
      </c>
      <c r="G1203" s="34" t="s">
        <v>1533</v>
      </c>
      <c r="H1203" s="35">
        <v>1114</v>
      </c>
      <c r="I1203" s="31"/>
      <c r="J1203" s="36">
        <v>44956</v>
      </c>
    </row>
    <row r="1204" spans="1:10" x14ac:dyDescent="0.25">
      <c r="A1204" s="38" t="s">
        <v>1143</v>
      </c>
      <c r="B1204" s="31">
        <v>44783</v>
      </c>
      <c r="C1204" s="32">
        <v>44796</v>
      </c>
      <c r="D1204" s="33" t="s">
        <v>1527</v>
      </c>
      <c r="E1204" s="33">
        <v>0</v>
      </c>
      <c r="F1204" s="34" t="s">
        <v>23</v>
      </c>
      <c r="G1204" s="34" t="s">
        <v>18</v>
      </c>
      <c r="H1204" s="35">
        <v>1115</v>
      </c>
      <c r="I1204" s="31"/>
      <c r="J1204" s="36">
        <v>44956</v>
      </c>
    </row>
    <row r="1205" spans="1:10" x14ac:dyDescent="0.25">
      <c r="A1205" s="38" t="s">
        <v>1181</v>
      </c>
      <c r="B1205" s="31">
        <v>44788</v>
      </c>
      <c r="C1205" s="32">
        <v>44789</v>
      </c>
      <c r="D1205" s="33">
        <v>130000</v>
      </c>
      <c r="E1205" s="33">
        <v>130000</v>
      </c>
      <c r="F1205" s="34" t="s">
        <v>19</v>
      </c>
      <c r="G1205" s="34" t="str">
        <f>IF(I1205&gt;0,"PROPLACENO",F1205)</f>
        <v>PROPLACENO</v>
      </c>
      <c r="H1205" s="35">
        <v>1153</v>
      </c>
      <c r="I1205" s="31">
        <v>45099</v>
      </c>
      <c r="J1205" s="36">
        <v>44956</v>
      </c>
    </row>
    <row r="1206" spans="1:10" x14ac:dyDescent="0.25">
      <c r="A1206" s="38" t="s">
        <v>1325</v>
      </c>
      <c r="B1206" s="31">
        <v>44796</v>
      </c>
      <c r="C1206" s="32">
        <v>44802</v>
      </c>
      <c r="D1206" s="33">
        <v>130000</v>
      </c>
      <c r="E1206" s="33">
        <v>130000</v>
      </c>
      <c r="F1206" s="34" t="s">
        <v>19</v>
      </c>
      <c r="G1206" s="34" t="str">
        <f>IF(I1206&gt;0,"PROPLACENO",F1206)</f>
        <v>PROPLACENO</v>
      </c>
      <c r="H1206" s="35">
        <v>1297</v>
      </c>
      <c r="I1206" s="31">
        <v>45364</v>
      </c>
      <c r="J1206" s="36">
        <v>44998</v>
      </c>
    </row>
    <row r="1207" spans="1:10" x14ac:dyDescent="0.25">
      <c r="A1207" s="38" t="s">
        <v>1388</v>
      </c>
      <c r="B1207" s="31">
        <v>44799</v>
      </c>
      <c r="C1207" s="32">
        <v>44802</v>
      </c>
      <c r="D1207" s="33">
        <v>130000</v>
      </c>
      <c r="E1207" s="33">
        <v>130000</v>
      </c>
      <c r="F1207" s="34" t="s">
        <v>1530</v>
      </c>
      <c r="G1207" s="34" t="str">
        <f>IF(I1207&gt;0,"PROPLACENO",F1207)</f>
        <v>PROPLACENO</v>
      </c>
      <c r="H1207" s="35">
        <v>1360</v>
      </c>
      <c r="I1207" s="31">
        <v>45937</v>
      </c>
      <c r="J1207" s="36">
        <v>44998</v>
      </c>
    </row>
    <row r="1208" spans="1:10" x14ac:dyDescent="0.25">
      <c r="A1208" s="38" t="s">
        <v>1231</v>
      </c>
      <c r="B1208" s="31">
        <v>44790</v>
      </c>
      <c r="C1208" s="32">
        <v>44795</v>
      </c>
      <c r="D1208" s="33">
        <v>130000</v>
      </c>
      <c r="E1208" s="33">
        <v>130000</v>
      </c>
      <c r="F1208" s="34" t="s">
        <v>1530</v>
      </c>
      <c r="G1208" s="34" t="str">
        <f>IF(I1208&gt;0,"PROPLACENO",F1208)</f>
        <v>PROPLACENO</v>
      </c>
      <c r="H1208" s="35">
        <v>1203</v>
      </c>
      <c r="I1208" s="31">
        <v>45763</v>
      </c>
      <c r="J1208" s="36">
        <v>44998</v>
      </c>
    </row>
    <row r="1209" spans="1:10" x14ac:dyDescent="0.25">
      <c r="A1209" s="38" t="s">
        <v>1149</v>
      </c>
      <c r="B1209" s="31">
        <v>44784</v>
      </c>
      <c r="C1209" s="32">
        <v>44784</v>
      </c>
      <c r="D1209" s="33">
        <v>180000</v>
      </c>
      <c r="E1209" s="33">
        <v>180000</v>
      </c>
      <c r="F1209" s="34" t="s">
        <v>19</v>
      </c>
      <c r="G1209" s="34" t="str">
        <f>IF(I1209&gt;0,"PROPLACENO",F1209)</f>
        <v>PROPLACENO</v>
      </c>
      <c r="H1209" s="35">
        <v>1121</v>
      </c>
      <c r="I1209" s="31">
        <v>45061</v>
      </c>
      <c r="J1209" s="36">
        <v>44956</v>
      </c>
    </row>
    <row r="1210" spans="1:10" x14ac:dyDescent="0.25">
      <c r="A1210" s="38" t="s">
        <v>1150</v>
      </c>
      <c r="B1210" s="31">
        <v>44784</v>
      </c>
      <c r="C1210" s="32">
        <v>44784</v>
      </c>
      <c r="D1210" s="33" t="s">
        <v>1527</v>
      </c>
      <c r="E1210" s="33">
        <v>0</v>
      </c>
      <c r="F1210" s="34" t="s">
        <v>1534</v>
      </c>
      <c r="G1210" s="34" t="s">
        <v>18</v>
      </c>
      <c r="H1210" s="35">
        <v>1122</v>
      </c>
      <c r="I1210" s="31"/>
      <c r="J1210" s="36">
        <v>44956</v>
      </c>
    </row>
    <row r="1211" spans="1:10" x14ac:dyDescent="0.25">
      <c r="A1211" s="38" t="s">
        <v>1305</v>
      </c>
      <c r="B1211" s="31">
        <v>44796</v>
      </c>
      <c r="C1211" s="32">
        <v>44797</v>
      </c>
      <c r="D1211" s="33" t="s">
        <v>1527</v>
      </c>
      <c r="E1211" s="33">
        <v>0</v>
      </c>
      <c r="F1211" s="34" t="s">
        <v>1532</v>
      </c>
      <c r="G1211" s="34" t="s">
        <v>1533</v>
      </c>
      <c r="H1211" s="35">
        <v>1277</v>
      </c>
      <c r="I1211" s="31"/>
      <c r="J1211" s="36">
        <v>44998</v>
      </c>
    </row>
    <row r="1212" spans="1:10" x14ac:dyDescent="0.25">
      <c r="A1212" s="38" t="s">
        <v>1434</v>
      </c>
      <c r="B1212" s="31">
        <v>44802</v>
      </c>
      <c r="C1212" s="32">
        <v>44804</v>
      </c>
      <c r="D1212" s="33" t="s">
        <v>1527</v>
      </c>
      <c r="E1212" s="33">
        <v>0</v>
      </c>
      <c r="F1212" s="34" t="s">
        <v>17</v>
      </c>
      <c r="G1212" s="34" t="str">
        <f>IF(I1212&gt;0,"PROPLACENO",F1212)</f>
        <v>VYŘAZENO</v>
      </c>
      <c r="H1212" s="35">
        <v>1406</v>
      </c>
      <c r="I1212" s="31"/>
      <c r="J1212" s="36">
        <v>44998</v>
      </c>
    </row>
    <row r="1213" spans="1:10" x14ac:dyDescent="0.25">
      <c r="A1213" s="38" t="s">
        <v>1154</v>
      </c>
      <c r="B1213" s="31">
        <v>44784</v>
      </c>
      <c r="C1213" s="32">
        <v>44784</v>
      </c>
      <c r="D1213" s="33">
        <v>130000</v>
      </c>
      <c r="E1213" s="33">
        <v>130000</v>
      </c>
      <c r="F1213" s="34" t="s">
        <v>1530</v>
      </c>
      <c r="G1213" s="34" t="str">
        <f>IF(I1213&gt;0,"PROPLACENO",F1213)</f>
        <v>PROPLACENO</v>
      </c>
      <c r="H1213" s="35">
        <v>1126</v>
      </c>
      <c r="I1213" s="31">
        <v>45243</v>
      </c>
      <c r="J1213" s="36">
        <v>44956</v>
      </c>
    </row>
    <row r="1214" spans="1:10" x14ac:dyDescent="0.25">
      <c r="A1214" s="38" t="s">
        <v>1173</v>
      </c>
      <c r="B1214" s="31">
        <v>44787</v>
      </c>
      <c r="C1214" s="32">
        <v>44802</v>
      </c>
      <c r="D1214" s="33">
        <v>130000</v>
      </c>
      <c r="E1214" s="33">
        <v>130000</v>
      </c>
      <c r="F1214" s="34" t="s">
        <v>19</v>
      </c>
      <c r="G1214" s="34" t="str">
        <f>IF(I1214&gt;0,"PROPLACENO",F1214)</f>
        <v>PROPLACENO</v>
      </c>
      <c r="H1214" s="35">
        <v>1145</v>
      </c>
      <c r="I1214" s="31">
        <v>45320</v>
      </c>
      <c r="J1214" s="36">
        <v>44956</v>
      </c>
    </row>
    <row r="1215" spans="1:10" x14ac:dyDescent="0.25">
      <c r="A1215" s="38" t="s">
        <v>1218</v>
      </c>
      <c r="B1215" s="31">
        <v>44790</v>
      </c>
      <c r="C1215" s="32">
        <v>44791</v>
      </c>
      <c r="D1215" s="33">
        <v>180000</v>
      </c>
      <c r="E1215" s="33">
        <v>180000</v>
      </c>
      <c r="F1215" s="34" t="s">
        <v>19</v>
      </c>
      <c r="G1215" s="34" t="str">
        <f>IF(I1215&gt;0,"PROPLACENO",F1215)</f>
        <v>PROPLACENO</v>
      </c>
      <c r="H1215" s="35">
        <v>1190</v>
      </c>
      <c r="I1215" s="31">
        <v>45099</v>
      </c>
      <c r="J1215" s="36">
        <v>44956</v>
      </c>
    </row>
    <row r="1216" spans="1:10" x14ac:dyDescent="0.25">
      <c r="A1216" s="38" t="s">
        <v>1204</v>
      </c>
      <c r="B1216" s="31">
        <v>44789</v>
      </c>
      <c r="C1216" s="32">
        <v>44797</v>
      </c>
      <c r="D1216" s="33">
        <v>130000</v>
      </c>
      <c r="E1216" s="33">
        <v>200879.4</v>
      </c>
      <c r="F1216" s="34" t="s">
        <v>19</v>
      </c>
      <c r="G1216" s="34" t="str">
        <f>IF(I1216&gt;0,"PROPLACENO",F1216)</f>
        <v>PROPLACENO</v>
      </c>
      <c r="H1216" s="35">
        <v>1176</v>
      </c>
      <c r="I1216" s="31">
        <v>45258</v>
      </c>
      <c r="J1216" s="36">
        <v>44956</v>
      </c>
    </row>
    <row r="1217" spans="1:10" x14ac:dyDescent="0.25">
      <c r="A1217" s="38" t="s">
        <v>1167</v>
      </c>
      <c r="B1217" s="31">
        <v>44785</v>
      </c>
      <c r="C1217" s="32">
        <v>44795</v>
      </c>
      <c r="D1217" s="33">
        <v>130000</v>
      </c>
      <c r="E1217" s="33">
        <v>130000</v>
      </c>
      <c r="F1217" s="34" t="s">
        <v>19</v>
      </c>
      <c r="G1217" s="34" t="str">
        <f>IF(I1217&gt;0,"PROPLACENO",F1217)</f>
        <v>PROPLACENO</v>
      </c>
      <c r="H1217" s="35">
        <v>1139</v>
      </c>
      <c r="I1217" s="31">
        <v>45628</v>
      </c>
      <c r="J1217" s="36">
        <v>44956</v>
      </c>
    </row>
    <row r="1218" spans="1:10" x14ac:dyDescent="0.25">
      <c r="A1218" s="38" t="s">
        <v>1162</v>
      </c>
      <c r="B1218" s="31">
        <v>44785</v>
      </c>
      <c r="C1218" s="32">
        <v>44785</v>
      </c>
      <c r="D1218" s="33">
        <v>180000</v>
      </c>
      <c r="E1218" s="33">
        <v>180000</v>
      </c>
      <c r="F1218" s="34" t="s">
        <v>19</v>
      </c>
      <c r="G1218" s="34" t="str">
        <f>IF(I1218&gt;0,"PROPLACENO",F1218)</f>
        <v>PROPLACENO</v>
      </c>
      <c r="H1218" s="35">
        <v>1134</v>
      </c>
      <c r="I1218" s="31">
        <v>45216</v>
      </c>
      <c r="J1218" s="36">
        <v>44956</v>
      </c>
    </row>
    <row r="1219" spans="1:10" x14ac:dyDescent="0.25">
      <c r="A1219" s="38" t="s">
        <v>1163</v>
      </c>
      <c r="B1219" s="31">
        <v>44785</v>
      </c>
      <c r="C1219" s="32">
        <v>44785</v>
      </c>
      <c r="D1219" s="33">
        <v>130000</v>
      </c>
      <c r="E1219" s="33">
        <v>121849.27999999998</v>
      </c>
      <c r="F1219" s="34" t="s">
        <v>1530</v>
      </c>
      <c r="G1219" s="34" t="str">
        <f>IF(I1219&gt;0,"PROPLACENO",F1219)</f>
        <v>PROPLACENO</v>
      </c>
      <c r="H1219" s="35">
        <v>1135</v>
      </c>
      <c r="I1219" s="31">
        <v>45586</v>
      </c>
      <c r="J1219" s="36">
        <v>44956</v>
      </c>
    </row>
    <row r="1220" spans="1:10" x14ac:dyDescent="0.25">
      <c r="A1220" s="38" t="s">
        <v>1177</v>
      </c>
      <c r="B1220" s="31">
        <v>44787</v>
      </c>
      <c r="C1220" s="32">
        <v>44792</v>
      </c>
      <c r="D1220" s="33">
        <v>130000</v>
      </c>
      <c r="E1220" s="33">
        <v>129965.47200000001</v>
      </c>
      <c r="F1220" s="34" t="s">
        <v>19</v>
      </c>
      <c r="G1220" s="34" t="str">
        <f>IF(I1220&gt;0,"PROPLACENO",F1220)</f>
        <v>PROPLACENO</v>
      </c>
      <c r="H1220" s="35">
        <v>1149</v>
      </c>
      <c r="I1220" s="31">
        <v>45643</v>
      </c>
      <c r="J1220" s="36">
        <v>44956</v>
      </c>
    </row>
    <row r="1221" spans="1:10" x14ac:dyDescent="0.25">
      <c r="A1221" s="38" t="s">
        <v>1165</v>
      </c>
      <c r="B1221" s="31">
        <v>44785</v>
      </c>
      <c r="C1221" s="32">
        <v>44791</v>
      </c>
      <c r="D1221" s="33">
        <v>130000</v>
      </c>
      <c r="E1221" s="33">
        <v>130000</v>
      </c>
      <c r="F1221" s="34" t="s">
        <v>19</v>
      </c>
      <c r="G1221" s="34" t="str">
        <f>IF(I1221&gt;0,"PROPLACENO",F1221)</f>
        <v>PROPLACENO</v>
      </c>
      <c r="H1221" s="35">
        <v>1137</v>
      </c>
      <c r="I1221" s="31">
        <v>45601</v>
      </c>
      <c r="J1221" s="36">
        <v>44956</v>
      </c>
    </row>
    <row r="1222" spans="1:10" x14ac:dyDescent="0.25">
      <c r="A1222" s="38" t="s">
        <v>1253</v>
      </c>
      <c r="B1222" s="31">
        <v>44792</v>
      </c>
      <c r="C1222" s="32">
        <v>44799</v>
      </c>
      <c r="D1222" s="33">
        <v>180000</v>
      </c>
      <c r="E1222" s="33">
        <v>180000</v>
      </c>
      <c r="F1222" s="34" t="s">
        <v>19</v>
      </c>
      <c r="G1222" s="34" t="str">
        <f>IF(I1222&gt;0,"PROPLACENO",F1222)</f>
        <v>PROPLACENO</v>
      </c>
      <c r="H1222" s="35">
        <v>1225</v>
      </c>
      <c r="I1222" s="31">
        <v>45126</v>
      </c>
      <c r="J1222" s="36">
        <v>44998</v>
      </c>
    </row>
    <row r="1223" spans="1:10" x14ac:dyDescent="0.25">
      <c r="A1223" s="38" t="s">
        <v>1169</v>
      </c>
      <c r="B1223" s="31">
        <v>44785</v>
      </c>
      <c r="C1223" s="32">
        <v>44798</v>
      </c>
      <c r="D1223" s="33">
        <v>130000</v>
      </c>
      <c r="E1223" s="33">
        <v>130000</v>
      </c>
      <c r="F1223" s="34" t="s">
        <v>1530</v>
      </c>
      <c r="G1223" s="34" t="str">
        <f>IF(I1223&gt;0,"PROPLACENO",F1223)</f>
        <v>PROPLACENO</v>
      </c>
      <c r="H1223" s="35">
        <v>1141</v>
      </c>
      <c r="I1223" s="31">
        <v>45635</v>
      </c>
      <c r="J1223" s="36">
        <v>44956</v>
      </c>
    </row>
    <row r="1224" spans="1:10" x14ac:dyDescent="0.25">
      <c r="A1224" s="38" t="s">
        <v>1170</v>
      </c>
      <c r="B1224" s="31">
        <v>44785</v>
      </c>
      <c r="C1224" s="32">
        <v>44798</v>
      </c>
      <c r="D1224" s="33">
        <v>130000</v>
      </c>
      <c r="E1224" s="33">
        <v>130000</v>
      </c>
      <c r="F1224" s="34" t="s">
        <v>19</v>
      </c>
      <c r="G1224" s="34" t="str">
        <f>IF(I1224&gt;0,"PROPLACENO",F1224)</f>
        <v>PROPLACENO</v>
      </c>
      <c r="H1224" s="35">
        <v>1142</v>
      </c>
      <c r="I1224" s="31">
        <v>45555</v>
      </c>
      <c r="J1224" s="36">
        <v>44956</v>
      </c>
    </row>
    <row r="1225" spans="1:10" x14ac:dyDescent="0.25">
      <c r="A1225" s="38" t="s">
        <v>1171</v>
      </c>
      <c r="B1225" s="31">
        <v>44785</v>
      </c>
      <c r="C1225" s="32">
        <v>44798</v>
      </c>
      <c r="D1225" s="33">
        <v>130000</v>
      </c>
      <c r="E1225" s="33">
        <v>130000</v>
      </c>
      <c r="F1225" s="34" t="s">
        <v>19</v>
      </c>
      <c r="G1225" s="34" t="str">
        <f>IF(I1225&gt;0,"PROPLACENO",F1225)</f>
        <v>PROPLACENO</v>
      </c>
      <c r="H1225" s="35">
        <v>1143</v>
      </c>
      <c r="I1225" s="31">
        <v>45126</v>
      </c>
      <c r="J1225" s="36">
        <v>44956</v>
      </c>
    </row>
    <row r="1226" spans="1:10" x14ac:dyDescent="0.25">
      <c r="A1226" s="38" t="s">
        <v>1172</v>
      </c>
      <c r="B1226" s="31">
        <v>44785</v>
      </c>
      <c r="C1226" s="32">
        <v>44798</v>
      </c>
      <c r="D1226" s="33">
        <v>180000</v>
      </c>
      <c r="E1226" s="33">
        <v>180000</v>
      </c>
      <c r="F1226" s="34" t="s">
        <v>19</v>
      </c>
      <c r="G1226" s="34" t="str">
        <f>IF(I1226&gt;0,"PROPLACENO",F1226)</f>
        <v>PROPLACENO</v>
      </c>
      <c r="H1226" s="35">
        <v>1144</v>
      </c>
      <c r="I1226" s="31">
        <v>45146</v>
      </c>
      <c r="J1226" s="36">
        <v>44956</v>
      </c>
    </row>
    <row r="1227" spans="1:10" x14ac:dyDescent="0.25">
      <c r="A1227" s="38" t="s">
        <v>1174</v>
      </c>
      <c r="B1227" s="31">
        <v>44787</v>
      </c>
      <c r="C1227" s="32">
        <v>44797</v>
      </c>
      <c r="D1227" s="33">
        <v>130000</v>
      </c>
      <c r="E1227" s="33">
        <v>130000</v>
      </c>
      <c r="F1227" s="34" t="s">
        <v>19</v>
      </c>
      <c r="G1227" s="34" t="str">
        <f>IF(I1227&gt;0,"PROPLACENO",F1227)</f>
        <v>PROPLACENO</v>
      </c>
      <c r="H1227" s="35">
        <v>1146</v>
      </c>
      <c r="I1227" s="31">
        <v>45334</v>
      </c>
      <c r="J1227" s="36">
        <v>44956</v>
      </c>
    </row>
    <row r="1228" spans="1:10" x14ac:dyDescent="0.25">
      <c r="A1228" s="38" t="s">
        <v>1248</v>
      </c>
      <c r="B1228" s="31">
        <v>44791</v>
      </c>
      <c r="C1228" s="32">
        <v>44797</v>
      </c>
      <c r="D1228" s="33" t="s">
        <v>1527</v>
      </c>
      <c r="E1228" s="33">
        <v>0</v>
      </c>
      <c r="F1228" s="34" t="s">
        <v>1532</v>
      </c>
      <c r="G1228" s="34" t="s">
        <v>1533</v>
      </c>
      <c r="H1228" s="35">
        <v>1220</v>
      </c>
      <c r="I1228" s="31"/>
      <c r="J1228" s="36">
        <v>44998</v>
      </c>
    </row>
    <row r="1229" spans="1:10" x14ac:dyDescent="0.25">
      <c r="A1229" s="38" t="s">
        <v>1220</v>
      </c>
      <c r="B1229" s="31">
        <v>44790</v>
      </c>
      <c r="C1229" s="32">
        <v>44802</v>
      </c>
      <c r="D1229" s="33">
        <v>130000</v>
      </c>
      <c r="E1229" s="33">
        <v>130000</v>
      </c>
      <c r="F1229" s="34" t="s">
        <v>1530</v>
      </c>
      <c r="G1229" s="34" t="str">
        <f>IF(I1229&gt;0,"PROPLACENO",F1229)</f>
        <v>PROPLACENO</v>
      </c>
      <c r="H1229" s="35">
        <v>1192</v>
      </c>
      <c r="I1229" s="31">
        <v>45734</v>
      </c>
      <c r="J1229" s="36">
        <v>44956</v>
      </c>
    </row>
    <row r="1230" spans="1:10" x14ac:dyDescent="0.25">
      <c r="A1230" s="38" t="s">
        <v>1282</v>
      </c>
      <c r="B1230" s="31">
        <v>44795</v>
      </c>
      <c r="C1230" s="32">
        <v>44797</v>
      </c>
      <c r="D1230" s="33">
        <v>130000</v>
      </c>
      <c r="E1230" s="33">
        <v>130000</v>
      </c>
      <c r="F1230" s="34" t="s">
        <v>19</v>
      </c>
      <c r="G1230" s="34" t="str">
        <f>IF(I1230&gt;0,"PROPLACENO",F1230)</f>
        <v>PROPLACENO</v>
      </c>
      <c r="H1230" s="35">
        <v>1254</v>
      </c>
      <c r="I1230" s="31">
        <v>45166</v>
      </c>
      <c r="J1230" s="36">
        <v>44998</v>
      </c>
    </row>
    <row r="1231" spans="1:10" x14ac:dyDescent="0.25">
      <c r="A1231" s="38" t="s">
        <v>1178</v>
      </c>
      <c r="B1231" s="31">
        <v>44788</v>
      </c>
      <c r="C1231" s="32">
        <v>44792</v>
      </c>
      <c r="D1231" s="33">
        <v>130000</v>
      </c>
      <c r="E1231" s="33">
        <v>130000</v>
      </c>
      <c r="F1231" s="34" t="s">
        <v>19</v>
      </c>
      <c r="G1231" s="34" t="str">
        <f>IF(I1231&gt;0,"PROPLACENO",F1231)</f>
        <v>PROPLACENO</v>
      </c>
      <c r="H1231" s="35">
        <v>1150</v>
      </c>
      <c r="I1231" s="31">
        <v>45202</v>
      </c>
      <c r="J1231" s="36">
        <v>44956</v>
      </c>
    </row>
    <row r="1232" spans="1:10" x14ac:dyDescent="0.25">
      <c r="A1232" s="38" t="s">
        <v>1179</v>
      </c>
      <c r="B1232" s="31">
        <v>44788</v>
      </c>
      <c r="C1232" s="32">
        <v>44788</v>
      </c>
      <c r="D1232" s="33">
        <v>130000</v>
      </c>
      <c r="E1232" s="33">
        <v>130000</v>
      </c>
      <c r="F1232" s="34" t="s">
        <v>19</v>
      </c>
      <c r="G1232" s="34" t="str">
        <f>IF(I1232&gt;0,"PROPLACENO",F1232)</f>
        <v>PROPLACENO</v>
      </c>
      <c r="H1232" s="35">
        <v>1151</v>
      </c>
      <c r="I1232" s="31">
        <v>45257</v>
      </c>
      <c r="J1232" s="36">
        <v>44956</v>
      </c>
    </row>
    <row r="1233" spans="1:10" x14ac:dyDescent="0.25">
      <c r="A1233" s="38" t="s">
        <v>1304</v>
      </c>
      <c r="B1233" s="31">
        <v>44796</v>
      </c>
      <c r="C1233" s="32"/>
      <c r="D1233" s="33" t="s">
        <v>1527</v>
      </c>
      <c r="E1233" s="33">
        <v>0</v>
      </c>
      <c r="F1233" s="34" t="s">
        <v>16</v>
      </c>
      <c r="G1233" s="34" t="str">
        <f>IF(I1233&gt;0,"PROPLACENO",F1233)</f>
        <v>NEDOLOŽENA LISTINNÁ VERZE</v>
      </c>
      <c r="H1233" s="35">
        <v>1276</v>
      </c>
      <c r="I1233" s="31"/>
      <c r="J1233" s="36" t="s">
        <v>1527</v>
      </c>
    </row>
    <row r="1234" spans="1:10" x14ac:dyDescent="0.25">
      <c r="A1234" s="38" t="s">
        <v>1183</v>
      </c>
      <c r="B1234" s="31">
        <v>44788</v>
      </c>
      <c r="C1234" s="32">
        <v>44788</v>
      </c>
      <c r="D1234" s="33">
        <v>130000</v>
      </c>
      <c r="E1234" s="33">
        <v>130000</v>
      </c>
      <c r="F1234" s="34" t="s">
        <v>1535</v>
      </c>
      <c r="G1234" s="34" t="str">
        <f>IF(I1234&gt;0,"PROPLACENO",F1234)</f>
        <v>PROPLACENO</v>
      </c>
      <c r="H1234" s="35">
        <v>1155</v>
      </c>
      <c r="I1234" s="31">
        <v>45880</v>
      </c>
      <c r="J1234" s="36">
        <v>45222</v>
      </c>
    </row>
    <row r="1235" spans="1:10" x14ac:dyDescent="0.25">
      <c r="A1235" s="38" t="s">
        <v>1186</v>
      </c>
      <c r="B1235" s="31">
        <v>44788</v>
      </c>
      <c r="C1235" s="32">
        <v>44788</v>
      </c>
      <c r="D1235" s="33">
        <v>130000</v>
      </c>
      <c r="E1235" s="33">
        <v>130000</v>
      </c>
      <c r="F1235" s="34" t="s">
        <v>19</v>
      </c>
      <c r="G1235" s="34" t="str">
        <f>IF(I1235&gt;0,"PROPLACENO",F1235)</f>
        <v>PROPLACENO</v>
      </c>
      <c r="H1235" s="35">
        <v>1158</v>
      </c>
      <c r="I1235" s="31">
        <v>45169</v>
      </c>
      <c r="J1235" s="36">
        <v>44956</v>
      </c>
    </row>
    <row r="1236" spans="1:10" x14ac:dyDescent="0.25">
      <c r="A1236" s="38" t="s">
        <v>1185</v>
      </c>
      <c r="B1236" s="31">
        <v>44788</v>
      </c>
      <c r="C1236" s="32">
        <v>44788</v>
      </c>
      <c r="D1236" s="33">
        <v>130000</v>
      </c>
      <c r="E1236" s="33">
        <v>130000</v>
      </c>
      <c r="F1236" s="34" t="s">
        <v>19</v>
      </c>
      <c r="G1236" s="34" t="str">
        <f>IF(I1236&gt;0,"PROPLACENO",F1236)</f>
        <v>PROPLACENO</v>
      </c>
      <c r="H1236" s="35">
        <v>1157</v>
      </c>
      <c r="I1236" s="31">
        <v>45551</v>
      </c>
      <c r="J1236" s="36">
        <v>44956</v>
      </c>
    </row>
    <row r="1237" spans="1:10" x14ac:dyDescent="0.25">
      <c r="A1237" s="38" t="s">
        <v>1190</v>
      </c>
      <c r="B1237" s="31">
        <v>44788</v>
      </c>
      <c r="C1237" s="32">
        <v>44796</v>
      </c>
      <c r="D1237" s="33">
        <v>130000</v>
      </c>
      <c r="E1237" s="33">
        <v>130000</v>
      </c>
      <c r="F1237" s="34" t="s">
        <v>1530</v>
      </c>
      <c r="G1237" s="34" t="str">
        <f>IF(I1237&gt;0,"PROPLACENO",F1237)</f>
        <v>PROPLACENO</v>
      </c>
      <c r="H1237" s="35">
        <v>1162</v>
      </c>
      <c r="I1237" s="31">
        <v>45546</v>
      </c>
      <c r="J1237" s="36">
        <v>44956</v>
      </c>
    </row>
    <row r="1238" spans="1:10" x14ac:dyDescent="0.25">
      <c r="A1238" s="38" t="s">
        <v>1332</v>
      </c>
      <c r="B1238" s="31">
        <v>44797</v>
      </c>
      <c r="C1238" s="32">
        <v>44797</v>
      </c>
      <c r="D1238" s="33" t="s">
        <v>1527</v>
      </c>
      <c r="E1238" s="33">
        <v>0</v>
      </c>
      <c r="F1238" s="34" t="s">
        <v>1532</v>
      </c>
      <c r="G1238" s="34" t="s">
        <v>1533</v>
      </c>
      <c r="H1238" s="35">
        <v>1304</v>
      </c>
      <c r="I1238" s="31"/>
      <c r="J1238" s="36">
        <v>44998</v>
      </c>
    </row>
    <row r="1239" spans="1:10" x14ac:dyDescent="0.25">
      <c r="A1239" s="38" t="s">
        <v>1433</v>
      </c>
      <c r="B1239" s="31">
        <v>44802</v>
      </c>
      <c r="C1239" s="32">
        <v>44804</v>
      </c>
      <c r="D1239" s="33">
        <v>180000</v>
      </c>
      <c r="E1239" s="33">
        <v>180000</v>
      </c>
      <c r="F1239" s="34" t="s">
        <v>19</v>
      </c>
      <c r="G1239" s="34" t="str">
        <f>IF(I1239&gt;0,"PROPLACENO",F1239)</f>
        <v>PROPLACENO</v>
      </c>
      <c r="H1239" s="35">
        <v>1405</v>
      </c>
      <c r="I1239" s="31">
        <v>45712</v>
      </c>
      <c r="J1239" s="36">
        <v>44998</v>
      </c>
    </row>
    <row r="1240" spans="1:10" x14ac:dyDescent="0.25">
      <c r="A1240" s="38" t="s">
        <v>1265</v>
      </c>
      <c r="B1240" s="31">
        <v>44794</v>
      </c>
      <c r="C1240" s="32">
        <v>44795</v>
      </c>
      <c r="D1240" s="33">
        <v>100000</v>
      </c>
      <c r="E1240" s="33">
        <v>100000</v>
      </c>
      <c r="F1240" s="34" t="s">
        <v>19</v>
      </c>
      <c r="G1240" s="34" t="str">
        <f>IF(I1240&gt;0,"PROPLACENO",F1240)</f>
        <v>PROPLACENO</v>
      </c>
      <c r="H1240" s="35">
        <v>1237</v>
      </c>
      <c r="I1240" s="31">
        <v>45124</v>
      </c>
      <c r="J1240" s="36">
        <v>44998</v>
      </c>
    </row>
    <row r="1241" spans="1:10" x14ac:dyDescent="0.25">
      <c r="A1241" s="38" t="s">
        <v>1187</v>
      </c>
      <c r="B1241" s="31">
        <v>44788</v>
      </c>
      <c r="C1241" s="32">
        <v>44788</v>
      </c>
      <c r="D1241" s="33">
        <v>130000</v>
      </c>
      <c r="E1241" s="33">
        <v>130000</v>
      </c>
      <c r="F1241" s="34" t="s">
        <v>1530</v>
      </c>
      <c r="G1241" s="34" t="str">
        <f>IF(I1241&gt;0,"PROPLACENO",F1241)</f>
        <v>PROPLACENO</v>
      </c>
      <c r="H1241" s="35">
        <v>1159</v>
      </c>
      <c r="I1241" s="31">
        <v>45918</v>
      </c>
      <c r="J1241" s="36">
        <v>44956</v>
      </c>
    </row>
    <row r="1242" spans="1:10" x14ac:dyDescent="0.25">
      <c r="A1242" s="38" t="s">
        <v>1188</v>
      </c>
      <c r="B1242" s="31">
        <v>44788</v>
      </c>
      <c r="C1242" s="32">
        <v>44789</v>
      </c>
      <c r="D1242" s="33">
        <v>130000</v>
      </c>
      <c r="E1242" s="33">
        <v>130000</v>
      </c>
      <c r="F1242" s="34" t="s">
        <v>19</v>
      </c>
      <c r="G1242" s="34" t="str">
        <f>IF(I1242&gt;0,"PROPLACENO",F1242)</f>
        <v>PROPLACENO</v>
      </c>
      <c r="H1242" s="35">
        <v>1160</v>
      </c>
      <c r="I1242" s="31">
        <v>45068</v>
      </c>
      <c r="J1242" s="36">
        <v>44956</v>
      </c>
    </row>
    <row r="1243" spans="1:10" x14ac:dyDescent="0.25">
      <c r="A1243" s="38" t="s">
        <v>1354</v>
      </c>
      <c r="B1243" s="31">
        <v>44797</v>
      </c>
      <c r="C1243" s="32">
        <v>44803</v>
      </c>
      <c r="D1243" s="33" t="s">
        <v>1527</v>
      </c>
      <c r="E1243" s="33">
        <v>0</v>
      </c>
      <c r="F1243" s="34" t="s">
        <v>1532</v>
      </c>
      <c r="G1243" s="34" t="s">
        <v>1533</v>
      </c>
      <c r="H1243" s="35">
        <v>1326</v>
      </c>
      <c r="I1243" s="31"/>
      <c r="J1243" s="36">
        <v>44998</v>
      </c>
    </row>
    <row r="1244" spans="1:10" x14ac:dyDescent="0.25">
      <c r="A1244" s="38" t="s">
        <v>1189</v>
      </c>
      <c r="B1244" s="31">
        <v>44788</v>
      </c>
      <c r="C1244" s="32">
        <v>44798</v>
      </c>
      <c r="D1244" s="33">
        <v>180000</v>
      </c>
      <c r="E1244" s="33">
        <v>180000</v>
      </c>
      <c r="F1244" s="34" t="s">
        <v>19</v>
      </c>
      <c r="G1244" s="34" t="str">
        <f>IF(I1244&gt;0,"PROPLACENO",F1244)</f>
        <v>PROPLACENO</v>
      </c>
      <c r="H1244" s="35">
        <v>1161</v>
      </c>
      <c r="I1244" s="31">
        <v>45411</v>
      </c>
      <c r="J1244" s="36">
        <v>44956</v>
      </c>
    </row>
    <row r="1245" spans="1:10" x14ac:dyDescent="0.25">
      <c r="A1245" s="38" t="s">
        <v>1191</v>
      </c>
      <c r="B1245" s="31">
        <v>44788</v>
      </c>
      <c r="C1245" s="32">
        <v>44788</v>
      </c>
      <c r="D1245" s="33">
        <v>100000</v>
      </c>
      <c r="E1245" s="33">
        <v>100000</v>
      </c>
      <c r="F1245" s="34" t="s">
        <v>19</v>
      </c>
      <c r="G1245" s="34" t="str">
        <f>IF(I1245&gt;0,"PROPLACENO",F1245)</f>
        <v>PROPLACENO</v>
      </c>
      <c r="H1245" s="35">
        <v>1163</v>
      </c>
      <c r="I1245" s="31">
        <v>45089</v>
      </c>
      <c r="J1245" s="36">
        <v>44956</v>
      </c>
    </row>
    <row r="1246" spans="1:10" x14ac:dyDescent="0.25">
      <c r="A1246" s="38" t="s">
        <v>1291</v>
      </c>
      <c r="B1246" s="31">
        <v>44795</v>
      </c>
      <c r="C1246" s="32">
        <v>44797</v>
      </c>
      <c r="D1246" s="33">
        <v>96233.1</v>
      </c>
      <c r="E1246" s="33">
        <v>94582.95</v>
      </c>
      <c r="F1246" s="34" t="s">
        <v>19</v>
      </c>
      <c r="G1246" s="34" t="str">
        <f>IF(I1246&gt;0,"PROPLACENO",F1246)</f>
        <v>PROPLACENO</v>
      </c>
      <c r="H1246" s="35">
        <v>1263</v>
      </c>
      <c r="I1246" s="31">
        <v>45126</v>
      </c>
      <c r="J1246" s="36">
        <v>44998</v>
      </c>
    </row>
    <row r="1247" spans="1:10" x14ac:dyDescent="0.25">
      <c r="A1247" s="38" t="s">
        <v>1195</v>
      </c>
      <c r="B1247" s="31">
        <v>44788</v>
      </c>
      <c r="C1247" s="32">
        <v>44804</v>
      </c>
      <c r="D1247" s="33">
        <v>130000</v>
      </c>
      <c r="E1247" s="33">
        <v>130000</v>
      </c>
      <c r="F1247" s="34" t="s">
        <v>1529</v>
      </c>
      <c r="G1247" s="34" t="str">
        <f>IF(I1247&gt;0,"PROPLACENO",F1247)</f>
        <v>PROPLACENO</v>
      </c>
      <c r="H1247" s="35">
        <v>1167</v>
      </c>
      <c r="I1247" s="31">
        <v>45369</v>
      </c>
      <c r="J1247" s="36">
        <v>44998</v>
      </c>
    </row>
    <row r="1248" spans="1:10" x14ac:dyDescent="0.25">
      <c r="A1248" s="38" t="s">
        <v>1196</v>
      </c>
      <c r="B1248" s="31">
        <v>44788</v>
      </c>
      <c r="C1248" s="32">
        <v>44804</v>
      </c>
      <c r="D1248" s="33">
        <v>180000</v>
      </c>
      <c r="E1248" s="33">
        <v>180000</v>
      </c>
      <c r="F1248" s="34" t="s">
        <v>19</v>
      </c>
      <c r="G1248" s="34" t="str">
        <f>IF(I1248&gt;0,"PROPLACENO",F1248)</f>
        <v>PROPLACENO</v>
      </c>
      <c r="H1248" s="35">
        <v>1168</v>
      </c>
      <c r="I1248" s="31">
        <v>45084</v>
      </c>
      <c r="J1248" s="36">
        <v>44956</v>
      </c>
    </row>
    <row r="1249" spans="1:10" x14ac:dyDescent="0.25">
      <c r="A1249" s="38" t="s">
        <v>1397</v>
      </c>
      <c r="B1249" s="31">
        <v>44799</v>
      </c>
      <c r="C1249" s="32">
        <v>44804</v>
      </c>
      <c r="D1249" s="33" t="s">
        <v>1527</v>
      </c>
      <c r="E1249" s="33">
        <v>0</v>
      </c>
      <c r="F1249" s="34" t="s">
        <v>1532</v>
      </c>
      <c r="G1249" s="34" t="s">
        <v>1533</v>
      </c>
      <c r="H1249" s="35">
        <v>1369</v>
      </c>
      <c r="I1249" s="31"/>
      <c r="J1249" s="36">
        <v>44998</v>
      </c>
    </row>
    <row r="1250" spans="1:10" x14ac:dyDescent="0.25">
      <c r="A1250" s="38" t="s">
        <v>1200</v>
      </c>
      <c r="B1250" s="31">
        <v>44789</v>
      </c>
      <c r="C1250" s="32">
        <v>44804</v>
      </c>
      <c r="D1250" s="33">
        <v>130000</v>
      </c>
      <c r="E1250" s="33">
        <v>130000</v>
      </c>
      <c r="F1250" s="34" t="s">
        <v>19</v>
      </c>
      <c r="G1250" s="34" t="str">
        <f>IF(I1250&gt;0,"PROPLACENO",F1250)</f>
        <v>PROPLACENO</v>
      </c>
      <c r="H1250" s="35">
        <v>1172</v>
      </c>
      <c r="I1250" s="31">
        <v>45320</v>
      </c>
      <c r="J1250" s="36">
        <v>44956</v>
      </c>
    </row>
    <row r="1251" spans="1:10" x14ac:dyDescent="0.25">
      <c r="A1251" s="38" t="s">
        <v>1237</v>
      </c>
      <c r="B1251" s="31">
        <v>44791</v>
      </c>
      <c r="C1251" s="32">
        <v>44791</v>
      </c>
      <c r="D1251" s="33">
        <v>130000</v>
      </c>
      <c r="E1251" s="33">
        <v>130000</v>
      </c>
      <c r="F1251" s="34" t="s">
        <v>19</v>
      </c>
      <c r="G1251" s="34" t="str">
        <f>IF(I1251&gt;0,"PROPLACENO",F1251)</f>
        <v>PROPLACENO</v>
      </c>
      <c r="H1251" s="35">
        <v>1209</v>
      </c>
      <c r="I1251" s="31">
        <v>45377</v>
      </c>
      <c r="J1251" s="36">
        <v>44998</v>
      </c>
    </row>
    <row r="1252" spans="1:10" x14ac:dyDescent="0.25">
      <c r="A1252" s="38" t="s">
        <v>1202</v>
      </c>
      <c r="B1252" s="31">
        <v>44789</v>
      </c>
      <c r="C1252" s="32">
        <v>44789</v>
      </c>
      <c r="D1252" s="33">
        <v>100000</v>
      </c>
      <c r="E1252" s="33">
        <v>152129.19999999998</v>
      </c>
      <c r="F1252" s="34" t="s">
        <v>19</v>
      </c>
      <c r="G1252" s="34" t="str">
        <f>IF(I1252&gt;0,"PROPLACENO",F1252)</f>
        <v>PROPLACENO</v>
      </c>
      <c r="H1252" s="35">
        <v>1174</v>
      </c>
      <c r="I1252" s="31">
        <v>45084</v>
      </c>
      <c r="J1252" s="36">
        <v>44956</v>
      </c>
    </row>
    <row r="1253" spans="1:10" x14ac:dyDescent="0.25">
      <c r="A1253" s="38" t="s">
        <v>1203</v>
      </c>
      <c r="B1253" s="31">
        <v>44789</v>
      </c>
      <c r="C1253" s="32">
        <v>44789</v>
      </c>
      <c r="D1253" s="33" t="s">
        <v>1527</v>
      </c>
      <c r="E1253" s="33">
        <v>0</v>
      </c>
      <c r="F1253" s="34" t="s">
        <v>23</v>
      </c>
      <c r="G1253" s="34" t="s">
        <v>18</v>
      </c>
      <c r="H1253" s="35">
        <v>1175</v>
      </c>
      <c r="I1253" s="31"/>
      <c r="J1253" s="36">
        <v>44956</v>
      </c>
    </row>
    <row r="1254" spans="1:10" x14ac:dyDescent="0.25">
      <c r="A1254" s="38" t="s">
        <v>1205</v>
      </c>
      <c r="B1254" s="31">
        <v>44789</v>
      </c>
      <c r="C1254" s="32">
        <v>44798</v>
      </c>
      <c r="D1254" s="33">
        <v>180000</v>
      </c>
      <c r="E1254" s="33">
        <v>130000</v>
      </c>
      <c r="F1254" s="34" t="s">
        <v>19</v>
      </c>
      <c r="G1254" s="34" t="str">
        <f>IF(I1254&gt;0,"PROPLACENO",F1254)</f>
        <v>PROPLACENO</v>
      </c>
      <c r="H1254" s="35">
        <v>1177</v>
      </c>
      <c r="I1254" s="31">
        <v>45099</v>
      </c>
      <c r="J1254" s="36">
        <v>44956</v>
      </c>
    </row>
    <row r="1255" spans="1:10" x14ac:dyDescent="0.25">
      <c r="A1255" s="38" t="s">
        <v>1206</v>
      </c>
      <c r="B1255" s="31">
        <v>44789</v>
      </c>
      <c r="C1255" s="32">
        <v>44789</v>
      </c>
      <c r="D1255" s="33">
        <v>130000</v>
      </c>
      <c r="E1255" s="33">
        <v>134322.4</v>
      </c>
      <c r="F1255" s="34" t="s">
        <v>19</v>
      </c>
      <c r="G1255" s="34" t="str">
        <f>IF(I1255&gt;0,"PROPLACENO",F1255)</f>
        <v>PROPLACENO</v>
      </c>
      <c r="H1255" s="35">
        <v>1178</v>
      </c>
      <c r="I1255" s="31">
        <v>45412</v>
      </c>
      <c r="J1255" s="36">
        <v>44956</v>
      </c>
    </row>
    <row r="1256" spans="1:10" x14ac:dyDescent="0.25">
      <c r="A1256" s="38" t="s">
        <v>1217</v>
      </c>
      <c r="B1256" s="31">
        <v>44790</v>
      </c>
      <c r="C1256" s="32">
        <v>44791</v>
      </c>
      <c r="D1256" s="33">
        <v>130000</v>
      </c>
      <c r="E1256" s="33">
        <v>130000</v>
      </c>
      <c r="F1256" s="34" t="s">
        <v>19</v>
      </c>
      <c r="G1256" s="34" t="str">
        <f>IF(I1256&gt;0,"PROPLACENO",F1256)</f>
        <v>PROPLACENO</v>
      </c>
      <c r="H1256" s="35">
        <v>1189</v>
      </c>
      <c r="I1256" s="31">
        <v>45643</v>
      </c>
      <c r="J1256" s="36">
        <v>44956</v>
      </c>
    </row>
    <row r="1257" spans="1:10" x14ac:dyDescent="0.25">
      <c r="A1257" s="38" t="s">
        <v>1207</v>
      </c>
      <c r="B1257" s="31">
        <v>44789</v>
      </c>
      <c r="C1257" s="32">
        <v>44798</v>
      </c>
      <c r="D1257" s="33">
        <v>130000</v>
      </c>
      <c r="E1257" s="33">
        <v>130000</v>
      </c>
      <c r="F1257" s="34" t="s">
        <v>19</v>
      </c>
      <c r="G1257" s="34" t="str">
        <f>IF(I1257&gt;0,"PROPLACENO",F1257)</f>
        <v>PROPLACENO</v>
      </c>
      <c r="H1257" s="35">
        <v>1179</v>
      </c>
      <c r="I1257" s="31">
        <v>45069</v>
      </c>
      <c r="J1257" s="36">
        <v>44956</v>
      </c>
    </row>
    <row r="1258" spans="1:10" x14ac:dyDescent="0.25">
      <c r="A1258" s="38" t="s">
        <v>1209</v>
      </c>
      <c r="B1258" s="31">
        <v>44789</v>
      </c>
      <c r="C1258" s="32">
        <v>44795</v>
      </c>
      <c r="D1258" s="33">
        <v>180000</v>
      </c>
      <c r="E1258" s="33">
        <v>180000</v>
      </c>
      <c r="F1258" s="34" t="s">
        <v>19</v>
      </c>
      <c r="G1258" s="34" t="str">
        <f>IF(I1258&gt;0,"PROPLACENO",F1258)</f>
        <v>PROPLACENO</v>
      </c>
      <c r="H1258" s="35">
        <v>1181</v>
      </c>
      <c r="I1258" s="31">
        <v>45089</v>
      </c>
      <c r="J1258" s="36">
        <v>44956</v>
      </c>
    </row>
    <row r="1259" spans="1:10" x14ac:dyDescent="0.25">
      <c r="A1259" s="38" t="s">
        <v>1208</v>
      </c>
      <c r="B1259" s="31">
        <v>44789</v>
      </c>
      <c r="C1259" s="32">
        <v>44795</v>
      </c>
      <c r="D1259" s="33">
        <v>180000</v>
      </c>
      <c r="E1259" s="33">
        <v>130000</v>
      </c>
      <c r="F1259" s="34" t="s">
        <v>19</v>
      </c>
      <c r="G1259" s="34" t="str">
        <f>IF(I1259&gt;0,"PROPLACENO",F1259)</f>
        <v>PROPLACENO</v>
      </c>
      <c r="H1259" s="35">
        <v>1180</v>
      </c>
      <c r="I1259" s="31">
        <v>45320</v>
      </c>
      <c r="J1259" s="36">
        <v>44956</v>
      </c>
    </row>
    <row r="1260" spans="1:10" x14ac:dyDescent="0.25">
      <c r="A1260" s="38" t="s">
        <v>1210</v>
      </c>
      <c r="B1260" s="31">
        <v>44789</v>
      </c>
      <c r="C1260" s="32">
        <v>44799</v>
      </c>
      <c r="D1260" s="33">
        <v>95000</v>
      </c>
      <c r="E1260" s="33">
        <v>95000</v>
      </c>
      <c r="F1260" s="34" t="s">
        <v>19</v>
      </c>
      <c r="G1260" s="34" t="str">
        <f>IF(I1260&gt;0,"PROPLACENO",F1260)</f>
        <v>PROPLACENO</v>
      </c>
      <c r="H1260" s="35">
        <v>1182</v>
      </c>
      <c r="I1260" s="31">
        <v>45089</v>
      </c>
      <c r="J1260" s="36">
        <v>44956</v>
      </c>
    </row>
    <row r="1261" spans="1:10" x14ac:dyDescent="0.25">
      <c r="A1261" s="38" t="s">
        <v>1211</v>
      </c>
      <c r="B1261" s="31">
        <v>44789</v>
      </c>
      <c r="C1261" s="32">
        <v>44792</v>
      </c>
      <c r="D1261" s="33" t="s">
        <v>1527</v>
      </c>
      <c r="E1261" s="33">
        <v>0</v>
      </c>
      <c r="F1261" s="34" t="s">
        <v>23</v>
      </c>
      <c r="G1261" s="34" t="s">
        <v>18</v>
      </c>
      <c r="H1261" s="35">
        <v>1183</v>
      </c>
      <c r="I1261" s="31"/>
      <c r="J1261" s="36">
        <v>44956</v>
      </c>
    </row>
    <row r="1262" spans="1:10" x14ac:dyDescent="0.25">
      <c r="A1262" s="38" t="s">
        <v>1323</v>
      </c>
      <c r="B1262" s="31">
        <v>44796</v>
      </c>
      <c r="C1262" s="32">
        <v>44802</v>
      </c>
      <c r="D1262" s="33" t="s">
        <v>1527</v>
      </c>
      <c r="E1262" s="33">
        <v>0</v>
      </c>
      <c r="F1262" s="34" t="s">
        <v>17</v>
      </c>
      <c r="G1262" s="34" t="str">
        <f>IF(I1262&gt;0,"PROPLACENO",F1262)</f>
        <v>VYŘAZENO</v>
      </c>
      <c r="H1262" s="35">
        <v>1295</v>
      </c>
      <c r="I1262" s="31"/>
      <c r="J1262" s="36">
        <v>44998</v>
      </c>
    </row>
    <row r="1263" spans="1:10" x14ac:dyDescent="0.25">
      <c r="A1263" s="38" t="s">
        <v>1415</v>
      </c>
      <c r="B1263" s="31">
        <v>44801</v>
      </c>
      <c r="C1263" s="32">
        <v>44803</v>
      </c>
      <c r="D1263" s="33">
        <v>180000</v>
      </c>
      <c r="E1263" s="33">
        <v>180000</v>
      </c>
      <c r="F1263" s="34" t="s">
        <v>19</v>
      </c>
      <c r="G1263" s="34" t="str">
        <f>IF(I1263&gt;0,"PROPLACENO",F1263)</f>
        <v>PROPLACENO</v>
      </c>
      <c r="H1263" s="35">
        <v>1387</v>
      </c>
      <c r="I1263" s="31">
        <v>45799</v>
      </c>
      <c r="J1263" s="36">
        <v>44998</v>
      </c>
    </row>
    <row r="1264" spans="1:10" x14ac:dyDescent="0.25">
      <c r="A1264" s="38" t="s">
        <v>1228</v>
      </c>
      <c r="B1264" s="31">
        <v>44790</v>
      </c>
      <c r="C1264" s="32">
        <v>44792</v>
      </c>
      <c r="D1264" s="33" t="s">
        <v>1527</v>
      </c>
      <c r="E1264" s="33">
        <v>0</v>
      </c>
      <c r="F1264" s="34" t="s">
        <v>17</v>
      </c>
      <c r="G1264" s="34" t="str">
        <f>IF(I1264&gt;0,"PROPLACENO",F1264)</f>
        <v>VYŘAZENO</v>
      </c>
      <c r="H1264" s="35">
        <v>1200</v>
      </c>
      <c r="I1264" s="31"/>
      <c r="J1264" s="36">
        <v>44956</v>
      </c>
    </row>
    <row r="1265" spans="1:10" x14ac:dyDescent="0.25">
      <c r="A1265" s="38" t="s">
        <v>1216</v>
      </c>
      <c r="B1265" s="31">
        <v>44790</v>
      </c>
      <c r="C1265" s="32">
        <v>44791</v>
      </c>
      <c r="D1265" s="33">
        <v>130000</v>
      </c>
      <c r="E1265" s="33">
        <v>130000</v>
      </c>
      <c r="F1265" s="34" t="s">
        <v>19</v>
      </c>
      <c r="G1265" s="34" t="str">
        <f>IF(I1265&gt;0,"PROPLACENO",F1265)</f>
        <v>PROPLACENO</v>
      </c>
      <c r="H1265" s="35">
        <v>1188</v>
      </c>
      <c r="I1265" s="31">
        <v>45168</v>
      </c>
      <c r="J1265" s="36">
        <v>44956</v>
      </c>
    </row>
    <row r="1266" spans="1:10" x14ac:dyDescent="0.25">
      <c r="A1266" s="38" t="s">
        <v>1426</v>
      </c>
      <c r="B1266" s="31">
        <v>44802</v>
      </c>
      <c r="C1266" s="32">
        <v>44802</v>
      </c>
      <c r="D1266" s="33">
        <v>180000</v>
      </c>
      <c r="E1266" s="33">
        <v>180000</v>
      </c>
      <c r="F1266" s="34" t="s">
        <v>19</v>
      </c>
      <c r="G1266" s="34" t="str">
        <f>IF(I1266&gt;0,"PROPLACENO",F1266)</f>
        <v>PROPLACENO</v>
      </c>
      <c r="H1266" s="35">
        <v>1398</v>
      </c>
      <c r="I1266" s="31">
        <v>45099</v>
      </c>
      <c r="J1266" s="36">
        <v>44998</v>
      </c>
    </row>
    <row r="1267" spans="1:10" x14ac:dyDescent="0.25">
      <c r="A1267" s="38" t="s">
        <v>1223</v>
      </c>
      <c r="B1267" s="31">
        <v>44790</v>
      </c>
      <c r="C1267" s="32">
        <v>44790</v>
      </c>
      <c r="D1267" s="33">
        <v>130000</v>
      </c>
      <c r="E1267" s="33">
        <v>130000</v>
      </c>
      <c r="F1267" s="34" t="s">
        <v>1530</v>
      </c>
      <c r="G1267" s="34" t="str">
        <f>IF(I1267&gt;0,"PROPLACENO",F1267)</f>
        <v>PROPLACENO</v>
      </c>
      <c r="H1267" s="35">
        <v>1195</v>
      </c>
      <c r="I1267" s="31">
        <v>45929</v>
      </c>
      <c r="J1267" s="36">
        <v>44956</v>
      </c>
    </row>
    <row r="1268" spans="1:10" x14ac:dyDescent="0.25">
      <c r="A1268" s="38" t="s">
        <v>1286</v>
      </c>
      <c r="B1268" s="31">
        <v>44795</v>
      </c>
      <c r="C1268" s="32">
        <v>44799</v>
      </c>
      <c r="D1268" s="33">
        <v>130000</v>
      </c>
      <c r="E1268" s="33">
        <v>130000</v>
      </c>
      <c r="F1268" s="34" t="s">
        <v>19</v>
      </c>
      <c r="G1268" s="34" t="str">
        <f>IF(I1268&gt;0,"PROPLACENO",F1268)</f>
        <v>PROPLACENO</v>
      </c>
      <c r="H1268" s="35">
        <v>1258</v>
      </c>
      <c r="I1268" s="31">
        <v>45763</v>
      </c>
      <c r="J1268" s="36">
        <v>44998</v>
      </c>
    </row>
    <row r="1269" spans="1:10" x14ac:dyDescent="0.25">
      <c r="A1269" s="38" t="s">
        <v>1221</v>
      </c>
      <c r="B1269" s="31">
        <v>44790</v>
      </c>
      <c r="C1269" s="32">
        <v>44790</v>
      </c>
      <c r="D1269" s="33">
        <v>100000</v>
      </c>
      <c r="E1269" s="33">
        <v>100000</v>
      </c>
      <c r="F1269" s="34" t="s">
        <v>1530</v>
      </c>
      <c r="G1269" s="34" t="str">
        <f>IF(I1269&gt;0,"PROPLACENO",F1269)</f>
        <v>PROPLACENO</v>
      </c>
      <c r="H1269" s="35">
        <v>1193</v>
      </c>
      <c r="I1269" s="31">
        <v>45741</v>
      </c>
      <c r="J1269" s="36">
        <v>44956</v>
      </c>
    </row>
    <row r="1270" spans="1:10" x14ac:dyDescent="0.25">
      <c r="A1270" s="38" t="s">
        <v>1224</v>
      </c>
      <c r="B1270" s="31">
        <v>44790</v>
      </c>
      <c r="C1270" s="32">
        <v>44796</v>
      </c>
      <c r="D1270" s="33">
        <v>180000</v>
      </c>
      <c r="E1270" s="33">
        <v>180000</v>
      </c>
      <c r="F1270" s="34" t="s">
        <v>19</v>
      </c>
      <c r="G1270" s="34" t="str">
        <f>IF(I1270&gt;0,"PROPLACENO",F1270)</f>
        <v>PROPLACENO</v>
      </c>
      <c r="H1270" s="35">
        <v>1196</v>
      </c>
      <c r="I1270" s="31">
        <v>45070</v>
      </c>
      <c r="J1270" s="36">
        <v>44956</v>
      </c>
    </row>
    <row r="1271" spans="1:10" x14ac:dyDescent="0.25">
      <c r="A1271" s="38" t="s">
        <v>1262</v>
      </c>
      <c r="B1271" s="31">
        <v>44794</v>
      </c>
      <c r="C1271" s="32">
        <v>44795</v>
      </c>
      <c r="D1271" s="33" t="s">
        <v>1527</v>
      </c>
      <c r="E1271" s="33">
        <v>0</v>
      </c>
      <c r="F1271" s="34" t="s">
        <v>17</v>
      </c>
      <c r="G1271" s="34" t="str">
        <f>IF(I1271&gt;0,"PROPLACENO",F1271)</f>
        <v>VYŘAZENO</v>
      </c>
      <c r="H1271" s="35">
        <v>1234</v>
      </c>
      <c r="I1271" s="31"/>
      <c r="J1271" s="36">
        <v>44998</v>
      </c>
    </row>
    <row r="1272" spans="1:10" x14ac:dyDescent="0.25">
      <c r="A1272" s="38" t="s">
        <v>1225</v>
      </c>
      <c r="B1272" s="31">
        <v>44790</v>
      </c>
      <c r="C1272" s="32">
        <v>44790</v>
      </c>
      <c r="D1272" s="33">
        <v>100000</v>
      </c>
      <c r="E1272" s="33">
        <v>100000</v>
      </c>
      <c r="F1272" s="34" t="s">
        <v>19</v>
      </c>
      <c r="G1272" s="34" t="str">
        <f>IF(I1272&gt;0,"PROPLACENO",F1272)</f>
        <v>PROPLACENO</v>
      </c>
      <c r="H1272" s="35">
        <v>1197</v>
      </c>
      <c r="I1272" s="31">
        <v>45104</v>
      </c>
      <c r="J1272" s="36">
        <v>44956</v>
      </c>
    </row>
    <row r="1273" spans="1:10" x14ac:dyDescent="0.25">
      <c r="A1273" s="38" t="s">
        <v>1226</v>
      </c>
      <c r="B1273" s="31">
        <v>44790</v>
      </c>
      <c r="C1273" s="32">
        <v>44798</v>
      </c>
      <c r="D1273" s="33">
        <v>180000</v>
      </c>
      <c r="E1273" s="33">
        <v>180000</v>
      </c>
      <c r="F1273" s="34" t="s">
        <v>1530</v>
      </c>
      <c r="G1273" s="34" t="str">
        <f>IF(I1273&gt;0,"PROPLACENO",F1273)</f>
        <v>PROPLACENO</v>
      </c>
      <c r="H1273" s="35">
        <v>1198</v>
      </c>
      <c r="I1273" s="31">
        <v>45812</v>
      </c>
      <c r="J1273" s="36">
        <v>44956</v>
      </c>
    </row>
    <row r="1274" spans="1:10" x14ac:dyDescent="0.25">
      <c r="A1274" s="38" t="s">
        <v>1230</v>
      </c>
      <c r="B1274" s="31">
        <v>44790</v>
      </c>
      <c r="C1274" s="32">
        <v>44803</v>
      </c>
      <c r="D1274" s="33">
        <v>130000</v>
      </c>
      <c r="E1274" s="33">
        <v>130000</v>
      </c>
      <c r="F1274" s="34" t="s">
        <v>19</v>
      </c>
      <c r="G1274" s="34" t="str">
        <f>IF(I1274&gt;0,"PROPLACENO",F1274)</f>
        <v>PROPLACENO</v>
      </c>
      <c r="H1274" s="35">
        <v>1202</v>
      </c>
      <c r="I1274" s="31">
        <v>45477</v>
      </c>
      <c r="J1274" s="36">
        <v>44998</v>
      </c>
    </row>
    <row r="1275" spans="1:10" x14ac:dyDescent="0.25">
      <c r="A1275" s="38" t="s">
        <v>1341</v>
      </c>
      <c r="B1275" s="31">
        <v>44797</v>
      </c>
      <c r="C1275" s="32">
        <v>44797</v>
      </c>
      <c r="D1275" s="33">
        <v>130000</v>
      </c>
      <c r="E1275" s="33">
        <v>130000</v>
      </c>
      <c r="F1275" s="34" t="s">
        <v>1529</v>
      </c>
      <c r="G1275" s="34" t="str">
        <f>IF(I1275&gt;0,"PROPLACENO",F1275)</f>
        <v>PROPLACENO</v>
      </c>
      <c r="H1275" s="35">
        <v>1313</v>
      </c>
      <c r="I1275" s="31">
        <v>45133</v>
      </c>
      <c r="J1275" s="36">
        <v>45033</v>
      </c>
    </row>
    <row r="1276" spans="1:10" x14ac:dyDescent="0.25">
      <c r="A1276" s="38" t="s">
        <v>1234</v>
      </c>
      <c r="B1276" s="31">
        <v>44791</v>
      </c>
      <c r="C1276" s="32">
        <v>44798</v>
      </c>
      <c r="D1276" s="33">
        <v>100000</v>
      </c>
      <c r="E1276" s="33">
        <v>100000</v>
      </c>
      <c r="F1276" s="34" t="s">
        <v>19</v>
      </c>
      <c r="G1276" s="34" t="str">
        <f>IF(I1276&gt;0,"PROPLACENO",F1276)</f>
        <v>PROPLACENO</v>
      </c>
      <c r="H1276" s="35">
        <v>1206</v>
      </c>
      <c r="I1276" s="31">
        <v>45099</v>
      </c>
      <c r="J1276" s="36">
        <v>44998</v>
      </c>
    </row>
    <row r="1277" spans="1:10" x14ac:dyDescent="0.25">
      <c r="A1277" s="38" t="s">
        <v>1235</v>
      </c>
      <c r="B1277" s="31">
        <v>44791</v>
      </c>
      <c r="C1277" s="32">
        <v>44792</v>
      </c>
      <c r="D1277" s="33">
        <v>100000</v>
      </c>
      <c r="E1277" s="33">
        <v>100000</v>
      </c>
      <c r="F1277" s="34" t="s">
        <v>19</v>
      </c>
      <c r="G1277" s="34" t="str">
        <f>IF(I1277&gt;0,"PROPLACENO",F1277)</f>
        <v>PROPLACENO</v>
      </c>
      <c r="H1277" s="35">
        <v>1207</v>
      </c>
      <c r="I1277" s="31">
        <v>45460</v>
      </c>
      <c r="J1277" s="36">
        <v>44998</v>
      </c>
    </row>
    <row r="1278" spans="1:10" x14ac:dyDescent="0.25">
      <c r="A1278" s="38" t="s">
        <v>1236</v>
      </c>
      <c r="B1278" s="31">
        <v>44791</v>
      </c>
      <c r="C1278" s="32">
        <v>44804</v>
      </c>
      <c r="D1278" s="33">
        <v>130000</v>
      </c>
      <c r="E1278" s="33">
        <v>130000</v>
      </c>
      <c r="F1278" s="34" t="s">
        <v>19</v>
      </c>
      <c r="G1278" s="34" t="str">
        <f>IF(I1278&gt;0,"PROPLACENO",F1278)</f>
        <v>PROPLACENO</v>
      </c>
      <c r="H1278" s="35">
        <v>1208</v>
      </c>
      <c r="I1278" s="31">
        <v>45216</v>
      </c>
      <c r="J1278" s="36">
        <v>44998</v>
      </c>
    </row>
    <row r="1279" spans="1:10" x14ac:dyDescent="0.25">
      <c r="A1279" s="38" t="s">
        <v>1243</v>
      </c>
      <c r="B1279" s="31">
        <v>44791</v>
      </c>
      <c r="C1279" s="32">
        <v>44798</v>
      </c>
      <c r="D1279" s="33">
        <v>100000</v>
      </c>
      <c r="E1279" s="33">
        <v>100000</v>
      </c>
      <c r="F1279" s="34" t="s">
        <v>19</v>
      </c>
      <c r="G1279" s="34" t="str">
        <f>IF(I1279&gt;0,"PROPLACENO",F1279)</f>
        <v>PROPLACENO</v>
      </c>
      <c r="H1279" s="35">
        <v>1215</v>
      </c>
      <c r="I1279" s="31">
        <v>45124</v>
      </c>
      <c r="J1279" s="36">
        <v>44998</v>
      </c>
    </row>
    <row r="1280" spans="1:10" x14ac:dyDescent="0.25">
      <c r="A1280" s="38" t="s">
        <v>1277</v>
      </c>
      <c r="B1280" s="31">
        <v>44795</v>
      </c>
      <c r="C1280" s="32">
        <v>44798</v>
      </c>
      <c r="D1280" s="33">
        <v>100000</v>
      </c>
      <c r="E1280" s="33">
        <v>100000</v>
      </c>
      <c r="F1280" s="34" t="s">
        <v>19</v>
      </c>
      <c r="G1280" s="34" t="str">
        <f>IF(I1280&gt;0,"PROPLACENO",F1280)</f>
        <v>PROPLACENO</v>
      </c>
      <c r="H1280" s="35">
        <v>1249</v>
      </c>
      <c r="I1280" s="31">
        <v>45099</v>
      </c>
      <c r="J1280" s="36">
        <v>44998</v>
      </c>
    </row>
    <row r="1281" spans="1:10" x14ac:dyDescent="0.25">
      <c r="A1281" s="38" t="s">
        <v>1252</v>
      </c>
      <c r="B1281" s="31">
        <v>44792</v>
      </c>
      <c r="C1281" s="32">
        <v>44792</v>
      </c>
      <c r="D1281" s="33" t="s">
        <v>1527</v>
      </c>
      <c r="E1281" s="33">
        <v>0</v>
      </c>
      <c r="F1281" s="34" t="s">
        <v>18</v>
      </c>
      <c r="G1281" s="34" t="str">
        <f>IF(I1281&gt;0,"PROPLACENO",F1281)</f>
        <v>ODSTOUPENÍ</v>
      </c>
      <c r="H1281" s="35">
        <v>1224</v>
      </c>
      <c r="I1281" s="31"/>
      <c r="J1281" s="36" t="s">
        <v>1527</v>
      </c>
    </row>
    <row r="1282" spans="1:10" x14ac:dyDescent="0.25">
      <c r="A1282" s="38" t="s">
        <v>1251</v>
      </c>
      <c r="B1282" s="31">
        <v>44792</v>
      </c>
      <c r="C1282" s="32">
        <v>44796</v>
      </c>
      <c r="D1282" s="33">
        <v>180000</v>
      </c>
      <c r="E1282" s="33">
        <v>180000</v>
      </c>
      <c r="F1282" s="34" t="s">
        <v>19</v>
      </c>
      <c r="G1282" s="34" t="str">
        <f>IF(I1282&gt;0,"PROPLACENO",F1282)</f>
        <v>PROPLACENO</v>
      </c>
      <c r="H1282" s="35">
        <v>1223</v>
      </c>
      <c r="I1282" s="31">
        <v>45230</v>
      </c>
      <c r="J1282" s="36">
        <v>44998</v>
      </c>
    </row>
    <row r="1283" spans="1:10" x14ac:dyDescent="0.25">
      <c r="A1283" s="38" t="s">
        <v>1271</v>
      </c>
      <c r="B1283" s="31">
        <v>44795</v>
      </c>
      <c r="C1283" s="32">
        <v>44795</v>
      </c>
      <c r="D1283" s="33">
        <v>95000</v>
      </c>
      <c r="E1283" s="33">
        <v>95000</v>
      </c>
      <c r="F1283" s="34" t="s">
        <v>19</v>
      </c>
      <c r="G1283" s="34" t="str">
        <f>IF(I1283&gt;0,"PROPLACENO",F1283)</f>
        <v>PROPLACENO</v>
      </c>
      <c r="H1283" s="35">
        <v>1243</v>
      </c>
      <c r="I1283" s="31">
        <v>45685</v>
      </c>
      <c r="J1283" s="36">
        <v>44998</v>
      </c>
    </row>
    <row r="1284" spans="1:10" x14ac:dyDescent="0.25">
      <c r="A1284" s="38" t="s">
        <v>1255</v>
      </c>
      <c r="B1284" s="31">
        <v>44792</v>
      </c>
      <c r="C1284" s="32">
        <v>44792</v>
      </c>
      <c r="D1284" s="33">
        <v>100000</v>
      </c>
      <c r="E1284" s="33">
        <v>100000</v>
      </c>
      <c r="F1284" s="34" t="s">
        <v>19</v>
      </c>
      <c r="G1284" s="34" t="str">
        <f>IF(I1284&gt;0,"PROPLACENO",F1284)</f>
        <v>PROPLACENO</v>
      </c>
      <c r="H1284" s="35">
        <v>1227</v>
      </c>
      <c r="I1284" s="31">
        <v>45083</v>
      </c>
      <c r="J1284" s="36">
        <v>44998</v>
      </c>
    </row>
    <row r="1285" spans="1:10" x14ac:dyDescent="0.25">
      <c r="A1285" s="38" t="s">
        <v>1256</v>
      </c>
      <c r="B1285" s="31">
        <v>44792</v>
      </c>
      <c r="C1285" s="32">
        <v>44796</v>
      </c>
      <c r="D1285" s="33">
        <v>130000</v>
      </c>
      <c r="E1285" s="33">
        <v>130000</v>
      </c>
      <c r="F1285" s="34" t="s">
        <v>19</v>
      </c>
      <c r="G1285" s="34" t="str">
        <f>IF(I1285&gt;0,"PROPLACENO",F1285)</f>
        <v>PROPLACENO</v>
      </c>
      <c r="H1285" s="35">
        <v>1228</v>
      </c>
      <c r="I1285" s="31">
        <v>45357</v>
      </c>
      <c r="J1285" s="36">
        <v>44998</v>
      </c>
    </row>
    <row r="1286" spans="1:10" x14ac:dyDescent="0.25">
      <c r="A1286" s="38" t="s">
        <v>1445</v>
      </c>
      <c r="B1286" s="31">
        <v>44802</v>
      </c>
      <c r="C1286" s="32">
        <v>44803</v>
      </c>
      <c r="D1286" s="33">
        <v>180000</v>
      </c>
      <c r="E1286" s="33">
        <v>180000</v>
      </c>
      <c r="F1286" s="34" t="s">
        <v>19</v>
      </c>
      <c r="G1286" s="34" t="str">
        <f>IF(I1286&gt;0,"PROPLACENO",F1286)</f>
        <v>PROPLACENO</v>
      </c>
      <c r="H1286" s="35">
        <v>1417</v>
      </c>
      <c r="I1286" s="31">
        <v>45119</v>
      </c>
      <c r="J1286" s="36">
        <v>44998</v>
      </c>
    </row>
    <row r="1287" spans="1:10" x14ac:dyDescent="0.25">
      <c r="A1287" s="38" t="s">
        <v>1334</v>
      </c>
      <c r="B1287" s="31">
        <v>44797</v>
      </c>
      <c r="C1287" s="32">
        <v>44802</v>
      </c>
      <c r="D1287" s="33" t="s">
        <v>1527</v>
      </c>
      <c r="E1287" s="33">
        <v>0</v>
      </c>
      <c r="F1287" s="34" t="s">
        <v>1534</v>
      </c>
      <c r="G1287" s="34" t="s">
        <v>18</v>
      </c>
      <c r="H1287" s="35">
        <v>1306</v>
      </c>
      <c r="I1287" s="31"/>
      <c r="J1287" s="36">
        <v>44998</v>
      </c>
    </row>
    <row r="1288" spans="1:10" x14ac:dyDescent="0.25">
      <c r="A1288" s="38" t="s">
        <v>1435</v>
      </c>
      <c r="B1288" s="31">
        <v>44802</v>
      </c>
      <c r="C1288" s="32">
        <v>44803</v>
      </c>
      <c r="D1288" s="33">
        <v>130000</v>
      </c>
      <c r="E1288" s="33">
        <v>130000</v>
      </c>
      <c r="F1288" s="34" t="s">
        <v>19</v>
      </c>
      <c r="G1288" s="34" t="str">
        <f>IF(I1288&gt;0,"PROPLACENO",F1288)</f>
        <v>PROPLACENO</v>
      </c>
      <c r="H1288" s="35">
        <v>1407</v>
      </c>
      <c r="I1288" s="31">
        <v>45621</v>
      </c>
      <c r="J1288" s="36">
        <v>44998</v>
      </c>
    </row>
    <row r="1289" spans="1:10" x14ac:dyDescent="0.25">
      <c r="A1289" s="38" t="s">
        <v>1446</v>
      </c>
      <c r="B1289" s="31">
        <v>44802</v>
      </c>
      <c r="C1289" s="32">
        <v>44804</v>
      </c>
      <c r="D1289" s="33">
        <v>130000</v>
      </c>
      <c r="E1289" s="33">
        <v>130000</v>
      </c>
      <c r="F1289" s="34" t="s">
        <v>19</v>
      </c>
      <c r="G1289" s="34" t="str">
        <f>IF(I1289&gt;0,"PROPLACENO",F1289)</f>
        <v>PROPLACENO</v>
      </c>
      <c r="H1289" s="35">
        <v>1418</v>
      </c>
      <c r="I1289" s="31">
        <v>45692</v>
      </c>
      <c r="J1289" s="36">
        <v>44998</v>
      </c>
    </row>
    <row r="1290" spans="1:10" x14ac:dyDescent="0.25">
      <c r="A1290" s="38" t="s">
        <v>1259</v>
      </c>
      <c r="B1290" s="31">
        <v>44793</v>
      </c>
      <c r="C1290" s="32">
        <v>44798</v>
      </c>
      <c r="D1290" s="33">
        <v>130000</v>
      </c>
      <c r="E1290" s="33">
        <v>130000</v>
      </c>
      <c r="F1290" s="34" t="s">
        <v>19</v>
      </c>
      <c r="G1290" s="34" t="str">
        <f>IF(I1290&gt;0,"PROPLACENO",F1290)</f>
        <v>PROPLACENO</v>
      </c>
      <c r="H1290" s="35">
        <v>1231</v>
      </c>
      <c r="I1290" s="31">
        <v>45439</v>
      </c>
      <c r="J1290" s="36">
        <v>44998</v>
      </c>
    </row>
    <row r="1291" spans="1:10" x14ac:dyDescent="0.25">
      <c r="A1291" s="38" t="s">
        <v>1260</v>
      </c>
      <c r="B1291" s="31">
        <v>44793</v>
      </c>
      <c r="C1291" s="32">
        <v>44799</v>
      </c>
      <c r="D1291" s="33">
        <v>127300</v>
      </c>
      <c r="E1291" s="33">
        <v>127300</v>
      </c>
      <c r="F1291" s="34" t="s">
        <v>19</v>
      </c>
      <c r="G1291" s="34" t="str">
        <f>IF(I1291&gt;0,"PROPLACENO",F1291)</f>
        <v>PROPLACENO</v>
      </c>
      <c r="H1291" s="35">
        <v>1232</v>
      </c>
      <c r="I1291" s="31">
        <v>45775</v>
      </c>
      <c r="J1291" s="36">
        <v>44998</v>
      </c>
    </row>
    <row r="1292" spans="1:10" x14ac:dyDescent="0.25">
      <c r="A1292" s="38" t="s">
        <v>1268</v>
      </c>
      <c r="B1292" s="31">
        <v>44795</v>
      </c>
      <c r="C1292" s="32">
        <v>44797</v>
      </c>
      <c r="D1292" s="33">
        <v>180000</v>
      </c>
      <c r="E1292" s="33">
        <v>180000</v>
      </c>
      <c r="F1292" s="34" t="s">
        <v>19</v>
      </c>
      <c r="G1292" s="34" t="str">
        <f>IF(I1292&gt;0,"PROPLACENO",F1292)</f>
        <v>PROPLACENO</v>
      </c>
      <c r="H1292" s="35">
        <v>1240</v>
      </c>
      <c r="I1292" s="31">
        <v>45803</v>
      </c>
      <c r="J1292" s="36">
        <v>44998</v>
      </c>
    </row>
    <row r="1293" spans="1:10" x14ac:dyDescent="0.25">
      <c r="A1293" s="38" t="s">
        <v>1377</v>
      </c>
      <c r="B1293" s="31">
        <v>44798</v>
      </c>
      <c r="C1293" s="32">
        <v>44802</v>
      </c>
      <c r="D1293" s="33" t="s">
        <v>1527</v>
      </c>
      <c r="E1293" s="33">
        <v>0</v>
      </c>
      <c r="F1293" s="34" t="s">
        <v>1532</v>
      </c>
      <c r="G1293" s="34" t="s">
        <v>1533</v>
      </c>
      <c r="H1293" s="35">
        <v>1349</v>
      </c>
      <c r="I1293" s="31"/>
      <c r="J1293" s="36">
        <v>44998</v>
      </c>
    </row>
    <row r="1294" spans="1:10" x14ac:dyDescent="0.25">
      <c r="A1294" s="38" t="s">
        <v>1337</v>
      </c>
      <c r="B1294" s="31">
        <v>44797</v>
      </c>
      <c r="C1294" s="32">
        <v>44802</v>
      </c>
      <c r="D1294" s="33">
        <v>130000</v>
      </c>
      <c r="E1294" s="33">
        <v>130000</v>
      </c>
      <c r="F1294" s="34" t="s">
        <v>19</v>
      </c>
      <c r="G1294" s="34" t="str">
        <f>IF(I1294&gt;0,"PROPLACENO",F1294)</f>
        <v>PROPLACENO</v>
      </c>
      <c r="H1294" s="35">
        <v>1309</v>
      </c>
      <c r="I1294" s="31">
        <v>45099</v>
      </c>
      <c r="J1294" s="36">
        <v>44998</v>
      </c>
    </row>
    <row r="1295" spans="1:10" x14ac:dyDescent="0.25">
      <c r="A1295" s="38" t="s">
        <v>1478</v>
      </c>
      <c r="B1295" s="31">
        <v>44803</v>
      </c>
      <c r="C1295" s="32">
        <v>44804</v>
      </c>
      <c r="D1295" s="33">
        <v>67281.850000000006</v>
      </c>
      <c r="E1295" s="33">
        <v>67281.849999999991</v>
      </c>
      <c r="F1295" s="34" t="s">
        <v>19</v>
      </c>
      <c r="G1295" s="34" t="str">
        <f>IF(I1295&gt;0,"PROPLACENO",F1295)</f>
        <v>PROPLACENO</v>
      </c>
      <c r="H1295" s="35">
        <v>1450</v>
      </c>
      <c r="I1295" s="31">
        <v>45365</v>
      </c>
      <c r="J1295" s="36">
        <v>44998</v>
      </c>
    </row>
    <row r="1296" spans="1:10" x14ac:dyDescent="0.25">
      <c r="A1296" s="38" t="s">
        <v>1322</v>
      </c>
      <c r="B1296" s="31">
        <v>44796</v>
      </c>
      <c r="C1296" s="32">
        <v>44802</v>
      </c>
      <c r="D1296" s="33">
        <v>180000</v>
      </c>
      <c r="E1296" s="33">
        <v>180000</v>
      </c>
      <c r="F1296" s="34" t="s">
        <v>19</v>
      </c>
      <c r="G1296" s="34" t="str">
        <f>IF(I1296&gt;0,"PROPLACENO",F1296)</f>
        <v>PROPLACENO</v>
      </c>
      <c r="H1296" s="35">
        <v>1294</v>
      </c>
      <c r="I1296" s="31">
        <v>45104</v>
      </c>
      <c r="J1296" s="36">
        <v>44998</v>
      </c>
    </row>
    <row r="1297" spans="1:10" x14ac:dyDescent="0.25">
      <c r="A1297" s="38" t="s">
        <v>1264</v>
      </c>
      <c r="B1297" s="31">
        <v>44794</v>
      </c>
      <c r="C1297" s="32">
        <v>44802</v>
      </c>
      <c r="D1297" s="33">
        <v>180000</v>
      </c>
      <c r="E1297" s="33">
        <v>180000</v>
      </c>
      <c r="F1297" s="34" t="s">
        <v>19</v>
      </c>
      <c r="G1297" s="34" t="str">
        <f>IF(I1297&gt;0,"PROPLACENO",F1297)</f>
        <v>PROPLACENO</v>
      </c>
      <c r="H1297" s="35">
        <v>1236</v>
      </c>
      <c r="I1297" s="31">
        <v>45168</v>
      </c>
      <c r="J1297" s="36">
        <v>44998</v>
      </c>
    </row>
    <row r="1298" spans="1:10" x14ac:dyDescent="0.25">
      <c r="A1298" s="38" t="s">
        <v>1411</v>
      </c>
      <c r="B1298" s="31">
        <v>44801</v>
      </c>
      <c r="C1298" s="32">
        <v>44803</v>
      </c>
      <c r="D1298" s="33" t="s">
        <v>1527</v>
      </c>
      <c r="E1298" s="33">
        <v>0</v>
      </c>
      <c r="F1298" s="34" t="s">
        <v>17</v>
      </c>
      <c r="G1298" s="34" t="str">
        <f>IF(I1298&gt;0,"PROPLACENO",F1298)</f>
        <v>VYŘAZENO</v>
      </c>
      <c r="H1298" s="35">
        <v>1383</v>
      </c>
      <c r="I1298" s="31"/>
      <c r="J1298" s="36">
        <v>44998</v>
      </c>
    </row>
    <row r="1299" spans="1:10" x14ac:dyDescent="0.25">
      <c r="A1299" s="38" t="s">
        <v>1336</v>
      </c>
      <c r="B1299" s="31">
        <v>44797</v>
      </c>
      <c r="C1299" s="32">
        <v>44798</v>
      </c>
      <c r="D1299" s="33">
        <v>130000</v>
      </c>
      <c r="E1299" s="33">
        <v>130000</v>
      </c>
      <c r="F1299" s="34" t="s">
        <v>19</v>
      </c>
      <c r="G1299" s="34" t="str">
        <f>IF(I1299&gt;0,"PROPLACENO",F1299)</f>
        <v>PROPLACENO</v>
      </c>
      <c r="H1299" s="35">
        <v>1308</v>
      </c>
      <c r="I1299" s="31">
        <v>45194</v>
      </c>
      <c r="J1299" s="36">
        <v>44998</v>
      </c>
    </row>
    <row r="1300" spans="1:10" x14ac:dyDescent="0.25">
      <c r="A1300" s="38" t="s">
        <v>1410</v>
      </c>
      <c r="B1300" s="31">
        <v>44801</v>
      </c>
      <c r="C1300" s="32">
        <v>44803</v>
      </c>
      <c r="D1300" s="33">
        <v>130000</v>
      </c>
      <c r="E1300" s="33">
        <v>130000</v>
      </c>
      <c r="F1300" s="34" t="s">
        <v>1530</v>
      </c>
      <c r="G1300" s="34" t="str">
        <f>IF(I1300&gt;0,"PROPLACENO",F1300)</f>
        <v>PROPLACENO</v>
      </c>
      <c r="H1300" s="35">
        <v>1382</v>
      </c>
      <c r="I1300" s="31">
        <v>45939</v>
      </c>
      <c r="J1300" s="36">
        <v>44998</v>
      </c>
    </row>
    <row r="1301" spans="1:10" x14ac:dyDescent="0.25">
      <c r="A1301" s="38" t="s">
        <v>1270</v>
      </c>
      <c r="B1301" s="31">
        <v>44795</v>
      </c>
      <c r="C1301" s="32">
        <v>44803</v>
      </c>
      <c r="D1301" s="33">
        <v>130000</v>
      </c>
      <c r="E1301" s="33">
        <v>130000</v>
      </c>
      <c r="F1301" s="34" t="s">
        <v>19</v>
      </c>
      <c r="G1301" s="34" t="str">
        <f>IF(I1301&gt;0,"PROPLACENO",F1301)</f>
        <v>PROPLACENO</v>
      </c>
      <c r="H1301" s="35">
        <v>1242</v>
      </c>
      <c r="I1301" s="31">
        <v>45740</v>
      </c>
      <c r="J1301" s="36">
        <v>44998</v>
      </c>
    </row>
    <row r="1302" spans="1:10" x14ac:dyDescent="0.25">
      <c r="A1302" s="38" t="s">
        <v>1269</v>
      </c>
      <c r="B1302" s="31">
        <v>44795</v>
      </c>
      <c r="C1302" s="32">
        <v>44802</v>
      </c>
      <c r="D1302" s="33">
        <v>130000</v>
      </c>
      <c r="E1302" s="33">
        <v>130000</v>
      </c>
      <c r="F1302" s="34" t="s">
        <v>1530</v>
      </c>
      <c r="G1302" s="34" t="str">
        <f>IF(I1302&gt;0,"PROPLACENO",F1302)</f>
        <v>PROPLACENO</v>
      </c>
      <c r="H1302" s="35">
        <v>1241</v>
      </c>
      <c r="I1302" s="31">
        <v>45937</v>
      </c>
      <c r="J1302" s="36">
        <v>44998</v>
      </c>
    </row>
    <row r="1303" spans="1:10" x14ac:dyDescent="0.25">
      <c r="A1303" s="38" t="s">
        <v>1293</v>
      </c>
      <c r="B1303" s="31">
        <v>44795</v>
      </c>
      <c r="C1303" s="32">
        <v>44803</v>
      </c>
      <c r="D1303" s="33">
        <v>130000</v>
      </c>
      <c r="E1303" s="33">
        <v>130000</v>
      </c>
      <c r="F1303" s="34" t="s">
        <v>19</v>
      </c>
      <c r="G1303" s="34" t="str">
        <f>IF(I1303&gt;0,"PROPLACENO",F1303)</f>
        <v>PROPLACENO</v>
      </c>
      <c r="H1303" s="35">
        <v>1265</v>
      </c>
      <c r="I1303" s="31">
        <v>45474</v>
      </c>
      <c r="J1303" s="36">
        <v>44998</v>
      </c>
    </row>
    <row r="1304" spans="1:10" x14ac:dyDescent="0.25">
      <c r="A1304" s="38" t="s">
        <v>1384</v>
      </c>
      <c r="B1304" s="31">
        <v>44799</v>
      </c>
      <c r="C1304" s="32">
        <v>44803</v>
      </c>
      <c r="D1304" s="33">
        <v>180000</v>
      </c>
      <c r="E1304" s="33">
        <v>180000</v>
      </c>
      <c r="F1304" s="34" t="s">
        <v>19</v>
      </c>
      <c r="G1304" s="34" t="str">
        <f>IF(I1304&gt;0,"PROPLACENO",F1304)</f>
        <v>PROPLACENO</v>
      </c>
      <c r="H1304" s="35">
        <v>1356</v>
      </c>
      <c r="I1304" s="31">
        <v>45320</v>
      </c>
      <c r="J1304" s="36">
        <v>44998</v>
      </c>
    </row>
    <row r="1305" spans="1:10" x14ac:dyDescent="0.25">
      <c r="A1305" s="38" t="s">
        <v>1275</v>
      </c>
      <c r="B1305" s="31">
        <v>44795</v>
      </c>
      <c r="C1305" s="32">
        <v>44797</v>
      </c>
      <c r="D1305" s="33">
        <v>130000</v>
      </c>
      <c r="E1305" s="33">
        <v>130000</v>
      </c>
      <c r="F1305" s="34" t="s">
        <v>19</v>
      </c>
      <c r="G1305" s="34" t="str">
        <f>IF(I1305&gt;0,"PROPLACENO",F1305)</f>
        <v>PROPLACENO</v>
      </c>
      <c r="H1305" s="35">
        <v>1247</v>
      </c>
      <c r="I1305" s="31">
        <v>45272</v>
      </c>
      <c r="J1305" s="36">
        <v>44998</v>
      </c>
    </row>
    <row r="1306" spans="1:10" x14ac:dyDescent="0.25">
      <c r="A1306" s="38" t="s">
        <v>1272</v>
      </c>
      <c r="B1306" s="31">
        <v>44795</v>
      </c>
      <c r="C1306" s="32">
        <v>44795</v>
      </c>
      <c r="D1306" s="33" t="s">
        <v>1527</v>
      </c>
      <c r="E1306" s="33">
        <v>0</v>
      </c>
      <c r="F1306" s="34" t="s">
        <v>1532</v>
      </c>
      <c r="G1306" s="34" t="s">
        <v>1533</v>
      </c>
      <c r="H1306" s="35">
        <v>1244</v>
      </c>
      <c r="I1306" s="31"/>
      <c r="J1306" s="36">
        <v>45061</v>
      </c>
    </row>
    <row r="1307" spans="1:10" x14ac:dyDescent="0.25">
      <c r="A1307" s="38" t="s">
        <v>1273</v>
      </c>
      <c r="B1307" s="31">
        <v>44795</v>
      </c>
      <c r="C1307" s="32">
        <v>44795</v>
      </c>
      <c r="D1307" s="33">
        <v>130000</v>
      </c>
      <c r="E1307" s="33">
        <v>130000</v>
      </c>
      <c r="F1307" s="34" t="s">
        <v>19</v>
      </c>
      <c r="G1307" s="34" t="str">
        <f>IF(I1307&gt;0,"PROPLACENO",F1307)</f>
        <v>PROPLACENO</v>
      </c>
      <c r="H1307" s="35">
        <v>1245</v>
      </c>
      <c r="I1307" s="31">
        <v>45812</v>
      </c>
      <c r="J1307" s="36">
        <v>44998</v>
      </c>
    </row>
    <row r="1308" spans="1:10" x14ac:dyDescent="0.25">
      <c r="A1308" s="38" t="s">
        <v>1281</v>
      </c>
      <c r="B1308" s="31">
        <v>44795</v>
      </c>
      <c r="C1308" s="32">
        <v>44798</v>
      </c>
      <c r="D1308" s="33">
        <v>100000</v>
      </c>
      <c r="E1308" s="33">
        <v>100000</v>
      </c>
      <c r="F1308" s="34" t="s">
        <v>19</v>
      </c>
      <c r="G1308" s="34" t="str">
        <f>IF(I1308&gt;0,"PROPLACENO",F1308)</f>
        <v>PROPLACENO</v>
      </c>
      <c r="H1308" s="35">
        <v>1253</v>
      </c>
      <c r="I1308" s="31">
        <v>45138</v>
      </c>
      <c r="J1308" s="36">
        <v>44998</v>
      </c>
    </row>
    <row r="1309" spans="1:10" x14ac:dyDescent="0.25">
      <c r="A1309" s="38" t="s">
        <v>1280</v>
      </c>
      <c r="B1309" s="31">
        <v>44795</v>
      </c>
      <c r="C1309" s="32">
        <v>44797</v>
      </c>
      <c r="D1309" s="33">
        <v>130000</v>
      </c>
      <c r="E1309" s="33">
        <v>130000</v>
      </c>
      <c r="F1309" s="34" t="s">
        <v>19</v>
      </c>
      <c r="G1309" s="34" t="str">
        <f>IF(I1309&gt;0,"PROPLACENO",F1309)</f>
        <v>PROPLACENO</v>
      </c>
      <c r="H1309" s="35">
        <v>1252</v>
      </c>
      <c r="I1309" s="31">
        <v>45434</v>
      </c>
      <c r="J1309" s="36">
        <v>44998</v>
      </c>
    </row>
    <row r="1310" spans="1:10" x14ac:dyDescent="0.25">
      <c r="A1310" s="38" t="s">
        <v>1328</v>
      </c>
      <c r="B1310" s="31">
        <v>44797</v>
      </c>
      <c r="C1310" s="32">
        <v>44802</v>
      </c>
      <c r="D1310" s="33">
        <v>180000</v>
      </c>
      <c r="E1310" s="33">
        <v>180000</v>
      </c>
      <c r="F1310" s="34" t="s">
        <v>19</v>
      </c>
      <c r="G1310" s="34" t="str">
        <f>IF(I1310&gt;0,"PROPLACENO",F1310)</f>
        <v>PROPLACENO</v>
      </c>
      <c r="H1310" s="35">
        <v>1300</v>
      </c>
      <c r="I1310" s="31">
        <v>45104</v>
      </c>
      <c r="J1310" s="36">
        <v>44998</v>
      </c>
    </row>
    <row r="1311" spans="1:10" x14ac:dyDescent="0.25">
      <c r="A1311" s="38" t="s">
        <v>1278</v>
      </c>
      <c r="B1311" s="31">
        <v>44795</v>
      </c>
      <c r="C1311" s="32">
        <v>44795</v>
      </c>
      <c r="D1311" s="33" t="s">
        <v>1527</v>
      </c>
      <c r="E1311" s="33">
        <v>0</v>
      </c>
      <c r="F1311" s="34" t="s">
        <v>17</v>
      </c>
      <c r="G1311" s="34" t="str">
        <f>IF(I1311&gt;0,"PROPLACENO",F1311)</f>
        <v>VYŘAZENO</v>
      </c>
      <c r="H1311" s="35">
        <v>1250</v>
      </c>
      <c r="I1311" s="31"/>
      <c r="J1311" s="36">
        <v>44998</v>
      </c>
    </row>
    <row r="1312" spans="1:10" x14ac:dyDescent="0.25">
      <c r="A1312" s="38" t="s">
        <v>1279</v>
      </c>
      <c r="B1312" s="31">
        <v>44795</v>
      </c>
      <c r="C1312" s="32">
        <v>44797</v>
      </c>
      <c r="D1312" s="33">
        <v>130000</v>
      </c>
      <c r="E1312" s="33">
        <v>130000</v>
      </c>
      <c r="F1312" s="34" t="s">
        <v>19</v>
      </c>
      <c r="G1312" s="34" t="str">
        <f>IF(I1312&gt;0,"PROPLACENO",F1312)</f>
        <v>PROPLACENO</v>
      </c>
      <c r="H1312" s="35">
        <v>1251</v>
      </c>
      <c r="I1312" s="31">
        <v>45280</v>
      </c>
      <c r="J1312" s="36">
        <v>44998</v>
      </c>
    </row>
    <row r="1313" spans="1:10" x14ac:dyDescent="0.25">
      <c r="A1313" s="38" t="s">
        <v>1287</v>
      </c>
      <c r="B1313" s="31">
        <v>44795</v>
      </c>
      <c r="C1313" s="32">
        <v>44804</v>
      </c>
      <c r="D1313" s="33">
        <v>180000</v>
      </c>
      <c r="E1313" s="33">
        <v>180000</v>
      </c>
      <c r="F1313" s="34" t="s">
        <v>19</v>
      </c>
      <c r="G1313" s="34" t="str">
        <f>IF(I1313&gt;0,"PROPLACENO",F1313)</f>
        <v>PROPLACENO</v>
      </c>
      <c r="H1313" s="35">
        <v>1259</v>
      </c>
      <c r="I1313" s="31">
        <v>45099</v>
      </c>
      <c r="J1313" s="36">
        <v>44998</v>
      </c>
    </row>
    <row r="1314" spans="1:10" x14ac:dyDescent="0.25">
      <c r="A1314" s="38" t="s">
        <v>1502</v>
      </c>
      <c r="B1314" s="31">
        <v>44804</v>
      </c>
      <c r="C1314" s="32">
        <v>44804</v>
      </c>
      <c r="D1314" s="33">
        <v>130000</v>
      </c>
      <c r="E1314" s="33">
        <v>130000</v>
      </c>
      <c r="F1314" s="34" t="s">
        <v>1530</v>
      </c>
      <c r="G1314" s="34" t="str">
        <f>IF(I1314&gt;0,"PROPLACENO",F1314)</f>
        <v>PROPLACENO</v>
      </c>
      <c r="H1314" s="35">
        <v>1474</v>
      </c>
      <c r="I1314" s="31">
        <v>45925</v>
      </c>
      <c r="J1314" s="36">
        <v>44998</v>
      </c>
    </row>
    <row r="1315" spans="1:10" x14ac:dyDescent="0.25">
      <c r="A1315" s="38" t="s">
        <v>1283</v>
      </c>
      <c r="B1315" s="31">
        <v>44795</v>
      </c>
      <c r="C1315" s="32">
        <v>44795</v>
      </c>
      <c r="D1315" s="33">
        <v>180000</v>
      </c>
      <c r="E1315" s="33">
        <v>180000</v>
      </c>
      <c r="F1315" s="34" t="s">
        <v>19</v>
      </c>
      <c r="G1315" s="34" t="str">
        <f>IF(I1315&gt;0,"PROPLACENO",F1315)</f>
        <v>PROPLACENO</v>
      </c>
      <c r="H1315" s="35">
        <v>1255</v>
      </c>
      <c r="I1315" s="31">
        <v>45126</v>
      </c>
      <c r="J1315" s="36">
        <v>44998</v>
      </c>
    </row>
    <row r="1316" spans="1:10" x14ac:dyDescent="0.25">
      <c r="A1316" s="38" t="s">
        <v>1285</v>
      </c>
      <c r="B1316" s="31">
        <v>44795</v>
      </c>
      <c r="C1316" s="32">
        <v>44798</v>
      </c>
      <c r="D1316" s="33">
        <v>180000</v>
      </c>
      <c r="E1316" s="33">
        <v>180000</v>
      </c>
      <c r="F1316" s="34" t="s">
        <v>19</v>
      </c>
      <c r="G1316" s="34" t="str">
        <f>IF(I1316&gt;0,"PROPLACENO",F1316)</f>
        <v>PROPLACENO</v>
      </c>
      <c r="H1316" s="35">
        <v>1257</v>
      </c>
      <c r="I1316" s="31">
        <v>45789</v>
      </c>
      <c r="J1316" s="36">
        <v>44998</v>
      </c>
    </row>
    <row r="1317" spans="1:10" x14ac:dyDescent="0.25">
      <c r="A1317" s="38" t="s">
        <v>1380</v>
      </c>
      <c r="B1317" s="31">
        <v>44798</v>
      </c>
      <c r="C1317" s="32">
        <v>44803</v>
      </c>
      <c r="D1317" s="33">
        <v>180000</v>
      </c>
      <c r="E1317" s="33">
        <v>180000</v>
      </c>
      <c r="F1317" s="34" t="s">
        <v>19</v>
      </c>
      <c r="G1317" s="34" t="str">
        <f>IF(I1317&gt;0,"PROPLACENO",F1317)</f>
        <v>PROPLACENO</v>
      </c>
      <c r="H1317" s="35">
        <v>1352</v>
      </c>
      <c r="I1317" s="31">
        <v>45106</v>
      </c>
      <c r="J1317" s="36">
        <v>44998</v>
      </c>
    </row>
    <row r="1318" spans="1:10" x14ac:dyDescent="0.25">
      <c r="A1318" s="38" t="s">
        <v>1394</v>
      </c>
      <c r="B1318" s="31">
        <v>44799</v>
      </c>
      <c r="C1318" s="32">
        <v>44804</v>
      </c>
      <c r="D1318" s="33">
        <v>130000</v>
      </c>
      <c r="E1318" s="33">
        <v>130000</v>
      </c>
      <c r="F1318" s="34" t="s">
        <v>19</v>
      </c>
      <c r="G1318" s="34" t="str">
        <f>IF(I1318&gt;0,"PROPLACENO",F1318)</f>
        <v>PROPLACENO</v>
      </c>
      <c r="H1318" s="35">
        <v>1366</v>
      </c>
      <c r="I1318" s="31">
        <v>45817</v>
      </c>
      <c r="J1318" s="36">
        <v>44998</v>
      </c>
    </row>
    <row r="1319" spans="1:10" x14ac:dyDescent="0.25">
      <c r="A1319" s="38" t="s">
        <v>1288</v>
      </c>
      <c r="B1319" s="31">
        <v>44795</v>
      </c>
      <c r="C1319" s="32">
        <v>44795</v>
      </c>
      <c r="D1319" s="33">
        <v>100000</v>
      </c>
      <c r="E1319" s="33">
        <v>100000</v>
      </c>
      <c r="F1319" s="34" t="s">
        <v>1529</v>
      </c>
      <c r="G1319" s="34" t="str">
        <f>IF(I1319&gt;0,"PROPLACENO",F1319)</f>
        <v>PROPLACENO</v>
      </c>
      <c r="H1319" s="35">
        <v>1260</v>
      </c>
      <c r="I1319" s="31">
        <v>45712</v>
      </c>
      <c r="J1319" s="36">
        <v>45033</v>
      </c>
    </row>
    <row r="1320" spans="1:10" x14ac:dyDescent="0.25">
      <c r="A1320" s="38" t="s">
        <v>1302</v>
      </c>
      <c r="B1320" s="31">
        <v>44796</v>
      </c>
      <c r="C1320" s="32">
        <v>44802</v>
      </c>
      <c r="D1320" s="33">
        <v>180000</v>
      </c>
      <c r="E1320" s="33">
        <v>180000</v>
      </c>
      <c r="F1320" s="34" t="s">
        <v>19</v>
      </c>
      <c r="G1320" s="34" t="str">
        <f>IF(I1320&gt;0,"PROPLACENO",F1320)</f>
        <v>PROPLACENO</v>
      </c>
      <c r="H1320" s="35">
        <v>1274</v>
      </c>
      <c r="I1320" s="31">
        <v>45103</v>
      </c>
      <c r="J1320" s="36">
        <v>44998</v>
      </c>
    </row>
    <row r="1321" spans="1:10" x14ac:dyDescent="0.25">
      <c r="A1321" s="38" t="s">
        <v>1290</v>
      </c>
      <c r="B1321" s="31">
        <v>44795</v>
      </c>
      <c r="C1321" s="32">
        <v>44803</v>
      </c>
      <c r="D1321" s="33">
        <v>100000</v>
      </c>
      <c r="E1321" s="33">
        <v>100000</v>
      </c>
      <c r="F1321" s="34" t="s">
        <v>19</v>
      </c>
      <c r="G1321" s="34" t="str">
        <f>IF(I1321&gt;0,"PROPLACENO",F1321)</f>
        <v>PROPLACENO</v>
      </c>
      <c r="H1321" s="35">
        <v>1262</v>
      </c>
      <c r="I1321" s="31">
        <v>45133</v>
      </c>
      <c r="J1321" s="36">
        <v>44998</v>
      </c>
    </row>
    <row r="1322" spans="1:10" x14ac:dyDescent="0.25">
      <c r="A1322" s="38" t="s">
        <v>1321</v>
      </c>
      <c r="B1322" s="31">
        <v>44796</v>
      </c>
      <c r="C1322" s="32"/>
      <c r="D1322" s="33" t="s">
        <v>1527</v>
      </c>
      <c r="E1322" s="33">
        <v>0</v>
      </c>
      <c r="F1322" s="34" t="s">
        <v>16</v>
      </c>
      <c r="G1322" s="34" t="str">
        <f>IF(I1322&gt;0,"PROPLACENO",F1322)</f>
        <v>NEDOLOŽENA LISTINNÁ VERZE</v>
      </c>
      <c r="H1322" s="35">
        <v>1293</v>
      </c>
      <c r="I1322" s="31"/>
      <c r="J1322" s="36" t="s">
        <v>1527</v>
      </c>
    </row>
    <row r="1323" spans="1:10" x14ac:dyDescent="0.25">
      <c r="A1323" s="38" t="s">
        <v>1365</v>
      </c>
      <c r="B1323" s="31">
        <v>44798</v>
      </c>
      <c r="C1323" s="32">
        <v>44803</v>
      </c>
      <c r="D1323" s="33">
        <v>180000</v>
      </c>
      <c r="E1323" s="33">
        <v>180000</v>
      </c>
      <c r="F1323" s="34" t="s">
        <v>19</v>
      </c>
      <c r="G1323" s="34" t="str">
        <f>IF(I1323&gt;0,"PROPLACENO",F1323)</f>
        <v>PROPLACENO</v>
      </c>
      <c r="H1323" s="35">
        <v>1337</v>
      </c>
      <c r="I1323" s="31">
        <v>45708</v>
      </c>
      <c r="J1323" s="36">
        <v>44998</v>
      </c>
    </row>
    <row r="1324" spans="1:10" x14ac:dyDescent="0.25">
      <c r="A1324" s="38" t="s">
        <v>1297</v>
      </c>
      <c r="B1324" s="31">
        <v>44796</v>
      </c>
      <c r="C1324" s="32">
        <v>44799</v>
      </c>
      <c r="D1324" s="33">
        <v>130000</v>
      </c>
      <c r="E1324" s="33">
        <v>130000</v>
      </c>
      <c r="F1324" s="34" t="s">
        <v>19</v>
      </c>
      <c r="G1324" s="34" t="str">
        <f>IF(I1324&gt;0,"PROPLACENO",F1324)</f>
        <v>PROPLACENO</v>
      </c>
      <c r="H1324" s="35">
        <v>1269</v>
      </c>
      <c r="I1324" s="31">
        <v>45784</v>
      </c>
      <c r="J1324" s="36">
        <v>44998</v>
      </c>
    </row>
    <row r="1325" spans="1:10" x14ac:dyDescent="0.25">
      <c r="A1325" s="38" t="s">
        <v>1317</v>
      </c>
      <c r="B1325" s="31">
        <v>44796</v>
      </c>
      <c r="C1325" s="32">
        <v>44803</v>
      </c>
      <c r="D1325" s="33">
        <v>130000</v>
      </c>
      <c r="E1325" s="33">
        <v>130000</v>
      </c>
      <c r="F1325" s="34" t="s">
        <v>1530</v>
      </c>
      <c r="G1325" s="34" t="str">
        <f>IF(I1325&gt;0,"PROPLACENO",F1325)</f>
        <v>PROPLACENO</v>
      </c>
      <c r="H1325" s="35">
        <v>1289</v>
      </c>
      <c r="I1325" s="31">
        <v>45939</v>
      </c>
      <c r="J1325" s="36">
        <v>44998</v>
      </c>
    </row>
    <row r="1326" spans="1:10" x14ac:dyDescent="0.25">
      <c r="A1326" s="38" t="s">
        <v>1510</v>
      </c>
      <c r="B1326" s="31">
        <v>44804</v>
      </c>
      <c r="C1326" s="32">
        <v>44804</v>
      </c>
      <c r="D1326" s="33">
        <v>180000</v>
      </c>
      <c r="E1326" s="33">
        <v>180000</v>
      </c>
      <c r="F1326" s="34" t="s">
        <v>19</v>
      </c>
      <c r="G1326" s="34" t="str">
        <f>IF(I1326&gt;0,"PROPLACENO",F1326)</f>
        <v>PROPLACENO</v>
      </c>
      <c r="H1326" s="35">
        <v>1482</v>
      </c>
      <c r="I1326" s="31">
        <v>45362</v>
      </c>
      <c r="J1326" s="36">
        <v>44998</v>
      </c>
    </row>
    <row r="1327" spans="1:10" x14ac:dyDescent="0.25">
      <c r="A1327" s="38" t="s">
        <v>1353</v>
      </c>
      <c r="B1327" s="31">
        <v>44797</v>
      </c>
      <c r="C1327" s="32">
        <v>44803</v>
      </c>
      <c r="D1327" s="33">
        <v>130000</v>
      </c>
      <c r="E1327" s="33">
        <v>130000</v>
      </c>
      <c r="F1327" s="34" t="s">
        <v>19</v>
      </c>
      <c r="G1327" s="34" t="str">
        <f>IF(I1327&gt;0,"PROPLACENO",F1327)</f>
        <v>PROPLACENO</v>
      </c>
      <c r="H1327" s="35">
        <v>1325</v>
      </c>
      <c r="I1327" s="31">
        <v>45126</v>
      </c>
      <c r="J1327" s="36">
        <v>44998</v>
      </c>
    </row>
    <row r="1328" spans="1:10" x14ac:dyDescent="0.25">
      <c r="A1328" s="38" t="s">
        <v>1296</v>
      </c>
      <c r="B1328" s="31">
        <v>44796</v>
      </c>
      <c r="C1328" s="32">
        <v>44802</v>
      </c>
      <c r="D1328" s="33">
        <v>130000</v>
      </c>
      <c r="E1328" s="33">
        <v>130000</v>
      </c>
      <c r="F1328" s="34" t="s">
        <v>19</v>
      </c>
      <c r="G1328" s="34" t="str">
        <f>IF(I1328&gt;0,"PROPLACENO",F1328)</f>
        <v>PROPLACENO</v>
      </c>
      <c r="H1328" s="35">
        <v>1268</v>
      </c>
      <c r="I1328" s="31">
        <v>45216</v>
      </c>
      <c r="J1328" s="36">
        <v>44998</v>
      </c>
    </row>
    <row r="1329" spans="1:10" x14ac:dyDescent="0.25">
      <c r="A1329" s="38" t="s">
        <v>1320</v>
      </c>
      <c r="B1329" s="31">
        <v>44796</v>
      </c>
      <c r="C1329" s="32">
        <v>44797</v>
      </c>
      <c r="D1329" s="33">
        <v>130000</v>
      </c>
      <c r="E1329" s="33">
        <v>130000</v>
      </c>
      <c r="F1329" s="34" t="s">
        <v>19</v>
      </c>
      <c r="G1329" s="34" t="str">
        <f>IF(I1329&gt;0,"PROPLACENO",F1329)</f>
        <v>PROPLACENO</v>
      </c>
      <c r="H1329" s="35">
        <v>1292</v>
      </c>
      <c r="I1329" s="31">
        <v>45762</v>
      </c>
      <c r="J1329" s="36">
        <v>44998</v>
      </c>
    </row>
    <row r="1330" spans="1:10" x14ac:dyDescent="0.25">
      <c r="A1330" s="38" t="s">
        <v>1298</v>
      </c>
      <c r="B1330" s="31">
        <v>44796</v>
      </c>
      <c r="C1330" s="32">
        <v>44796</v>
      </c>
      <c r="D1330" s="33">
        <v>180000</v>
      </c>
      <c r="E1330" s="33">
        <v>180000</v>
      </c>
      <c r="F1330" s="34" t="s">
        <v>19</v>
      </c>
      <c r="G1330" s="34" t="str">
        <f>IF(I1330&gt;0,"PROPLACENO",F1330)</f>
        <v>PROPLACENO</v>
      </c>
      <c r="H1330" s="35">
        <v>1270</v>
      </c>
      <c r="I1330" s="31">
        <v>45106</v>
      </c>
      <c r="J1330" s="36">
        <v>44998</v>
      </c>
    </row>
    <row r="1331" spans="1:10" x14ac:dyDescent="0.25">
      <c r="A1331" s="38" t="s">
        <v>1299</v>
      </c>
      <c r="B1331" s="31">
        <v>44796</v>
      </c>
      <c r="C1331" s="32">
        <v>44796</v>
      </c>
      <c r="D1331" s="33" t="s">
        <v>1527</v>
      </c>
      <c r="E1331" s="33">
        <v>0</v>
      </c>
      <c r="F1331" s="34" t="s">
        <v>23</v>
      </c>
      <c r="G1331" s="34" t="s">
        <v>18</v>
      </c>
      <c r="H1331" s="35">
        <v>1271</v>
      </c>
      <c r="I1331" s="31"/>
      <c r="J1331" s="36">
        <v>44998</v>
      </c>
    </row>
    <row r="1332" spans="1:10" x14ac:dyDescent="0.25">
      <c r="A1332" s="38" t="s">
        <v>1300</v>
      </c>
      <c r="B1332" s="31">
        <v>44796</v>
      </c>
      <c r="C1332" s="32">
        <v>44796</v>
      </c>
      <c r="D1332" s="33">
        <v>180000</v>
      </c>
      <c r="E1332" s="33">
        <v>180000</v>
      </c>
      <c r="F1332" s="34" t="s">
        <v>19</v>
      </c>
      <c r="G1332" s="34" t="str">
        <f>IF(I1332&gt;0,"PROPLACENO",F1332)</f>
        <v>PROPLACENO</v>
      </c>
      <c r="H1332" s="35">
        <v>1272</v>
      </c>
      <c r="I1332" s="31">
        <v>45817</v>
      </c>
      <c r="J1332" s="36">
        <v>44998</v>
      </c>
    </row>
    <row r="1333" spans="1:10" x14ac:dyDescent="0.25">
      <c r="A1333" s="38" t="s">
        <v>1379</v>
      </c>
      <c r="B1333" s="31">
        <v>44798</v>
      </c>
      <c r="C1333" s="32">
        <v>44802</v>
      </c>
      <c r="D1333" s="33">
        <v>100000</v>
      </c>
      <c r="E1333" s="33">
        <v>100000</v>
      </c>
      <c r="F1333" s="34" t="s">
        <v>19</v>
      </c>
      <c r="G1333" s="34" t="str">
        <f>IF(I1333&gt;0,"PROPLACENO",F1333)</f>
        <v>PROPLACENO</v>
      </c>
      <c r="H1333" s="35">
        <v>1351</v>
      </c>
      <c r="I1333" s="31">
        <v>45216</v>
      </c>
      <c r="J1333" s="36">
        <v>44998</v>
      </c>
    </row>
    <row r="1334" spans="1:10" x14ac:dyDescent="0.25">
      <c r="A1334" s="38" t="s">
        <v>1303</v>
      </c>
      <c r="B1334" s="31">
        <v>44796</v>
      </c>
      <c r="C1334" s="32">
        <v>44797</v>
      </c>
      <c r="D1334" s="33" t="s">
        <v>1527</v>
      </c>
      <c r="E1334" s="33">
        <v>0</v>
      </c>
      <c r="F1334" s="34" t="s">
        <v>17</v>
      </c>
      <c r="G1334" s="34" t="str">
        <f>IF(I1334&gt;0,"PROPLACENO",F1334)</f>
        <v>VYŘAZENO</v>
      </c>
      <c r="H1334" s="35">
        <v>1275</v>
      </c>
      <c r="I1334" s="31"/>
      <c r="J1334" s="36">
        <v>44998</v>
      </c>
    </row>
    <row r="1335" spans="1:10" x14ac:dyDescent="0.25">
      <c r="A1335" s="38" t="s">
        <v>1309</v>
      </c>
      <c r="B1335" s="31">
        <v>44796</v>
      </c>
      <c r="C1335" s="32">
        <v>44802</v>
      </c>
      <c r="D1335" s="33">
        <v>130000</v>
      </c>
      <c r="E1335" s="33">
        <v>130000</v>
      </c>
      <c r="F1335" s="34" t="s">
        <v>19</v>
      </c>
      <c r="G1335" s="34" t="str">
        <f>IF(I1335&gt;0,"PROPLACENO",F1335)</f>
        <v>PROPLACENO</v>
      </c>
      <c r="H1335" s="35">
        <v>1281</v>
      </c>
      <c r="I1335" s="31">
        <v>45589</v>
      </c>
      <c r="J1335" s="36">
        <v>44998</v>
      </c>
    </row>
    <row r="1336" spans="1:10" x14ac:dyDescent="0.25">
      <c r="A1336" s="38" t="s">
        <v>1306</v>
      </c>
      <c r="B1336" s="31">
        <v>44796</v>
      </c>
      <c r="C1336" s="32">
        <v>44796</v>
      </c>
      <c r="D1336" s="33">
        <v>130000</v>
      </c>
      <c r="E1336" s="33">
        <v>130000</v>
      </c>
      <c r="F1336" s="34" t="s">
        <v>19</v>
      </c>
      <c r="G1336" s="34" t="str">
        <f>IF(I1336&gt;0,"PROPLACENO",F1336)</f>
        <v>PROPLACENO</v>
      </c>
      <c r="H1336" s="35">
        <v>1278</v>
      </c>
      <c r="I1336" s="31">
        <v>45280</v>
      </c>
      <c r="J1336" s="36">
        <v>44998</v>
      </c>
    </row>
    <row r="1337" spans="1:10" x14ac:dyDescent="0.25">
      <c r="A1337" s="38" t="s">
        <v>1307</v>
      </c>
      <c r="B1337" s="31">
        <v>44796</v>
      </c>
      <c r="C1337" s="32">
        <v>44802</v>
      </c>
      <c r="D1337" s="33">
        <v>130000</v>
      </c>
      <c r="E1337" s="33">
        <v>130000</v>
      </c>
      <c r="F1337" s="34" t="s">
        <v>1530</v>
      </c>
      <c r="G1337" s="34" t="str">
        <f>IF(I1337&gt;0,"PROPLACENO",F1337)</f>
        <v>PROPLACENO</v>
      </c>
      <c r="H1337" s="35">
        <v>1279</v>
      </c>
      <c r="I1337" s="31">
        <v>45796</v>
      </c>
      <c r="J1337" s="36">
        <v>44998</v>
      </c>
    </row>
    <row r="1338" spans="1:10" x14ac:dyDescent="0.25">
      <c r="A1338" s="38" t="s">
        <v>1313</v>
      </c>
      <c r="B1338" s="31">
        <v>44796</v>
      </c>
      <c r="C1338" s="32">
        <v>44799</v>
      </c>
      <c r="D1338" s="33">
        <v>180000</v>
      </c>
      <c r="E1338" s="33">
        <v>180000</v>
      </c>
      <c r="F1338" s="34" t="s">
        <v>1530</v>
      </c>
      <c r="G1338" s="34" t="str">
        <f>IF(I1338&gt;0,"PROPLACENO",F1338)</f>
        <v>PROPLACENO</v>
      </c>
      <c r="H1338" s="35">
        <v>1285</v>
      </c>
      <c r="I1338" s="31">
        <v>45939</v>
      </c>
      <c r="J1338" s="36">
        <v>44998</v>
      </c>
    </row>
    <row r="1339" spans="1:10" x14ac:dyDescent="0.25">
      <c r="A1339" s="38" t="s">
        <v>1312</v>
      </c>
      <c r="B1339" s="31">
        <v>44796</v>
      </c>
      <c r="C1339" s="32">
        <v>44799</v>
      </c>
      <c r="D1339" s="33">
        <v>180000</v>
      </c>
      <c r="E1339" s="33">
        <v>180000</v>
      </c>
      <c r="F1339" s="34" t="s">
        <v>19</v>
      </c>
      <c r="G1339" s="34" t="str">
        <f>IF(I1339&gt;0,"PROPLACENO",F1339)</f>
        <v>PROPLACENO</v>
      </c>
      <c r="H1339" s="35">
        <v>1284</v>
      </c>
      <c r="I1339" s="31">
        <v>45322</v>
      </c>
      <c r="J1339" s="36">
        <v>44998</v>
      </c>
    </row>
    <row r="1340" spans="1:10" x14ac:dyDescent="0.25">
      <c r="A1340" s="38" t="s">
        <v>1308</v>
      </c>
      <c r="B1340" s="31">
        <v>44796</v>
      </c>
      <c r="C1340" s="32">
        <v>44802</v>
      </c>
      <c r="D1340" s="33">
        <v>130000</v>
      </c>
      <c r="E1340" s="33">
        <v>130000</v>
      </c>
      <c r="F1340" s="34" t="s">
        <v>19</v>
      </c>
      <c r="G1340" s="34" t="str">
        <f>IF(I1340&gt;0,"PROPLACENO",F1340)</f>
        <v>PROPLACENO</v>
      </c>
      <c r="H1340" s="35">
        <v>1280</v>
      </c>
      <c r="I1340" s="31">
        <v>45740</v>
      </c>
      <c r="J1340" s="36">
        <v>44998</v>
      </c>
    </row>
    <row r="1341" spans="1:10" x14ac:dyDescent="0.25">
      <c r="A1341" s="38" t="s">
        <v>1369</v>
      </c>
      <c r="B1341" s="31">
        <v>44798</v>
      </c>
      <c r="C1341" s="32">
        <v>44798</v>
      </c>
      <c r="D1341" s="33">
        <v>130000</v>
      </c>
      <c r="E1341" s="33">
        <v>130000</v>
      </c>
      <c r="F1341" s="34" t="s">
        <v>19</v>
      </c>
      <c r="G1341" s="34" t="str">
        <f>IF(I1341&gt;0,"PROPLACENO",F1341)</f>
        <v>PROPLACENO</v>
      </c>
      <c r="H1341" s="35">
        <v>1341</v>
      </c>
      <c r="I1341" s="31">
        <v>45713</v>
      </c>
      <c r="J1341" s="36">
        <v>44998</v>
      </c>
    </row>
    <row r="1342" spans="1:10" x14ac:dyDescent="0.25">
      <c r="A1342" s="38" t="s">
        <v>1315</v>
      </c>
      <c r="B1342" s="31">
        <v>44796</v>
      </c>
      <c r="C1342" s="32">
        <v>44798</v>
      </c>
      <c r="D1342" s="33">
        <v>130000</v>
      </c>
      <c r="E1342" s="33">
        <v>130000</v>
      </c>
      <c r="F1342" s="34" t="s">
        <v>19</v>
      </c>
      <c r="G1342" s="34" t="str">
        <f>IF(I1342&gt;0,"PROPLACENO",F1342)</f>
        <v>PROPLACENO</v>
      </c>
      <c r="H1342" s="35">
        <v>1287</v>
      </c>
      <c r="I1342" s="31">
        <v>45763</v>
      </c>
      <c r="J1342" s="36">
        <v>44998</v>
      </c>
    </row>
    <row r="1343" spans="1:10" x14ac:dyDescent="0.25">
      <c r="A1343" s="38" t="s">
        <v>1310</v>
      </c>
      <c r="B1343" s="31">
        <v>44796</v>
      </c>
      <c r="C1343" s="32">
        <v>44802</v>
      </c>
      <c r="D1343" s="33" t="s">
        <v>1527</v>
      </c>
      <c r="E1343" s="33">
        <v>0</v>
      </c>
      <c r="F1343" s="34" t="s">
        <v>17</v>
      </c>
      <c r="G1343" s="34" t="str">
        <f>IF(I1343&gt;0,"PROPLACENO",F1343)</f>
        <v>VYŘAZENO</v>
      </c>
      <c r="H1343" s="35">
        <v>1282</v>
      </c>
      <c r="I1343" s="31"/>
      <c r="J1343" s="36">
        <v>44998</v>
      </c>
    </row>
    <row r="1344" spans="1:10" x14ac:dyDescent="0.25">
      <c r="A1344" s="38" t="s">
        <v>1311</v>
      </c>
      <c r="B1344" s="31">
        <v>44796</v>
      </c>
      <c r="C1344" s="32">
        <v>44802</v>
      </c>
      <c r="D1344" s="33">
        <v>130000</v>
      </c>
      <c r="E1344" s="33">
        <v>130000</v>
      </c>
      <c r="F1344" s="34" t="s">
        <v>19</v>
      </c>
      <c r="G1344" s="34" t="str">
        <f>IF(I1344&gt;0,"PROPLACENO",F1344)</f>
        <v>PROPLACENO</v>
      </c>
      <c r="H1344" s="35">
        <v>1283</v>
      </c>
      <c r="I1344" s="31">
        <v>45385</v>
      </c>
      <c r="J1344" s="36">
        <v>44998</v>
      </c>
    </row>
    <row r="1345" spans="1:10" x14ac:dyDescent="0.25">
      <c r="A1345" s="38" t="s">
        <v>1316</v>
      </c>
      <c r="B1345" s="31">
        <v>44796</v>
      </c>
      <c r="C1345" s="32">
        <v>44804</v>
      </c>
      <c r="D1345" s="33">
        <v>180000</v>
      </c>
      <c r="E1345" s="33">
        <v>180000</v>
      </c>
      <c r="F1345" s="34" t="s">
        <v>19</v>
      </c>
      <c r="G1345" s="34" t="str">
        <f>IF(I1345&gt;0,"PROPLACENO",F1345)</f>
        <v>PROPLACENO</v>
      </c>
      <c r="H1345" s="35">
        <v>1288</v>
      </c>
      <c r="I1345" s="31">
        <v>45600</v>
      </c>
      <c r="J1345" s="36">
        <v>44998</v>
      </c>
    </row>
    <row r="1346" spans="1:10" x14ac:dyDescent="0.25">
      <c r="A1346" s="38" t="s">
        <v>1319</v>
      </c>
      <c r="B1346" s="31">
        <v>44796</v>
      </c>
      <c r="C1346" s="32">
        <v>44804</v>
      </c>
      <c r="D1346" s="33">
        <v>130000</v>
      </c>
      <c r="E1346" s="33">
        <v>130000</v>
      </c>
      <c r="F1346" s="34" t="s">
        <v>1530</v>
      </c>
      <c r="G1346" s="34" t="str">
        <f>IF(I1346&gt;0,"PROPLACENO",F1346)</f>
        <v>PROPLACENO</v>
      </c>
      <c r="H1346" s="35">
        <v>1291</v>
      </c>
      <c r="I1346" s="31">
        <v>45819</v>
      </c>
      <c r="J1346" s="36">
        <v>44998</v>
      </c>
    </row>
    <row r="1347" spans="1:10" x14ac:dyDescent="0.25">
      <c r="A1347" s="38" t="s">
        <v>1329</v>
      </c>
      <c r="B1347" s="31">
        <v>44797</v>
      </c>
      <c r="C1347" s="32">
        <v>44804</v>
      </c>
      <c r="D1347" s="33">
        <v>130000</v>
      </c>
      <c r="E1347" s="33">
        <v>130000</v>
      </c>
      <c r="F1347" s="34" t="s">
        <v>19</v>
      </c>
      <c r="G1347" s="34" t="str">
        <f>IF(I1347&gt;0,"PROPLACENO",F1347)</f>
        <v>PROPLACENO</v>
      </c>
      <c r="H1347" s="35">
        <v>1301</v>
      </c>
      <c r="I1347" s="31">
        <v>45131</v>
      </c>
      <c r="J1347" s="36">
        <v>44998</v>
      </c>
    </row>
    <row r="1348" spans="1:10" x14ac:dyDescent="0.25">
      <c r="A1348" s="38" t="s">
        <v>1511</v>
      </c>
      <c r="B1348" s="31">
        <v>44804</v>
      </c>
      <c r="C1348" s="32">
        <v>44804</v>
      </c>
      <c r="D1348" s="33">
        <v>100000</v>
      </c>
      <c r="E1348" s="33">
        <v>100000</v>
      </c>
      <c r="F1348" s="34" t="s">
        <v>1530</v>
      </c>
      <c r="G1348" s="34" t="str">
        <f>IF(I1348&gt;0,"PROPLACENO",F1348)</f>
        <v>PROPLACENO</v>
      </c>
      <c r="H1348" s="35">
        <v>1483</v>
      </c>
      <c r="I1348" s="31">
        <v>45937</v>
      </c>
      <c r="J1348" s="36">
        <v>44998</v>
      </c>
    </row>
    <row r="1349" spans="1:10" x14ac:dyDescent="0.25">
      <c r="A1349" s="38" t="s">
        <v>1347</v>
      </c>
      <c r="B1349" s="31">
        <v>44797</v>
      </c>
      <c r="C1349" s="32">
        <v>44799</v>
      </c>
      <c r="D1349" s="33">
        <v>180000</v>
      </c>
      <c r="E1349" s="33">
        <v>180000</v>
      </c>
      <c r="F1349" s="34" t="s">
        <v>19</v>
      </c>
      <c r="G1349" s="34" t="str">
        <f>IF(I1349&gt;0,"PROPLACENO",F1349)</f>
        <v>PROPLACENO</v>
      </c>
      <c r="H1349" s="35">
        <v>1319</v>
      </c>
      <c r="I1349" s="31">
        <v>45089</v>
      </c>
      <c r="J1349" s="36">
        <v>44998</v>
      </c>
    </row>
    <row r="1350" spans="1:10" x14ac:dyDescent="0.25">
      <c r="A1350" s="38" t="s">
        <v>1327</v>
      </c>
      <c r="B1350" s="31">
        <v>44797</v>
      </c>
      <c r="C1350" s="32">
        <v>44797</v>
      </c>
      <c r="D1350" s="33" t="s">
        <v>1527</v>
      </c>
      <c r="E1350" s="33">
        <v>0</v>
      </c>
      <c r="F1350" s="34" t="s">
        <v>1532</v>
      </c>
      <c r="G1350" s="34" t="s">
        <v>1533</v>
      </c>
      <c r="H1350" s="35">
        <v>1299</v>
      </c>
      <c r="I1350" s="31"/>
      <c r="J1350" s="36">
        <v>44998</v>
      </c>
    </row>
    <row r="1351" spans="1:10" x14ac:dyDescent="0.25">
      <c r="A1351" s="38" t="s">
        <v>1393</v>
      </c>
      <c r="B1351" s="31">
        <v>44799</v>
      </c>
      <c r="C1351" s="32">
        <v>44803</v>
      </c>
      <c r="D1351" s="33">
        <v>130000</v>
      </c>
      <c r="E1351" s="33">
        <v>130000</v>
      </c>
      <c r="F1351" s="34" t="s">
        <v>19</v>
      </c>
      <c r="G1351" s="34" t="str">
        <f>IF(I1351&gt;0,"PROPLACENO",F1351)</f>
        <v>PROPLACENO</v>
      </c>
      <c r="H1351" s="35">
        <v>1365</v>
      </c>
      <c r="I1351" s="31">
        <v>45089</v>
      </c>
      <c r="J1351" s="36">
        <v>44998</v>
      </c>
    </row>
    <row r="1352" spans="1:10" x14ac:dyDescent="0.25">
      <c r="A1352" s="38" t="s">
        <v>1330</v>
      </c>
      <c r="B1352" s="31">
        <v>44797</v>
      </c>
      <c r="C1352" s="32">
        <v>44797</v>
      </c>
      <c r="D1352" s="33">
        <v>100000</v>
      </c>
      <c r="E1352" s="33">
        <v>100000</v>
      </c>
      <c r="F1352" s="34" t="s">
        <v>1529</v>
      </c>
      <c r="G1352" s="34" t="str">
        <f>IF(I1352&gt;0,"PROPLACENO",F1352)</f>
        <v>PROPLACENO</v>
      </c>
      <c r="H1352" s="35">
        <v>1302</v>
      </c>
      <c r="I1352" s="31">
        <v>45154</v>
      </c>
      <c r="J1352" s="36">
        <v>45061</v>
      </c>
    </row>
    <row r="1353" spans="1:10" x14ac:dyDescent="0.25">
      <c r="A1353" s="38" t="s">
        <v>1331</v>
      </c>
      <c r="B1353" s="31">
        <v>44797</v>
      </c>
      <c r="C1353" s="32">
        <v>44804</v>
      </c>
      <c r="D1353" s="33">
        <v>180000</v>
      </c>
      <c r="E1353" s="33">
        <v>180000</v>
      </c>
      <c r="F1353" s="34" t="s">
        <v>19</v>
      </c>
      <c r="G1353" s="34" t="str">
        <f>IF(I1353&gt;0,"PROPLACENO",F1353)</f>
        <v>PROPLACENO</v>
      </c>
      <c r="H1353" s="35">
        <v>1303</v>
      </c>
      <c r="I1353" s="31">
        <v>45551</v>
      </c>
      <c r="J1353" s="36">
        <v>44998</v>
      </c>
    </row>
    <row r="1354" spans="1:10" x14ac:dyDescent="0.25">
      <c r="A1354" s="38" t="s">
        <v>1333</v>
      </c>
      <c r="B1354" s="31">
        <v>44797</v>
      </c>
      <c r="C1354" s="32">
        <v>44803</v>
      </c>
      <c r="D1354" s="33">
        <v>100000</v>
      </c>
      <c r="E1354" s="33">
        <v>83941.05</v>
      </c>
      <c r="F1354" s="34" t="s">
        <v>19</v>
      </c>
      <c r="G1354" s="34" t="str">
        <f>IF(I1354&gt;0,"PROPLACENO",F1354)</f>
        <v>PROPLACENO</v>
      </c>
      <c r="H1354" s="35">
        <v>1305</v>
      </c>
      <c r="I1354" s="31">
        <v>45643</v>
      </c>
      <c r="J1354" s="36">
        <v>44998</v>
      </c>
    </row>
    <row r="1355" spans="1:10" x14ac:dyDescent="0.25">
      <c r="A1355" s="38" t="s">
        <v>1335</v>
      </c>
      <c r="B1355" s="31">
        <v>44797</v>
      </c>
      <c r="C1355" s="32">
        <v>44797</v>
      </c>
      <c r="D1355" s="33">
        <v>130000</v>
      </c>
      <c r="E1355" s="33">
        <v>126744.25</v>
      </c>
      <c r="F1355" s="34" t="s">
        <v>19</v>
      </c>
      <c r="G1355" s="34" t="str">
        <f>IF(I1355&gt;0,"PROPLACENO",F1355)</f>
        <v>PROPLACENO</v>
      </c>
      <c r="H1355" s="35">
        <v>1307</v>
      </c>
      <c r="I1355" s="31">
        <v>45083</v>
      </c>
      <c r="J1355" s="36">
        <v>44998</v>
      </c>
    </row>
    <row r="1356" spans="1:10" x14ac:dyDescent="0.25">
      <c r="A1356" s="38" t="s">
        <v>1338</v>
      </c>
      <c r="B1356" s="31">
        <v>44797</v>
      </c>
      <c r="C1356" s="32">
        <v>44804</v>
      </c>
      <c r="D1356" s="33">
        <v>130000</v>
      </c>
      <c r="E1356" s="33">
        <v>130000</v>
      </c>
      <c r="F1356" s="34" t="s">
        <v>19</v>
      </c>
      <c r="G1356" s="34" t="str">
        <f>IF(I1356&gt;0,"PROPLACENO",F1356)</f>
        <v>PROPLACENO</v>
      </c>
      <c r="H1356" s="35">
        <v>1310</v>
      </c>
      <c r="I1356" s="31">
        <v>45215</v>
      </c>
      <c r="J1356" s="36">
        <v>44998</v>
      </c>
    </row>
    <row r="1357" spans="1:10" x14ac:dyDescent="0.25">
      <c r="A1357" s="38" t="s">
        <v>1342</v>
      </c>
      <c r="B1357" s="31">
        <v>44797</v>
      </c>
      <c r="C1357" s="32">
        <v>44803</v>
      </c>
      <c r="D1357" s="33">
        <v>130000</v>
      </c>
      <c r="E1357" s="33">
        <v>130000</v>
      </c>
      <c r="F1357" s="34" t="s">
        <v>19</v>
      </c>
      <c r="G1357" s="34" t="str">
        <f>IF(I1357&gt;0,"PROPLACENO",F1357)</f>
        <v>PROPLACENO</v>
      </c>
      <c r="H1357" s="35">
        <v>1314</v>
      </c>
      <c r="I1357" s="31">
        <v>45546</v>
      </c>
      <c r="J1357" s="36">
        <v>44998</v>
      </c>
    </row>
    <row r="1358" spans="1:10" x14ac:dyDescent="0.25">
      <c r="A1358" s="38" t="s">
        <v>1340</v>
      </c>
      <c r="B1358" s="31">
        <v>44797</v>
      </c>
      <c r="C1358" s="32">
        <v>44797</v>
      </c>
      <c r="D1358" s="33">
        <v>100000</v>
      </c>
      <c r="E1358" s="33">
        <v>100000</v>
      </c>
      <c r="F1358" s="34" t="s">
        <v>19</v>
      </c>
      <c r="G1358" s="34" t="str">
        <f>IF(I1358&gt;0,"PROPLACENO",F1358)</f>
        <v>PROPLACENO</v>
      </c>
      <c r="H1358" s="35">
        <v>1312</v>
      </c>
      <c r="I1358" s="31">
        <v>45202</v>
      </c>
      <c r="J1358" s="36">
        <v>44998</v>
      </c>
    </row>
    <row r="1359" spans="1:10" x14ac:dyDescent="0.25">
      <c r="A1359" s="38" t="s">
        <v>1376</v>
      </c>
      <c r="B1359" s="31">
        <v>44798</v>
      </c>
      <c r="C1359" s="32">
        <v>44802</v>
      </c>
      <c r="D1359" s="33">
        <v>130000</v>
      </c>
      <c r="E1359" s="33">
        <v>130000</v>
      </c>
      <c r="F1359" s="34" t="s">
        <v>19</v>
      </c>
      <c r="G1359" s="34" t="str">
        <f>IF(I1359&gt;0,"PROPLACENO",F1359)</f>
        <v>PROPLACENO</v>
      </c>
      <c r="H1359" s="35">
        <v>1348</v>
      </c>
      <c r="I1359" s="31">
        <v>45544</v>
      </c>
      <c r="J1359" s="36">
        <v>44998</v>
      </c>
    </row>
    <row r="1360" spans="1:10" x14ac:dyDescent="0.25">
      <c r="A1360" s="38" t="s">
        <v>1344</v>
      </c>
      <c r="B1360" s="31">
        <v>44797</v>
      </c>
      <c r="C1360" s="32">
        <v>44798</v>
      </c>
      <c r="D1360" s="33">
        <v>180000</v>
      </c>
      <c r="E1360" s="33">
        <v>180000</v>
      </c>
      <c r="F1360" s="34" t="s">
        <v>19</v>
      </c>
      <c r="G1360" s="34" t="str">
        <f>IF(I1360&gt;0,"PROPLACENO",F1360)</f>
        <v>PROPLACENO</v>
      </c>
      <c r="H1360" s="35">
        <v>1316</v>
      </c>
      <c r="I1360" s="31">
        <v>45104</v>
      </c>
      <c r="J1360" s="36">
        <v>44998</v>
      </c>
    </row>
    <row r="1361" spans="1:10" x14ac:dyDescent="0.25">
      <c r="A1361" s="38" t="s">
        <v>1489</v>
      </c>
      <c r="B1361" s="31">
        <v>44803</v>
      </c>
      <c r="C1361" s="32">
        <v>44804</v>
      </c>
      <c r="D1361" s="33">
        <v>130000</v>
      </c>
      <c r="E1361" s="33">
        <v>130000</v>
      </c>
      <c r="F1361" s="34" t="s">
        <v>19</v>
      </c>
      <c r="G1361" s="34" t="str">
        <f>IF(I1361&gt;0,"PROPLACENO",F1361)</f>
        <v>PROPLACENO</v>
      </c>
      <c r="H1361" s="35">
        <v>1461</v>
      </c>
      <c r="I1361" s="31">
        <v>45971</v>
      </c>
      <c r="J1361" s="36">
        <v>44998</v>
      </c>
    </row>
    <row r="1362" spans="1:10" x14ac:dyDescent="0.25">
      <c r="A1362" s="38" t="s">
        <v>1345</v>
      </c>
      <c r="B1362" s="31">
        <v>44797</v>
      </c>
      <c r="C1362" s="32">
        <v>44797</v>
      </c>
      <c r="D1362" s="33">
        <v>130000</v>
      </c>
      <c r="E1362" s="33">
        <v>130000</v>
      </c>
      <c r="F1362" s="34" t="s">
        <v>19</v>
      </c>
      <c r="G1362" s="34" t="str">
        <f>IF(I1362&gt;0,"PROPLACENO",F1362)</f>
        <v>PROPLACENO</v>
      </c>
      <c r="H1362" s="35">
        <v>1317</v>
      </c>
      <c r="I1362" s="31">
        <v>45244</v>
      </c>
      <c r="J1362" s="36">
        <v>44998</v>
      </c>
    </row>
    <row r="1363" spans="1:10" x14ac:dyDescent="0.25">
      <c r="A1363" s="38" t="s">
        <v>1348</v>
      </c>
      <c r="B1363" s="31">
        <v>44797</v>
      </c>
      <c r="C1363" s="32">
        <v>44797</v>
      </c>
      <c r="D1363" s="33" t="s">
        <v>1527</v>
      </c>
      <c r="E1363" s="33">
        <v>0</v>
      </c>
      <c r="F1363" s="34" t="s">
        <v>18</v>
      </c>
      <c r="G1363" s="34" t="str">
        <f>IF(I1363&gt;0,"PROPLACENO",F1363)</f>
        <v>ODSTOUPENÍ</v>
      </c>
      <c r="H1363" s="35">
        <v>1320</v>
      </c>
      <c r="I1363" s="31"/>
      <c r="J1363" s="36" t="s">
        <v>1527</v>
      </c>
    </row>
    <row r="1364" spans="1:10" x14ac:dyDescent="0.25">
      <c r="A1364" s="38" t="s">
        <v>1349</v>
      </c>
      <c r="B1364" s="31">
        <v>44797</v>
      </c>
      <c r="C1364" s="32">
        <v>44804</v>
      </c>
      <c r="D1364" s="33">
        <v>180000</v>
      </c>
      <c r="E1364" s="33">
        <v>180000</v>
      </c>
      <c r="F1364" s="34" t="s">
        <v>19</v>
      </c>
      <c r="G1364" s="34" t="str">
        <f>IF(I1364&gt;0,"PROPLACENO",F1364)</f>
        <v>PROPLACENO</v>
      </c>
      <c r="H1364" s="35">
        <v>1321</v>
      </c>
      <c r="I1364" s="31">
        <v>45201</v>
      </c>
      <c r="J1364" s="36">
        <v>44998</v>
      </c>
    </row>
    <row r="1365" spans="1:10" x14ac:dyDescent="0.25">
      <c r="A1365" s="38" t="s">
        <v>1350</v>
      </c>
      <c r="B1365" s="31">
        <v>44797</v>
      </c>
      <c r="C1365" s="32">
        <v>44799</v>
      </c>
      <c r="D1365" s="33" t="s">
        <v>1527</v>
      </c>
      <c r="E1365" s="33">
        <v>0</v>
      </c>
      <c r="F1365" s="34" t="s">
        <v>1532</v>
      </c>
      <c r="G1365" s="34" t="s">
        <v>1533</v>
      </c>
      <c r="H1365" s="35">
        <v>1322</v>
      </c>
      <c r="I1365" s="31"/>
      <c r="J1365" s="36">
        <v>44998</v>
      </c>
    </row>
    <row r="1366" spans="1:10" x14ac:dyDescent="0.25">
      <c r="A1366" s="38" t="s">
        <v>1351</v>
      </c>
      <c r="B1366" s="31">
        <v>44797</v>
      </c>
      <c r="C1366" s="32">
        <v>44802</v>
      </c>
      <c r="D1366" s="33">
        <v>130000</v>
      </c>
      <c r="E1366" s="33">
        <v>130000</v>
      </c>
      <c r="F1366" s="34" t="s">
        <v>1530</v>
      </c>
      <c r="G1366" s="34" t="str">
        <f>IF(I1366&gt;0,"PROPLACENO",F1366)</f>
        <v>PROPLACENO</v>
      </c>
      <c r="H1366" s="35">
        <v>1323</v>
      </c>
      <c r="I1366" s="31">
        <v>45894</v>
      </c>
      <c r="J1366" s="36">
        <v>44998</v>
      </c>
    </row>
    <row r="1367" spans="1:10" x14ac:dyDescent="0.25">
      <c r="A1367" s="38" t="s">
        <v>1381</v>
      </c>
      <c r="B1367" s="31">
        <v>44798</v>
      </c>
      <c r="C1367" s="32">
        <v>44803</v>
      </c>
      <c r="D1367" s="33">
        <v>130000</v>
      </c>
      <c r="E1367" s="33">
        <v>130000</v>
      </c>
      <c r="F1367" s="34" t="s">
        <v>19</v>
      </c>
      <c r="G1367" s="34" t="str">
        <f>IF(I1367&gt;0,"PROPLACENO",F1367)</f>
        <v>PROPLACENO</v>
      </c>
      <c r="H1367" s="35">
        <v>1353</v>
      </c>
      <c r="I1367" s="31">
        <v>45792</v>
      </c>
      <c r="J1367" s="36">
        <v>44998</v>
      </c>
    </row>
    <row r="1368" spans="1:10" x14ac:dyDescent="0.25">
      <c r="A1368" s="38" t="s">
        <v>1355</v>
      </c>
      <c r="B1368" s="31">
        <v>44798</v>
      </c>
      <c r="C1368" s="32">
        <v>44804</v>
      </c>
      <c r="D1368" s="33">
        <v>130000</v>
      </c>
      <c r="E1368" s="33">
        <v>130000</v>
      </c>
      <c r="F1368" s="34" t="s">
        <v>19</v>
      </c>
      <c r="G1368" s="34" t="str">
        <f>IF(I1368&gt;0,"PROPLACENO",F1368)</f>
        <v>PROPLACENO</v>
      </c>
      <c r="H1368" s="35">
        <v>1327</v>
      </c>
      <c r="I1368" s="31">
        <v>45252</v>
      </c>
      <c r="J1368" s="36">
        <v>44998</v>
      </c>
    </row>
    <row r="1369" spans="1:10" x14ac:dyDescent="0.25">
      <c r="A1369" s="38" t="s">
        <v>1357</v>
      </c>
      <c r="B1369" s="31">
        <v>44798</v>
      </c>
      <c r="C1369" s="32">
        <v>44804</v>
      </c>
      <c r="D1369" s="33">
        <v>130000</v>
      </c>
      <c r="E1369" s="33">
        <v>130000</v>
      </c>
      <c r="F1369" s="34" t="s">
        <v>19</v>
      </c>
      <c r="G1369" s="34" t="str">
        <f>IF(I1369&gt;0,"PROPLACENO",F1369)</f>
        <v>PROPLACENO</v>
      </c>
      <c r="H1369" s="35">
        <v>1329</v>
      </c>
      <c r="I1369" s="31">
        <v>45252</v>
      </c>
      <c r="J1369" s="36">
        <v>44998</v>
      </c>
    </row>
    <row r="1370" spans="1:10" x14ac:dyDescent="0.25">
      <c r="A1370" s="38" t="s">
        <v>1358</v>
      </c>
      <c r="B1370" s="31">
        <v>44798</v>
      </c>
      <c r="C1370" s="32">
        <v>44804</v>
      </c>
      <c r="D1370" s="33">
        <v>180000</v>
      </c>
      <c r="E1370" s="33">
        <v>180000</v>
      </c>
      <c r="F1370" s="34" t="s">
        <v>19</v>
      </c>
      <c r="G1370" s="34" t="str">
        <f>IF(I1370&gt;0,"PROPLACENO",F1370)</f>
        <v>PROPLACENO</v>
      </c>
      <c r="H1370" s="35">
        <v>1330</v>
      </c>
      <c r="I1370" s="31">
        <v>45266</v>
      </c>
      <c r="J1370" s="36">
        <v>44998</v>
      </c>
    </row>
    <row r="1371" spans="1:10" x14ac:dyDescent="0.25">
      <c r="A1371" s="38" t="s">
        <v>1383</v>
      </c>
      <c r="B1371" s="31">
        <v>44799</v>
      </c>
      <c r="C1371" s="32">
        <v>44802</v>
      </c>
      <c r="D1371" s="33">
        <v>180000</v>
      </c>
      <c r="E1371" s="33">
        <v>180000</v>
      </c>
      <c r="F1371" s="34" t="s">
        <v>19</v>
      </c>
      <c r="G1371" s="34" t="str">
        <f>IF(I1371&gt;0,"PROPLACENO",F1371)</f>
        <v>PROPLACENO</v>
      </c>
      <c r="H1371" s="35">
        <v>1355</v>
      </c>
      <c r="I1371" s="31">
        <v>45817</v>
      </c>
      <c r="J1371" s="36">
        <v>44998</v>
      </c>
    </row>
    <row r="1372" spans="1:10" x14ac:dyDescent="0.25">
      <c r="A1372" s="38" t="s">
        <v>1359</v>
      </c>
      <c r="B1372" s="31">
        <v>44798</v>
      </c>
      <c r="C1372" s="32">
        <v>44804</v>
      </c>
      <c r="D1372" s="33">
        <v>130000</v>
      </c>
      <c r="E1372" s="33">
        <v>130000</v>
      </c>
      <c r="F1372" s="34" t="s">
        <v>19</v>
      </c>
      <c r="G1372" s="34" t="str">
        <f>IF(I1372&gt;0,"PROPLACENO",F1372)</f>
        <v>PROPLACENO</v>
      </c>
      <c r="H1372" s="35">
        <v>1331</v>
      </c>
      <c r="I1372" s="31">
        <v>45119</v>
      </c>
      <c r="J1372" s="36">
        <v>44998</v>
      </c>
    </row>
    <row r="1373" spans="1:10" x14ac:dyDescent="0.25">
      <c r="A1373" s="38" t="s">
        <v>1362</v>
      </c>
      <c r="B1373" s="31">
        <v>44798</v>
      </c>
      <c r="C1373" s="32">
        <v>44799</v>
      </c>
      <c r="D1373" s="33">
        <v>100000</v>
      </c>
      <c r="E1373" s="33">
        <v>94026.25</v>
      </c>
      <c r="F1373" s="34" t="s">
        <v>19</v>
      </c>
      <c r="G1373" s="34" t="str">
        <f>IF(I1373&gt;0,"PROPLACENO",F1373)</f>
        <v>PROPLACENO</v>
      </c>
      <c r="H1373" s="35">
        <v>1334</v>
      </c>
      <c r="I1373" s="31">
        <v>45719</v>
      </c>
      <c r="J1373" s="36">
        <v>44998</v>
      </c>
    </row>
    <row r="1374" spans="1:10" x14ac:dyDescent="0.25">
      <c r="A1374" s="38" t="s">
        <v>1361</v>
      </c>
      <c r="B1374" s="31">
        <v>44798</v>
      </c>
      <c r="C1374" s="32">
        <v>44802</v>
      </c>
      <c r="D1374" s="33">
        <v>130000</v>
      </c>
      <c r="E1374" s="33">
        <v>130000</v>
      </c>
      <c r="F1374" s="34" t="s">
        <v>19</v>
      </c>
      <c r="G1374" s="34" t="str">
        <f>IF(I1374&gt;0,"PROPLACENO",F1374)</f>
        <v>PROPLACENO</v>
      </c>
      <c r="H1374" s="35">
        <v>1333</v>
      </c>
      <c r="I1374" s="31">
        <v>45817</v>
      </c>
      <c r="J1374" s="36">
        <v>44998</v>
      </c>
    </row>
    <row r="1375" spans="1:10" x14ac:dyDescent="0.25">
      <c r="A1375" s="38" t="s">
        <v>1363</v>
      </c>
      <c r="B1375" s="31">
        <v>44798</v>
      </c>
      <c r="C1375" s="32">
        <v>44798</v>
      </c>
      <c r="D1375" s="33" t="s">
        <v>1527</v>
      </c>
      <c r="E1375" s="33">
        <v>0</v>
      </c>
      <c r="F1375" s="34" t="s">
        <v>23</v>
      </c>
      <c r="G1375" s="34" t="s">
        <v>18</v>
      </c>
      <c r="H1375" s="35">
        <v>1335</v>
      </c>
      <c r="I1375" s="31"/>
      <c r="J1375" s="36">
        <v>44998</v>
      </c>
    </row>
    <row r="1376" spans="1:10" x14ac:dyDescent="0.25">
      <c r="A1376" s="38" t="s">
        <v>1366</v>
      </c>
      <c r="B1376" s="31">
        <v>44798</v>
      </c>
      <c r="C1376" s="32">
        <v>44802</v>
      </c>
      <c r="D1376" s="33">
        <v>180000</v>
      </c>
      <c r="E1376" s="33">
        <v>180000</v>
      </c>
      <c r="F1376" s="34" t="s">
        <v>19</v>
      </c>
      <c r="G1376" s="34" t="str">
        <f>IF(I1376&gt;0,"PROPLACENO",F1376)</f>
        <v>PROPLACENO</v>
      </c>
      <c r="H1376" s="35">
        <v>1338</v>
      </c>
      <c r="I1376" s="31">
        <v>45344</v>
      </c>
      <c r="J1376" s="36">
        <v>44998</v>
      </c>
    </row>
    <row r="1377" spans="1:10" x14ac:dyDescent="0.25">
      <c r="A1377" s="38" t="s">
        <v>1364</v>
      </c>
      <c r="B1377" s="31">
        <v>44798</v>
      </c>
      <c r="C1377" s="32">
        <v>44802</v>
      </c>
      <c r="D1377" s="33">
        <v>130000</v>
      </c>
      <c r="E1377" s="33">
        <v>130000</v>
      </c>
      <c r="F1377" s="34" t="s">
        <v>19</v>
      </c>
      <c r="G1377" s="34" t="str">
        <f>IF(I1377&gt;0,"PROPLACENO",F1377)</f>
        <v>PROPLACENO</v>
      </c>
      <c r="H1377" s="35">
        <v>1336</v>
      </c>
      <c r="I1377" s="31">
        <v>45819</v>
      </c>
      <c r="J1377" s="36">
        <v>44998</v>
      </c>
    </row>
    <row r="1378" spans="1:10" x14ac:dyDescent="0.25">
      <c r="A1378" s="38" t="s">
        <v>1508</v>
      </c>
      <c r="B1378" s="31">
        <v>44804</v>
      </c>
      <c r="C1378" s="32">
        <v>44804</v>
      </c>
      <c r="D1378" s="33">
        <v>130000</v>
      </c>
      <c r="E1378" s="33">
        <v>130000</v>
      </c>
      <c r="F1378" s="34" t="s">
        <v>19</v>
      </c>
      <c r="G1378" s="34" t="str">
        <f>IF(I1378&gt;0,"PROPLACENO",F1378)</f>
        <v>PROPLACENO</v>
      </c>
      <c r="H1378" s="35">
        <v>1480</v>
      </c>
      <c r="I1378" s="31">
        <v>45432</v>
      </c>
      <c r="J1378" s="36">
        <v>44998</v>
      </c>
    </row>
    <row r="1379" spans="1:10" x14ac:dyDescent="0.25">
      <c r="A1379" s="38" t="s">
        <v>1374</v>
      </c>
      <c r="B1379" s="31">
        <v>44798</v>
      </c>
      <c r="C1379" s="32">
        <v>44802</v>
      </c>
      <c r="D1379" s="33">
        <v>130000</v>
      </c>
      <c r="E1379" s="33">
        <v>130000</v>
      </c>
      <c r="F1379" s="34" t="s">
        <v>1530</v>
      </c>
      <c r="G1379" s="34" t="str">
        <f>IF(I1379&gt;0,"PROPLACENO",F1379)</f>
        <v>PROPLACENO</v>
      </c>
      <c r="H1379" s="35">
        <v>1346</v>
      </c>
      <c r="I1379" s="31">
        <v>45936</v>
      </c>
      <c r="J1379" s="36">
        <v>44998</v>
      </c>
    </row>
    <row r="1380" spans="1:10" x14ac:dyDescent="0.25">
      <c r="A1380" s="38" t="s">
        <v>1367</v>
      </c>
      <c r="B1380" s="31">
        <v>44798</v>
      </c>
      <c r="C1380" s="32">
        <v>44798</v>
      </c>
      <c r="D1380" s="33">
        <v>100000</v>
      </c>
      <c r="E1380" s="33">
        <v>100000</v>
      </c>
      <c r="F1380" s="34" t="s">
        <v>19</v>
      </c>
      <c r="G1380" s="34" t="str">
        <f>IF(I1380&gt;0,"PROPLACENO",F1380)</f>
        <v>PROPLACENO</v>
      </c>
      <c r="H1380" s="35">
        <v>1339</v>
      </c>
      <c r="I1380" s="31">
        <v>45183</v>
      </c>
      <c r="J1380" s="36">
        <v>44998</v>
      </c>
    </row>
    <row r="1381" spans="1:10" x14ac:dyDescent="0.25">
      <c r="A1381" s="38" t="s">
        <v>1368</v>
      </c>
      <c r="B1381" s="31">
        <v>44798</v>
      </c>
      <c r="C1381" s="32">
        <v>44798</v>
      </c>
      <c r="D1381" s="33">
        <v>130000</v>
      </c>
      <c r="E1381" s="33">
        <v>130000</v>
      </c>
      <c r="F1381" s="34" t="s">
        <v>19</v>
      </c>
      <c r="G1381" s="34" t="str">
        <f>IF(I1381&gt;0,"PROPLACENO",F1381)</f>
        <v>PROPLACENO</v>
      </c>
      <c r="H1381" s="35">
        <v>1340</v>
      </c>
      <c r="I1381" s="31">
        <v>45701</v>
      </c>
      <c r="J1381" s="36">
        <v>44998</v>
      </c>
    </row>
    <row r="1382" spans="1:10" x14ac:dyDescent="0.25">
      <c r="A1382" s="38" t="s">
        <v>1371</v>
      </c>
      <c r="B1382" s="31">
        <v>44798</v>
      </c>
      <c r="C1382" s="32">
        <v>44802</v>
      </c>
      <c r="D1382" s="33">
        <v>180000</v>
      </c>
      <c r="E1382" s="33">
        <v>178414.75</v>
      </c>
      <c r="F1382" s="34" t="s">
        <v>19</v>
      </c>
      <c r="G1382" s="34" t="str">
        <f>IF(I1382&gt;0,"PROPLACENO",F1382)</f>
        <v>PROPLACENO</v>
      </c>
      <c r="H1382" s="35">
        <v>1343</v>
      </c>
      <c r="I1382" s="31">
        <v>45089</v>
      </c>
      <c r="J1382" s="36">
        <v>44998</v>
      </c>
    </row>
    <row r="1383" spans="1:10" x14ac:dyDescent="0.25">
      <c r="A1383" s="38" t="s">
        <v>1450</v>
      </c>
      <c r="B1383" s="31">
        <v>44803</v>
      </c>
      <c r="C1383" s="32">
        <v>44803</v>
      </c>
      <c r="D1383" s="33" t="s">
        <v>1527</v>
      </c>
      <c r="E1383" s="33">
        <v>0</v>
      </c>
      <c r="F1383" s="34" t="s">
        <v>1532</v>
      </c>
      <c r="G1383" s="34" t="s">
        <v>1533</v>
      </c>
      <c r="H1383" s="35">
        <v>1422</v>
      </c>
      <c r="I1383" s="31"/>
      <c r="J1383" s="36">
        <v>44998</v>
      </c>
    </row>
    <row r="1384" spans="1:10" x14ac:dyDescent="0.25">
      <c r="A1384" s="38" t="s">
        <v>1370</v>
      </c>
      <c r="B1384" s="31">
        <v>44798</v>
      </c>
      <c r="C1384" s="32">
        <v>44802</v>
      </c>
      <c r="D1384" s="33">
        <v>180000</v>
      </c>
      <c r="E1384" s="33">
        <v>180000</v>
      </c>
      <c r="F1384" s="34" t="s">
        <v>19</v>
      </c>
      <c r="G1384" s="34" t="str">
        <f>IF(I1384&gt;0,"PROPLACENO",F1384)</f>
        <v>PROPLACENO</v>
      </c>
      <c r="H1384" s="35">
        <v>1342</v>
      </c>
      <c r="I1384" s="31">
        <v>45118</v>
      </c>
      <c r="J1384" s="36">
        <v>44998</v>
      </c>
    </row>
    <row r="1385" spans="1:10" x14ac:dyDescent="0.25">
      <c r="A1385" s="38" t="s">
        <v>1372</v>
      </c>
      <c r="B1385" s="31">
        <v>44798</v>
      </c>
      <c r="C1385" s="32">
        <v>44802</v>
      </c>
      <c r="D1385" s="33">
        <v>130000</v>
      </c>
      <c r="E1385" s="33">
        <v>130000</v>
      </c>
      <c r="F1385" s="34" t="s">
        <v>19</v>
      </c>
      <c r="G1385" s="34" t="str">
        <f>IF(I1385&gt;0,"PROPLACENO",F1385)</f>
        <v>PROPLACENO</v>
      </c>
      <c r="H1385" s="35">
        <v>1344</v>
      </c>
      <c r="I1385" s="31">
        <v>45392</v>
      </c>
      <c r="J1385" s="36">
        <v>44998</v>
      </c>
    </row>
    <row r="1386" spans="1:10" x14ac:dyDescent="0.25">
      <c r="A1386" s="38" t="s">
        <v>1373</v>
      </c>
      <c r="B1386" s="31">
        <v>44798</v>
      </c>
      <c r="C1386" s="32">
        <v>44798</v>
      </c>
      <c r="D1386" s="33">
        <v>130000</v>
      </c>
      <c r="E1386" s="33">
        <v>130000</v>
      </c>
      <c r="F1386" s="34" t="s">
        <v>19</v>
      </c>
      <c r="G1386" s="34" t="str">
        <f>IF(I1386&gt;0,"PROPLACENO",F1386)</f>
        <v>PROPLACENO</v>
      </c>
      <c r="H1386" s="35">
        <v>1345</v>
      </c>
      <c r="I1386" s="31">
        <v>45819</v>
      </c>
      <c r="J1386" s="36">
        <v>44998</v>
      </c>
    </row>
    <row r="1387" spans="1:10" x14ac:dyDescent="0.25">
      <c r="A1387" s="38" t="s">
        <v>1382</v>
      </c>
      <c r="B1387" s="31">
        <v>44798</v>
      </c>
      <c r="C1387" s="32">
        <v>44802</v>
      </c>
      <c r="D1387" s="33">
        <v>130000</v>
      </c>
      <c r="E1387" s="33">
        <v>130000</v>
      </c>
      <c r="F1387" s="34" t="s">
        <v>19</v>
      </c>
      <c r="G1387" s="34" t="str">
        <f>IF(I1387&gt;0,"PROPLACENO",F1387)</f>
        <v>PROPLACENO</v>
      </c>
      <c r="H1387" s="35">
        <v>1354</v>
      </c>
      <c r="I1387" s="31">
        <v>45124</v>
      </c>
      <c r="J1387" s="36">
        <v>44998</v>
      </c>
    </row>
    <row r="1388" spans="1:10" x14ac:dyDescent="0.25">
      <c r="A1388" s="38" t="s">
        <v>1469</v>
      </c>
      <c r="B1388" s="31">
        <v>44803</v>
      </c>
      <c r="C1388" s="32">
        <v>44804</v>
      </c>
      <c r="D1388" s="33">
        <v>130000</v>
      </c>
      <c r="E1388" s="33">
        <v>130000</v>
      </c>
      <c r="F1388" s="34" t="s">
        <v>19</v>
      </c>
      <c r="G1388" s="34" t="str">
        <f>IF(I1388&gt;0,"PROPLACENO",F1388)</f>
        <v>PROPLACENO</v>
      </c>
      <c r="H1388" s="35">
        <v>1441</v>
      </c>
      <c r="I1388" s="31">
        <v>45322</v>
      </c>
      <c r="J1388" s="36">
        <v>44998</v>
      </c>
    </row>
    <row r="1389" spans="1:10" x14ac:dyDescent="0.25">
      <c r="A1389" s="38" t="s">
        <v>1375</v>
      </c>
      <c r="B1389" s="31">
        <v>44798</v>
      </c>
      <c r="C1389" s="32">
        <v>44803</v>
      </c>
      <c r="D1389" s="33">
        <v>180000</v>
      </c>
      <c r="E1389" s="33">
        <v>180000</v>
      </c>
      <c r="F1389" s="34" t="s">
        <v>19</v>
      </c>
      <c r="G1389" s="34" t="str">
        <f>IF(I1389&gt;0,"PROPLACENO",F1389)</f>
        <v>PROPLACENO</v>
      </c>
      <c r="H1389" s="35">
        <v>1347</v>
      </c>
      <c r="I1389" s="31">
        <v>45337</v>
      </c>
      <c r="J1389" s="36">
        <v>44998</v>
      </c>
    </row>
    <row r="1390" spans="1:10" x14ac:dyDescent="0.25">
      <c r="A1390" s="38" t="s">
        <v>1507</v>
      </c>
      <c r="B1390" s="31">
        <v>44804</v>
      </c>
      <c r="C1390" s="32">
        <v>44804</v>
      </c>
      <c r="D1390" s="33">
        <v>170200.1</v>
      </c>
      <c r="E1390" s="33">
        <v>170200.1</v>
      </c>
      <c r="F1390" s="34" t="s">
        <v>19</v>
      </c>
      <c r="G1390" s="34" t="str">
        <f>IF(I1390&gt;0,"PROPLACENO",F1390)</f>
        <v>PROPLACENO</v>
      </c>
      <c r="H1390" s="35">
        <v>1479</v>
      </c>
      <c r="I1390" s="31">
        <v>45104</v>
      </c>
      <c r="J1390" s="36">
        <v>44998</v>
      </c>
    </row>
    <row r="1391" spans="1:10" x14ac:dyDescent="0.25">
      <c r="A1391" s="38" t="s">
        <v>1396</v>
      </c>
      <c r="B1391" s="31">
        <v>44799</v>
      </c>
      <c r="C1391" s="32">
        <v>44799</v>
      </c>
      <c r="D1391" s="33" t="s">
        <v>1527</v>
      </c>
      <c r="E1391" s="33">
        <v>0</v>
      </c>
      <c r="F1391" s="34" t="s">
        <v>1532</v>
      </c>
      <c r="G1391" s="34" t="s">
        <v>1533</v>
      </c>
      <c r="H1391" s="35">
        <v>1368</v>
      </c>
      <c r="I1391" s="31"/>
      <c r="J1391" s="36">
        <v>44998</v>
      </c>
    </row>
    <row r="1392" spans="1:10" x14ac:dyDescent="0.25">
      <c r="A1392" s="38" t="s">
        <v>1378</v>
      </c>
      <c r="B1392" s="31">
        <v>44798</v>
      </c>
      <c r="C1392" s="32">
        <v>44802</v>
      </c>
      <c r="D1392" s="33">
        <v>130000</v>
      </c>
      <c r="E1392" s="33">
        <v>130000</v>
      </c>
      <c r="F1392" s="34" t="s">
        <v>19</v>
      </c>
      <c r="G1392" s="34" t="str">
        <f>IF(I1392&gt;0,"PROPLACENO",F1392)</f>
        <v>PROPLACENO</v>
      </c>
      <c r="H1392" s="35">
        <v>1350</v>
      </c>
      <c r="I1392" s="31">
        <v>45089</v>
      </c>
      <c r="J1392" s="36">
        <v>44998</v>
      </c>
    </row>
    <row r="1393" spans="1:10" x14ac:dyDescent="0.25">
      <c r="A1393" s="38" t="s">
        <v>1419</v>
      </c>
      <c r="B1393" s="31">
        <v>44802</v>
      </c>
      <c r="C1393" s="32">
        <v>44804</v>
      </c>
      <c r="D1393" s="33">
        <v>130000</v>
      </c>
      <c r="E1393" s="33">
        <v>130000</v>
      </c>
      <c r="F1393" s="34" t="s">
        <v>19</v>
      </c>
      <c r="G1393" s="34" t="str">
        <f>IF(I1393&gt;0,"PROPLACENO",F1393)</f>
        <v>PROPLACENO</v>
      </c>
      <c r="H1393" s="35">
        <v>1391</v>
      </c>
      <c r="I1393" s="31">
        <v>45643</v>
      </c>
      <c r="J1393" s="36">
        <v>44998</v>
      </c>
    </row>
    <row r="1394" spans="1:10" x14ac:dyDescent="0.25">
      <c r="A1394" s="38" t="s">
        <v>1385</v>
      </c>
      <c r="B1394" s="31">
        <v>44799</v>
      </c>
      <c r="C1394" s="32">
        <v>44799</v>
      </c>
      <c r="D1394" s="33">
        <v>130000</v>
      </c>
      <c r="E1394" s="33">
        <v>130000</v>
      </c>
      <c r="F1394" s="34" t="s">
        <v>1530</v>
      </c>
      <c r="G1394" s="34" t="str">
        <f>IF(I1394&gt;0,"PROPLACENO",F1394)</f>
        <v>PROPLACENO</v>
      </c>
      <c r="H1394" s="35">
        <v>1357</v>
      </c>
      <c r="I1394" s="31">
        <v>45915</v>
      </c>
      <c r="J1394" s="36">
        <v>44998</v>
      </c>
    </row>
    <row r="1395" spans="1:10" x14ac:dyDescent="0.25">
      <c r="A1395" s="38" t="s">
        <v>1386</v>
      </c>
      <c r="B1395" s="31">
        <v>44799</v>
      </c>
      <c r="C1395" s="32">
        <v>44804</v>
      </c>
      <c r="D1395" s="33">
        <v>130000</v>
      </c>
      <c r="E1395" s="33">
        <v>130000</v>
      </c>
      <c r="F1395" s="34" t="s">
        <v>19</v>
      </c>
      <c r="G1395" s="34" t="str">
        <f>IF(I1395&gt;0,"PROPLACENO",F1395)</f>
        <v>PROPLACENO</v>
      </c>
      <c r="H1395" s="35">
        <v>1358</v>
      </c>
      <c r="I1395" s="31">
        <v>45322</v>
      </c>
      <c r="J1395" s="36">
        <v>44998</v>
      </c>
    </row>
    <row r="1396" spans="1:10" x14ac:dyDescent="0.25">
      <c r="A1396" s="38" t="s">
        <v>1389</v>
      </c>
      <c r="B1396" s="31">
        <v>44799</v>
      </c>
      <c r="C1396" s="32">
        <v>44804</v>
      </c>
      <c r="D1396" s="33">
        <v>130000</v>
      </c>
      <c r="E1396" s="33">
        <v>130000</v>
      </c>
      <c r="F1396" s="34" t="s">
        <v>1530</v>
      </c>
      <c r="G1396" s="34" t="str">
        <f>IF(I1396&gt;0,"PROPLACENO",F1396)</f>
        <v>PROPLACENO</v>
      </c>
      <c r="H1396" s="35">
        <v>1361</v>
      </c>
      <c r="I1396" s="31">
        <v>45721</v>
      </c>
      <c r="J1396" s="36">
        <v>44998</v>
      </c>
    </row>
    <row r="1397" spans="1:10" x14ac:dyDescent="0.25">
      <c r="A1397" s="38" t="s">
        <v>1477</v>
      </c>
      <c r="B1397" s="31">
        <v>44803</v>
      </c>
      <c r="C1397" s="32">
        <v>44804</v>
      </c>
      <c r="D1397" s="33">
        <v>180000</v>
      </c>
      <c r="E1397" s="33">
        <v>180000</v>
      </c>
      <c r="F1397" s="34" t="s">
        <v>19</v>
      </c>
      <c r="G1397" s="34" t="str">
        <f>IF(I1397&gt;0,"PROPLACENO",F1397)</f>
        <v>PROPLACENO</v>
      </c>
      <c r="H1397" s="35">
        <v>1449</v>
      </c>
      <c r="I1397" s="31">
        <v>45819</v>
      </c>
      <c r="J1397" s="36">
        <v>44998</v>
      </c>
    </row>
    <row r="1398" spans="1:10" x14ac:dyDescent="0.25">
      <c r="A1398" s="38" t="s">
        <v>1390</v>
      </c>
      <c r="B1398" s="31">
        <v>44799</v>
      </c>
      <c r="C1398" s="32">
        <v>44799</v>
      </c>
      <c r="D1398" s="33" t="s">
        <v>1527</v>
      </c>
      <c r="E1398" s="33">
        <v>0</v>
      </c>
      <c r="F1398" s="34" t="s">
        <v>17</v>
      </c>
      <c r="G1398" s="34" t="str">
        <f>IF(I1398&gt;0,"PROPLACENO",F1398)</f>
        <v>VYŘAZENO</v>
      </c>
      <c r="H1398" s="35">
        <v>1362</v>
      </c>
      <c r="I1398" s="31"/>
      <c r="J1398" s="36">
        <v>44998</v>
      </c>
    </row>
    <row r="1399" spans="1:10" x14ac:dyDescent="0.25">
      <c r="A1399" s="38" t="s">
        <v>1391</v>
      </c>
      <c r="B1399" s="31">
        <v>44799</v>
      </c>
      <c r="C1399" s="32">
        <v>44799</v>
      </c>
      <c r="D1399" s="33">
        <v>130000</v>
      </c>
      <c r="E1399" s="33">
        <v>130000</v>
      </c>
      <c r="F1399" s="34" t="s">
        <v>19</v>
      </c>
      <c r="G1399" s="34" t="str">
        <f>IF(I1399&gt;0,"PROPLACENO",F1399)</f>
        <v>PROPLACENO</v>
      </c>
      <c r="H1399" s="35">
        <v>1363</v>
      </c>
      <c r="I1399" s="31">
        <v>45099</v>
      </c>
      <c r="J1399" s="36">
        <v>44998</v>
      </c>
    </row>
    <row r="1400" spans="1:10" x14ac:dyDescent="0.25">
      <c r="A1400" s="38" t="s">
        <v>1392</v>
      </c>
      <c r="B1400" s="31">
        <v>44799</v>
      </c>
      <c r="C1400" s="32">
        <v>44799</v>
      </c>
      <c r="D1400" s="33" t="s">
        <v>1527</v>
      </c>
      <c r="E1400" s="33">
        <v>0</v>
      </c>
      <c r="F1400" s="34" t="s">
        <v>17</v>
      </c>
      <c r="G1400" s="34" t="str">
        <f>IF(I1400&gt;0,"PROPLACENO",F1400)</f>
        <v>VYŘAZENO</v>
      </c>
      <c r="H1400" s="35">
        <v>1364</v>
      </c>
      <c r="I1400" s="31"/>
      <c r="J1400" s="36">
        <v>44998</v>
      </c>
    </row>
    <row r="1401" spans="1:10" x14ac:dyDescent="0.25">
      <c r="A1401" s="38" t="s">
        <v>1441</v>
      </c>
      <c r="B1401" s="31">
        <v>44802</v>
      </c>
      <c r="C1401" s="32">
        <v>44804</v>
      </c>
      <c r="D1401" s="33">
        <v>180000</v>
      </c>
      <c r="E1401" s="33">
        <v>180000</v>
      </c>
      <c r="F1401" s="34" t="s">
        <v>19</v>
      </c>
      <c r="G1401" s="34" t="str">
        <f>IF(I1401&gt;0,"PROPLACENO",F1401)</f>
        <v>PROPLACENO</v>
      </c>
      <c r="H1401" s="35">
        <v>1413</v>
      </c>
      <c r="I1401" s="31">
        <v>45168</v>
      </c>
      <c r="J1401" s="36">
        <v>44998</v>
      </c>
    </row>
    <row r="1402" spans="1:10" x14ac:dyDescent="0.25">
      <c r="A1402" s="38" t="s">
        <v>1453</v>
      </c>
      <c r="B1402" s="31">
        <v>44803</v>
      </c>
      <c r="C1402" s="32">
        <v>44804</v>
      </c>
      <c r="D1402" s="33">
        <v>130000</v>
      </c>
      <c r="E1402" s="33">
        <v>130000</v>
      </c>
      <c r="F1402" s="34" t="s">
        <v>19</v>
      </c>
      <c r="G1402" s="34" t="str">
        <f>IF(I1402&gt;0,"PROPLACENO",F1402)</f>
        <v>PROPLACENO</v>
      </c>
      <c r="H1402" s="35">
        <v>1425</v>
      </c>
      <c r="I1402" s="31">
        <v>45181</v>
      </c>
      <c r="J1402" s="36">
        <v>44998</v>
      </c>
    </row>
    <row r="1403" spans="1:10" x14ac:dyDescent="0.25">
      <c r="A1403" s="38" t="s">
        <v>1494</v>
      </c>
      <c r="B1403" s="31">
        <v>44803</v>
      </c>
      <c r="C1403" s="32">
        <v>44803</v>
      </c>
      <c r="D1403" s="33">
        <v>130000</v>
      </c>
      <c r="E1403" s="33">
        <v>130000</v>
      </c>
      <c r="F1403" s="34" t="s">
        <v>1530</v>
      </c>
      <c r="G1403" s="34" t="str">
        <f>IF(I1403&gt;0,"PROPLACENO",F1403)</f>
        <v>PROPLACENO</v>
      </c>
      <c r="H1403" s="35">
        <v>1466</v>
      </c>
      <c r="I1403" s="31">
        <v>45936</v>
      </c>
      <c r="J1403" s="36">
        <v>44998</v>
      </c>
    </row>
    <row r="1404" spans="1:10" x14ac:dyDescent="0.25">
      <c r="A1404" s="38" t="s">
        <v>1398</v>
      </c>
      <c r="B1404" s="31">
        <v>44800</v>
      </c>
      <c r="C1404" s="32">
        <v>44803</v>
      </c>
      <c r="D1404" s="33">
        <v>180000</v>
      </c>
      <c r="E1404" s="33">
        <v>180000</v>
      </c>
      <c r="F1404" s="34" t="s">
        <v>19</v>
      </c>
      <c r="G1404" s="34" t="str">
        <f>IF(I1404&gt;0,"PROPLACENO",F1404)</f>
        <v>PROPLACENO</v>
      </c>
      <c r="H1404" s="35">
        <v>1370</v>
      </c>
      <c r="I1404" s="31">
        <v>45146</v>
      </c>
      <c r="J1404" s="36">
        <v>44998</v>
      </c>
    </row>
    <row r="1405" spans="1:10" x14ac:dyDescent="0.25">
      <c r="A1405" s="38" t="s">
        <v>1399</v>
      </c>
      <c r="B1405" s="31">
        <v>44800</v>
      </c>
      <c r="C1405" s="32">
        <v>44804</v>
      </c>
      <c r="D1405" s="33">
        <v>180000</v>
      </c>
      <c r="E1405" s="33">
        <v>180000</v>
      </c>
      <c r="F1405" s="34" t="s">
        <v>19</v>
      </c>
      <c r="G1405" s="34" t="str">
        <f>IF(I1405&gt;0,"PROPLACENO",F1405)</f>
        <v>PROPLACENO</v>
      </c>
      <c r="H1405" s="35">
        <v>1371</v>
      </c>
      <c r="I1405" s="31">
        <v>45797</v>
      </c>
      <c r="J1405" s="36">
        <v>44998</v>
      </c>
    </row>
    <row r="1406" spans="1:10" x14ac:dyDescent="0.25">
      <c r="A1406" s="38" t="s">
        <v>1409</v>
      </c>
      <c r="B1406" s="31">
        <v>44801</v>
      </c>
      <c r="C1406" s="32">
        <v>44803</v>
      </c>
      <c r="D1406" s="33">
        <v>100000</v>
      </c>
      <c r="E1406" s="33">
        <v>100000</v>
      </c>
      <c r="F1406" s="34" t="s">
        <v>1530</v>
      </c>
      <c r="G1406" s="34" t="str">
        <f>IF(I1406&gt;0,"PROPLACENO",F1406)</f>
        <v>PROPLACENO</v>
      </c>
      <c r="H1406" s="35">
        <v>1381</v>
      </c>
      <c r="I1406" s="31">
        <v>45932</v>
      </c>
      <c r="J1406" s="36">
        <v>44998</v>
      </c>
    </row>
    <row r="1407" spans="1:10" x14ac:dyDescent="0.25">
      <c r="A1407" s="38" t="s">
        <v>1408</v>
      </c>
      <c r="B1407" s="31">
        <v>44801</v>
      </c>
      <c r="C1407" s="32">
        <v>44802</v>
      </c>
      <c r="D1407" s="33">
        <v>130000</v>
      </c>
      <c r="E1407" s="33">
        <v>130000</v>
      </c>
      <c r="F1407" s="34" t="s">
        <v>19</v>
      </c>
      <c r="G1407" s="34" t="str">
        <f>IF(I1407&gt;0,"PROPLACENO",F1407)</f>
        <v>PROPLACENO</v>
      </c>
      <c r="H1407" s="35">
        <v>1380</v>
      </c>
      <c r="I1407" s="31">
        <v>45099</v>
      </c>
      <c r="J1407" s="36">
        <v>44998</v>
      </c>
    </row>
    <row r="1408" spans="1:10" x14ac:dyDescent="0.25">
      <c r="A1408" s="38" t="s">
        <v>1438</v>
      </c>
      <c r="B1408" s="31">
        <v>44802</v>
      </c>
      <c r="C1408" s="32">
        <v>44803</v>
      </c>
      <c r="D1408" s="33">
        <v>130000</v>
      </c>
      <c r="E1408" s="33">
        <v>130000</v>
      </c>
      <c r="F1408" s="34" t="s">
        <v>1530</v>
      </c>
      <c r="G1408" s="34" t="str">
        <f>IF(I1408&gt;0,"PROPLACENO",F1408)</f>
        <v>PROPLACENO</v>
      </c>
      <c r="H1408" s="35">
        <v>1410</v>
      </c>
      <c r="I1408" s="31">
        <v>45925</v>
      </c>
      <c r="J1408" s="36">
        <v>44998</v>
      </c>
    </row>
    <row r="1409" spans="1:10" x14ac:dyDescent="0.25">
      <c r="A1409" s="38" t="s">
        <v>1402</v>
      </c>
      <c r="B1409" s="31">
        <v>44801</v>
      </c>
      <c r="C1409" s="32">
        <v>44804</v>
      </c>
      <c r="D1409" s="33">
        <v>130000</v>
      </c>
      <c r="E1409" s="33">
        <v>130000</v>
      </c>
      <c r="F1409" s="34" t="s">
        <v>19</v>
      </c>
      <c r="G1409" s="34" t="str">
        <f>IF(I1409&gt;0,"PROPLACENO",F1409)</f>
        <v>PROPLACENO</v>
      </c>
      <c r="H1409" s="35">
        <v>1374</v>
      </c>
      <c r="I1409" s="31">
        <v>45698</v>
      </c>
      <c r="J1409" s="36">
        <v>44998</v>
      </c>
    </row>
    <row r="1410" spans="1:10" x14ac:dyDescent="0.25">
      <c r="A1410" s="38" t="s">
        <v>1406</v>
      </c>
      <c r="B1410" s="31">
        <v>44801</v>
      </c>
      <c r="C1410" s="32">
        <v>44803</v>
      </c>
      <c r="D1410" s="33">
        <v>100000</v>
      </c>
      <c r="E1410" s="33">
        <v>100000</v>
      </c>
      <c r="F1410" s="34" t="s">
        <v>1530</v>
      </c>
      <c r="G1410" s="34" t="str">
        <f>IF(I1410&gt;0,"PROPLACENO",F1410)</f>
        <v>PROPLACENO</v>
      </c>
      <c r="H1410" s="35">
        <v>1378</v>
      </c>
      <c r="I1410" s="31">
        <v>45932</v>
      </c>
      <c r="J1410" s="36">
        <v>44998</v>
      </c>
    </row>
    <row r="1411" spans="1:10" x14ac:dyDescent="0.25">
      <c r="A1411" s="38" t="s">
        <v>1404</v>
      </c>
      <c r="B1411" s="31">
        <v>44801</v>
      </c>
      <c r="C1411" s="32">
        <v>44803</v>
      </c>
      <c r="D1411" s="33">
        <v>180000</v>
      </c>
      <c r="E1411" s="33">
        <v>180000</v>
      </c>
      <c r="F1411" s="34" t="s">
        <v>19</v>
      </c>
      <c r="G1411" s="34" t="str">
        <f>IF(I1411&gt;0,"PROPLACENO",F1411)</f>
        <v>PROPLACENO</v>
      </c>
      <c r="H1411" s="35">
        <v>1376</v>
      </c>
      <c r="I1411" s="31">
        <v>45201</v>
      </c>
      <c r="J1411" s="36">
        <v>44998</v>
      </c>
    </row>
    <row r="1412" spans="1:10" x14ac:dyDescent="0.25">
      <c r="A1412" s="38" t="s">
        <v>1405</v>
      </c>
      <c r="B1412" s="31">
        <v>44801</v>
      </c>
      <c r="C1412" s="32">
        <v>44804</v>
      </c>
      <c r="D1412" s="33">
        <v>130000</v>
      </c>
      <c r="E1412" s="33">
        <v>130000</v>
      </c>
      <c r="F1412" s="34" t="s">
        <v>19</v>
      </c>
      <c r="G1412" s="34" t="str">
        <f>IF(I1412&gt;0,"PROPLACENO",F1412)</f>
        <v>PROPLACENO</v>
      </c>
      <c r="H1412" s="35">
        <v>1377</v>
      </c>
      <c r="I1412" s="31">
        <v>45104</v>
      </c>
      <c r="J1412" s="36">
        <v>44998</v>
      </c>
    </row>
    <row r="1413" spans="1:10" x14ac:dyDescent="0.25">
      <c r="A1413" s="38" t="s">
        <v>1407</v>
      </c>
      <c r="B1413" s="31">
        <v>44801</v>
      </c>
      <c r="C1413" s="32">
        <v>44804</v>
      </c>
      <c r="D1413" s="33">
        <v>130000</v>
      </c>
      <c r="E1413" s="33">
        <v>130000</v>
      </c>
      <c r="F1413" s="34" t="s">
        <v>19</v>
      </c>
      <c r="G1413" s="34" t="str">
        <f>IF(I1413&gt;0,"PROPLACENO",F1413)</f>
        <v>PROPLACENO</v>
      </c>
      <c r="H1413" s="35">
        <v>1379</v>
      </c>
      <c r="I1413" s="31">
        <v>45173</v>
      </c>
      <c r="J1413" s="36">
        <v>44998</v>
      </c>
    </row>
    <row r="1414" spans="1:10" x14ac:dyDescent="0.25">
      <c r="A1414" s="38" t="s">
        <v>1449</v>
      </c>
      <c r="B1414" s="31">
        <v>44803</v>
      </c>
      <c r="C1414" s="32">
        <v>44803</v>
      </c>
      <c r="D1414" s="33" t="s">
        <v>1527</v>
      </c>
      <c r="E1414" s="33">
        <v>0</v>
      </c>
      <c r="F1414" s="34" t="s">
        <v>1532</v>
      </c>
      <c r="G1414" s="34" t="s">
        <v>1533</v>
      </c>
      <c r="H1414" s="35">
        <v>1421</v>
      </c>
      <c r="I1414" s="31"/>
      <c r="J1414" s="36">
        <v>44998</v>
      </c>
    </row>
    <row r="1415" spans="1:10" x14ac:dyDescent="0.25">
      <c r="A1415" s="38" t="s">
        <v>1492</v>
      </c>
      <c r="B1415" s="31">
        <v>44803</v>
      </c>
      <c r="C1415" s="32">
        <v>44804</v>
      </c>
      <c r="D1415" s="33">
        <v>130000</v>
      </c>
      <c r="E1415" s="33">
        <v>130000</v>
      </c>
      <c r="F1415" s="34" t="s">
        <v>1530</v>
      </c>
      <c r="G1415" s="34" t="str">
        <f>IF(I1415&gt;0,"PROPLACENO",F1415)</f>
        <v>PROPLACENO</v>
      </c>
      <c r="H1415" s="35">
        <v>1464</v>
      </c>
      <c r="I1415" s="31">
        <v>45939</v>
      </c>
      <c r="J1415" s="36">
        <v>44998</v>
      </c>
    </row>
    <row r="1416" spans="1:10" x14ac:dyDescent="0.25">
      <c r="A1416" s="38" t="s">
        <v>1412</v>
      </c>
      <c r="B1416" s="31">
        <v>44801</v>
      </c>
      <c r="C1416" s="32">
        <v>44803</v>
      </c>
      <c r="D1416" s="33">
        <v>130000</v>
      </c>
      <c r="E1416" s="33">
        <v>130000</v>
      </c>
      <c r="F1416" s="34" t="s">
        <v>19</v>
      </c>
      <c r="G1416" s="34" t="str">
        <f>IF(I1416&gt;0,"PROPLACENO",F1416)</f>
        <v>PROPLACENO</v>
      </c>
      <c r="H1416" s="35">
        <v>1384</v>
      </c>
      <c r="I1416" s="31">
        <v>45320</v>
      </c>
      <c r="J1416" s="36">
        <v>44998</v>
      </c>
    </row>
    <row r="1417" spans="1:10" x14ac:dyDescent="0.25">
      <c r="A1417" s="38" t="s">
        <v>1413</v>
      </c>
      <c r="B1417" s="31">
        <v>44801</v>
      </c>
      <c r="C1417" s="32">
        <v>44804</v>
      </c>
      <c r="D1417" s="33" t="s">
        <v>1527</v>
      </c>
      <c r="E1417" s="33">
        <v>0</v>
      </c>
      <c r="F1417" s="34" t="s">
        <v>17</v>
      </c>
      <c r="G1417" s="34" t="str">
        <f>IF(I1417&gt;0,"PROPLACENO",F1417)</f>
        <v>VYŘAZENO</v>
      </c>
      <c r="H1417" s="35">
        <v>1385</v>
      </c>
      <c r="I1417" s="31"/>
      <c r="J1417" s="36">
        <v>44998</v>
      </c>
    </row>
    <row r="1418" spans="1:10" x14ac:dyDescent="0.25">
      <c r="A1418" s="38" t="s">
        <v>1414</v>
      </c>
      <c r="B1418" s="31">
        <v>44801</v>
      </c>
      <c r="C1418" s="32">
        <v>44804</v>
      </c>
      <c r="D1418" s="33">
        <v>180000</v>
      </c>
      <c r="E1418" s="33">
        <v>180000</v>
      </c>
      <c r="F1418" s="34" t="s">
        <v>1529</v>
      </c>
      <c r="G1418" s="34" t="str">
        <f>IF(I1418&gt;0,"PROPLACENO",F1418)</f>
        <v>PROPLACENO</v>
      </c>
      <c r="H1418" s="35">
        <v>1386</v>
      </c>
      <c r="I1418" s="31">
        <v>45581</v>
      </c>
      <c r="J1418" s="36">
        <v>45033</v>
      </c>
    </row>
    <row r="1419" spans="1:10" x14ac:dyDescent="0.25">
      <c r="A1419" s="38" t="s">
        <v>1473</v>
      </c>
      <c r="B1419" s="31">
        <v>44803</v>
      </c>
      <c r="C1419" s="32">
        <v>44804</v>
      </c>
      <c r="D1419" s="33">
        <v>130000</v>
      </c>
      <c r="E1419" s="33">
        <v>130000</v>
      </c>
      <c r="F1419" s="34" t="s">
        <v>19</v>
      </c>
      <c r="G1419" s="34" t="str">
        <f>IF(I1419&gt;0,"PROPLACENO",F1419)</f>
        <v>PROPLACENO</v>
      </c>
      <c r="H1419" s="35">
        <v>1445</v>
      </c>
      <c r="I1419" s="31">
        <v>45614</v>
      </c>
      <c r="J1419" s="36">
        <v>44998</v>
      </c>
    </row>
    <row r="1420" spans="1:10" x14ac:dyDescent="0.25">
      <c r="A1420" s="38" t="s">
        <v>1442</v>
      </c>
      <c r="B1420" s="31">
        <v>44802</v>
      </c>
      <c r="C1420" s="32">
        <v>44803</v>
      </c>
      <c r="D1420" s="33">
        <v>180000</v>
      </c>
      <c r="E1420" s="33">
        <v>180000</v>
      </c>
      <c r="F1420" s="34" t="s">
        <v>19</v>
      </c>
      <c r="G1420" s="34" t="str">
        <f>IF(I1420&gt;0,"PROPLACENO",F1420)</f>
        <v>PROPLACENO</v>
      </c>
      <c r="H1420" s="35">
        <v>1414</v>
      </c>
      <c r="I1420" s="31">
        <v>45581</v>
      </c>
      <c r="J1420" s="36">
        <v>44998</v>
      </c>
    </row>
    <row r="1421" spans="1:10" x14ac:dyDescent="0.25">
      <c r="A1421" s="38" t="s">
        <v>1416</v>
      </c>
      <c r="B1421" s="31">
        <v>44802</v>
      </c>
      <c r="C1421" s="32">
        <v>44804</v>
      </c>
      <c r="D1421" s="33">
        <v>180000</v>
      </c>
      <c r="E1421" s="33">
        <v>180000</v>
      </c>
      <c r="F1421" s="34" t="s">
        <v>19</v>
      </c>
      <c r="G1421" s="34" t="str">
        <f>IF(I1421&gt;0,"PROPLACENO",F1421)</f>
        <v>PROPLACENO</v>
      </c>
      <c r="H1421" s="35">
        <v>1388</v>
      </c>
      <c r="I1421" s="31">
        <v>45104</v>
      </c>
      <c r="J1421" s="36">
        <v>44998</v>
      </c>
    </row>
    <row r="1422" spans="1:10" x14ac:dyDescent="0.25">
      <c r="A1422" s="38" t="s">
        <v>1418</v>
      </c>
      <c r="B1422" s="31">
        <v>44802</v>
      </c>
      <c r="C1422" s="32">
        <v>44802</v>
      </c>
      <c r="D1422" s="33">
        <v>130000</v>
      </c>
      <c r="E1422" s="33">
        <v>130000</v>
      </c>
      <c r="F1422" s="34" t="s">
        <v>1530</v>
      </c>
      <c r="G1422" s="34" t="str">
        <f>IF(I1422&gt;0,"PROPLACENO",F1422)</f>
        <v>PROPLACENO</v>
      </c>
      <c r="H1422" s="35">
        <v>1390</v>
      </c>
      <c r="I1422" s="31">
        <v>45866</v>
      </c>
      <c r="J1422" s="36">
        <v>44998</v>
      </c>
    </row>
    <row r="1423" spans="1:10" x14ac:dyDescent="0.25">
      <c r="A1423" s="38" t="s">
        <v>1417</v>
      </c>
      <c r="B1423" s="31">
        <v>44802</v>
      </c>
      <c r="C1423" s="32">
        <v>44802</v>
      </c>
      <c r="D1423" s="33" t="s">
        <v>1527</v>
      </c>
      <c r="E1423" s="33">
        <v>0</v>
      </c>
      <c r="F1423" s="34" t="s">
        <v>23</v>
      </c>
      <c r="G1423" s="34" t="s">
        <v>18</v>
      </c>
      <c r="H1423" s="35">
        <v>1389</v>
      </c>
      <c r="I1423" s="31"/>
      <c r="J1423" s="36">
        <v>44998</v>
      </c>
    </row>
    <row r="1424" spans="1:10" x14ac:dyDescent="0.25">
      <c r="A1424" s="38" t="s">
        <v>1425</v>
      </c>
      <c r="B1424" s="31">
        <v>44802</v>
      </c>
      <c r="C1424" s="32">
        <v>44804</v>
      </c>
      <c r="D1424" s="33">
        <v>130000</v>
      </c>
      <c r="E1424" s="33">
        <v>130000</v>
      </c>
      <c r="F1424" s="34" t="s">
        <v>19</v>
      </c>
      <c r="G1424" s="34" t="str">
        <f>IF(I1424&gt;0,"PROPLACENO",F1424)</f>
        <v>PROPLACENO</v>
      </c>
      <c r="H1424" s="35">
        <v>1397</v>
      </c>
      <c r="I1424" s="31">
        <v>45320</v>
      </c>
      <c r="J1424" s="36">
        <v>44998</v>
      </c>
    </row>
    <row r="1425" spans="1:10" x14ac:dyDescent="0.25">
      <c r="A1425" s="38" t="s">
        <v>1421</v>
      </c>
      <c r="B1425" s="31">
        <v>44802</v>
      </c>
      <c r="C1425" s="32">
        <v>44802</v>
      </c>
      <c r="D1425" s="33">
        <v>180000</v>
      </c>
      <c r="E1425" s="33">
        <v>180000</v>
      </c>
      <c r="F1425" s="34" t="s">
        <v>19</v>
      </c>
      <c r="G1425" s="34" t="str">
        <f>IF(I1425&gt;0,"PROPLACENO",F1425)</f>
        <v>PROPLACENO</v>
      </c>
      <c r="H1425" s="35">
        <v>1393</v>
      </c>
      <c r="I1425" s="31">
        <v>45460</v>
      </c>
      <c r="J1425" s="36">
        <v>44998</v>
      </c>
    </row>
    <row r="1426" spans="1:10" x14ac:dyDescent="0.25">
      <c r="A1426" s="38" t="s">
        <v>1420</v>
      </c>
      <c r="B1426" s="31">
        <v>44802</v>
      </c>
      <c r="C1426" s="32">
        <v>44802</v>
      </c>
      <c r="D1426" s="33" t="s">
        <v>1527</v>
      </c>
      <c r="E1426" s="33">
        <v>0</v>
      </c>
      <c r="F1426" s="34" t="s">
        <v>17</v>
      </c>
      <c r="G1426" s="34" t="str">
        <f>IF(I1426&gt;0,"PROPLACENO",F1426)</f>
        <v>VYŘAZENO</v>
      </c>
      <c r="H1426" s="35">
        <v>1392</v>
      </c>
      <c r="I1426" s="31"/>
      <c r="J1426" s="36">
        <v>44998</v>
      </c>
    </row>
    <row r="1427" spans="1:10" x14ac:dyDescent="0.25">
      <c r="A1427" s="38" t="s">
        <v>1459</v>
      </c>
      <c r="B1427" s="31">
        <v>44803</v>
      </c>
      <c r="C1427" s="32">
        <v>44804</v>
      </c>
      <c r="D1427" s="33">
        <v>130000</v>
      </c>
      <c r="E1427" s="33">
        <v>130000</v>
      </c>
      <c r="F1427" s="34" t="s">
        <v>19</v>
      </c>
      <c r="G1427" s="34" t="str">
        <f>IF(I1427&gt;0,"PROPLACENO",F1427)</f>
        <v>PROPLACENO</v>
      </c>
      <c r="H1427" s="35">
        <v>1431</v>
      </c>
      <c r="I1427" s="31">
        <v>45120</v>
      </c>
      <c r="J1427" s="36">
        <v>44998</v>
      </c>
    </row>
    <row r="1428" spans="1:10" x14ac:dyDescent="0.25">
      <c r="A1428" s="38" t="s">
        <v>1427</v>
      </c>
      <c r="B1428" s="31">
        <v>44802</v>
      </c>
      <c r="C1428" s="32">
        <v>44804</v>
      </c>
      <c r="D1428" s="33" t="s">
        <v>1527</v>
      </c>
      <c r="E1428" s="33">
        <v>0</v>
      </c>
      <c r="F1428" s="34" t="s">
        <v>17</v>
      </c>
      <c r="G1428" s="34" t="str">
        <f>IF(I1428&gt;0,"PROPLACENO",F1428)</f>
        <v>VYŘAZENO</v>
      </c>
      <c r="H1428" s="35">
        <v>1399</v>
      </c>
      <c r="I1428" s="31"/>
      <c r="J1428" s="36">
        <v>44998</v>
      </c>
    </row>
    <row r="1429" spans="1:10" x14ac:dyDescent="0.25">
      <c r="A1429" s="38" t="s">
        <v>1422</v>
      </c>
      <c r="B1429" s="31">
        <v>44802</v>
      </c>
      <c r="C1429" s="32">
        <v>44802</v>
      </c>
      <c r="D1429" s="33">
        <v>130000</v>
      </c>
      <c r="E1429" s="33">
        <v>130000</v>
      </c>
      <c r="F1429" s="34" t="s">
        <v>1530</v>
      </c>
      <c r="G1429" s="34" t="str">
        <f>IF(I1429&gt;0,"PROPLACENO",F1429)</f>
        <v>PROPLACENO</v>
      </c>
      <c r="H1429" s="35">
        <v>1394</v>
      </c>
      <c r="I1429" s="31">
        <v>45824</v>
      </c>
      <c r="J1429" s="36">
        <v>44998</v>
      </c>
    </row>
    <row r="1430" spans="1:10" x14ac:dyDescent="0.25">
      <c r="A1430" s="38" t="s">
        <v>1423</v>
      </c>
      <c r="B1430" s="31">
        <v>44802</v>
      </c>
      <c r="C1430" s="32">
        <v>44802</v>
      </c>
      <c r="D1430" s="33">
        <v>180000</v>
      </c>
      <c r="E1430" s="33">
        <v>180000</v>
      </c>
      <c r="F1430" s="34" t="s">
        <v>19</v>
      </c>
      <c r="G1430" s="34" t="str">
        <f>IF(I1430&gt;0,"PROPLACENO",F1430)</f>
        <v>PROPLACENO</v>
      </c>
      <c r="H1430" s="35">
        <v>1395</v>
      </c>
      <c r="I1430" s="31">
        <v>45104</v>
      </c>
      <c r="J1430" s="36">
        <v>44998</v>
      </c>
    </row>
    <row r="1431" spans="1:10" x14ac:dyDescent="0.25">
      <c r="A1431" s="38" t="s">
        <v>1403</v>
      </c>
      <c r="B1431" s="31">
        <v>44801</v>
      </c>
      <c r="C1431" s="32">
        <v>44804</v>
      </c>
      <c r="D1431" s="33">
        <v>130000</v>
      </c>
      <c r="E1431" s="33">
        <v>130000</v>
      </c>
      <c r="F1431" s="34" t="s">
        <v>19</v>
      </c>
      <c r="G1431" s="34" t="str">
        <f>IF(I1431&gt;0,"PROPLACENO",F1431)</f>
        <v>PROPLACENO</v>
      </c>
      <c r="H1431" s="35">
        <v>1375</v>
      </c>
      <c r="I1431" s="31">
        <v>45847</v>
      </c>
      <c r="J1431" s="36">
        <v>44998</v>
      </c>
    </row>
    <row r="1432" spans="1:10" x14ac:dyDescent="0.25">
      <c r="A1432" s="38" t="s">
        <v>1424</v>
      </c>
      <c r="B1432" s="31">
        <v>44802</v>
      </c>
      <c r="C1432" s="32">
        <v>44803</v>
      </c>
      <c r="D1432" s="33" t="s">
        <v>1527</v>
      </c>
      <c r="E1432" s="33">
        <v>0</v>
      </c>
      <c r="F1432" s="34" t="s">
        <v>17</v>
      </c>
      <c r="G1432" s="34" t="str">
        <f>IF(I1432&gt;0,"PROPLACENO",F1432)</f>
        <v>VYŘAZENO</v>
      </c>
      <c r="H1432" s="35">
        <v>1396</v>
      </c>
      <c r="I1432" s="31"/>
      <c r="J1432" s="36">
        <v>44998</v>
      </c>
    </row>
    <row r="1433" spans="1:10" x14ac:dyDescent="0.25">
      <c r="A1433" s="38" t="s">
        <v>1463</v>
      </c>
      <c r="B1433" s="31">
        <v>44803</v>
      </c>
      <c r="C1433" s="32">
        <v>44803</v>
      </c>
      <c r="D1433" s="33">
        <v>180000</v>
      </c>
      <c r="E1433" s="33">
        <v>180000</v>
      </c>
      <c r="F1433" s="34" t="s">
        <v>19</v>
      </c>
      <c r="G1433" s="34" t="str">
        <f>IF(I1433&gt;0,"PROPLACENO",F1433)</f>
        <v>PROPLACENO</v>
      </c>
      <c r="H1433" s="35">
        <v>1435</v>
      </c>
      <c r="I1433" s="31">
        <v>45168</v>
      </c>
      <c r="J1433" s="36">
        <v>44998</v>
      </c>
    </row>
    <row r="1434" spans="1:10" x14ac:dyDescent="0.25">
      <c r="A1434" s="38" t="s">
        <v>1428</v>
      </c>
      <c r="B1434" s="31">
        <v>44802</v>
      </c>
      <c r="C1434" s="32">
        <v>44803</v>
      </c>
      <c r="D1434" s="33">
        <v>130000</v>
      </c>
      <c r="E1434" s="33">
        <v>130000</v>
      </c>
      <c r="F1434" s="34" t="s">
        <v>19</v>
      </c>
      <c r="G1434" s="34" t="str">
        <f>IF(I1434&gt;0,"PROPLACENO",F1434)</f>
        <v>PROPLACENO</v>
      </c>
      <c r="H1434" s="35">
        <v>1400</v>
      </c>
      <c r="I1434" s="31">
        <v>45104</v>
      </c>
      <c r="J1434" s="36">
        <v>44998</v>
      </c>
    </row>
    <row r="1435" spans="1:10" x14ac:dyDescent="0.25">
      <c r="A1435" s="38" t="s">
        <v>1429</v>
      </c>
      <c r="B1435" s="31">
        <v>44802</v>
      </c>
      <c r="C1435" s="32">
        <v>44803</v>
      </c>
      <c r="D1435" s="33">
        <v>130000</v>
      </c>
      <c r="E1435" s="33">
        <v>130000</v>
      </c>
      <c r="F1435" s="34" t="s">
        <v>19</v>
      </c>
      <c r="G1435" s="34" t="str">
        <f>IF(I1435&gt;0,"PROPLACENO",F1435)</f>
        <v>PROPLACENO</v>
      </c>
      <c r="H1435" s="35">
        <v>1401</v>
      </c>
      <c r="I1435" s="31">
        <v>45320</v>
      </c>
      <c r="J1435" s="36">
        <v>44998</v>
      </c>
    </row>
    <row r="1436" spans="1:10" x14ac:dyDescent="0.25">
      <c r="A1436" s="38" t="s">
        <v>1464</v>
      </c>
      <c r="B1436" s="31">
        <v>44803</v>
      </c>
      <c r="C1436" s="32">
        <v>44803</v>
      </c>
      <c r="D1436" s="33" t="s">
        <v>1527</v>
      </c>
      <c r="E1436" s="33">
        <v>0</v>
      </c>
      <c r="F1436" s="34" t="s">
        <v>23</v>
      </c>
      <c r="G1436" s="34" t="s">
        <v>18</v>
      </c>
      <c r="H1436" s="35">
        <v>1436</v>
      </c>
      <c r="I1436" s="31"/>
      <c r="J1436" s="36">
        <v>44998</v>
      </c>
    </row>
    <row r="1437" spans="1:10" x14ac:dyDescent="0.25">
      <c r="A1437" s="38" t="s">
        <v>1431</v>
      </c>
      <c r="B1437" s="31">
        <v>44802</v>
      </c>
      <c r="C1437" s="32">
        <v>44804</v>
      </c>
      <c r="D1437" s="33">
        <v>130000</v>
      </c>
      <c r="E1437" s="33">
        <v>130000</v>
      </c>
      <c r="F1437" s="34" t="s">
        <v>19</v>
      </c>
      <c r="G1437" s="34" t="str">
        <f>IF(I1437&gt;0,"PROPLACENO",F1437)</f>
        <v>PROPLACENO</v>
      </c>
      <c r="H1437" s="35">
        <v>1403</v>
      </c>
      <c r="I1437" s="31">
        <v>45574</v>
      </c>
      <c r="J1437" s="36">
        <v>44998</v>
      </c>
    </row>
    <row r="1438" spans="1:10" x14ac:dyDescent="0.25">
      <c r="A1438" s="38" t="s">
        <v>1432</v>
      </c>
      <c r="B1438" s="31">
        <v>44802</v>
      </c>
      <c r="C1438" s="32">
        <v>44804</v>
      </c>
      <c r="D1438" s="33">
        <v>130000</v>
      </c>
      <c r="E1438" s="33">
        <v>130000</v>
      </c>
      <c r="F1438" s="34" t="s">
        <v>19</v>
      </c>
      <c r="G1438" s="34" t="str">
        <f>IF(I1438&gt;0,"PROPLACENO",F1438)</f>
        <v>PROPLACENO</v>
      </c>
      <c r="H1438" s="35">
        <v>1404</v>
      </c>
      <c r="I1438" s="31">
        <v>45371</v>
      </c>
      <c r="J1438" s="36">
        <v>44998</v>
      </c>
    </row>
    <row r="1439" spans="1:10" x14ac:dyDescent="0.25">
      <c r="A1439" s="38" t="s">
        <v>1430</v>
      </c>
      <c r="B1439" s="31">
        <v>44802</v>
      </c>
      <c r="C1439" s="32">
        <v>44803</v>
      </c>
      <c r="D1439" s="33">
        <v>130000</v>
      </c>
      <c r="E1439" s="33">
        <v>130000</v>
      </c>
      <c r="F1439" s="34" t="s">
        <v>19</v>
      </c>
      <c r="G1439" s="34" t="str">
        <f>IF(I1439&gt;0,"PROPLACENO",F1439)</f>
        <v>PROPLACENO</v>
      </c>
      <c r="H1439" s="35">
        <v>1402</v>
      </c>
      <c r="I1439" s="31">
        <v>45790</v>
      </c>
      <c r="J1439" s="36">
        <v>44998</v>
      </c>
    </row>
    <row r="1440" spans="1:10" x14ac:dyDescent="0.25">
      <c r="A1440" s="38" t="s">
        <v>1480</v>
      </c>
      <c r="B1440" s="31">
        <v>44803</v>
      </c>
      <c r="C1440" s="32">
        <v>44804</v>
      </c>
      <c r="D1440" s="33">
        <v>180000</v>
      </c>
      <c r="E1440" s="33">
        <v>179784.65950000001</v>
      </c>
      <c r="F1440" s="34" t="s">
        <v>19</v>
      </c>
      <c r="G1440" s="34" t="str">
        <f>IF(I1440&gt;0,"PROPLACENO",F1440)</f>
        <v>PROPLACENO</v>
      </c>
      <c r="H1440" s="35">
        <v>1452</v>
      </c>
      <c r="I1440" s="31">
        <v>45385</v>
      </c>
      <c r="J1440" s="36">
        <v>44998</v>
      </c>
    </row>
    <row r="1441" spans="1:10" x14ac:dyDescent="0.25">
      <c r="A1441" s="38" t="s">
        <v>1461</v>
      </c>
      <c r="B1441" s="31">
        <v>44803</v>
      </c>
      <c r="C1441" s="32">
        <v>44804</v>
      </c>
      <c r="D1441" s="33">
        <v>180000</v>
      </c>
      <c r="E1441" s="33">
        <v>180000</v>
      </c>
      <c r="F1441" s="34" t="s">
        <v>19</v>
      </c>
      <c r="G1441" s="34" t="str">
        <f>IF(I1441&gt;0,"PROPLACENO",F1441)</f>
        <v>PROPLACENO</v>
      </c>
      <c r="H1441" s="35">
        <v>1433</v>
      </c>
      <c r="I1441" s="31">
        <v>45106</v>
      </c>
      <c r="J1441" s="36">
        <v>44998</v>
      </c>
    </row>
    <row r="1442" spans="1:10" x14ac:dyDescent="0.25">
      <c r="A1442" s="38" t="s">
        <v>1436</v>
      </c>
      <c r="B1442" s="31">
        <v>44802</v>
      </c>
      <c r="C1442" s="32">
        <v>44803</v>
      </c>
      <c r="D1442" s="33">
        <v>180000</v>
      </c>
      <c r="E1442" s="33">
        <v>180000</v>
      </c>
      <c r="F1442" s="34" t="s">
        <v>1530</v>
      </c>
      <c r="G1442" s="34" t="str">
        <f>IF(I1442&gt;0,"PROPLACENO",F1442)</f>
        <v>PROPLACENO</v>
      </c>
      <c r="H1442" s="35">
        <v>1408</v>
      </c>
      <c r="I1442" s="31">
        <v>45937</v>
      </c>
      <c r="J1442" s="36">
        <v>44998</v>
      </c>
    </row>
    <row r="1443" spans="1:10" x14ac:dyDescent="0.25">
      <c r="A1443" s="38" t="s">
        <v>1437</v>
      </c>
      <c r="B1443" s="31">
        <v>44802</v>
      </c>
      <c r="C1443" s="32">
        <v>44802</v>
      </c>
      <c r="D1443" s="33">
        <v>130000</v>
      </c>
      <c r="E1443" s="33">
        <v>130000</v>
      </c>
      <c r="F1443" s="34" t="s">
        <v>19</v>
      </c>
      <c r="G1443" s="34" t="str">
        <f>IF(I1443&gt;0,"PROPLACENO",F1443)</f>
        <v>PROPLACENO</v>
      </c>
      <c r="H1443" s="35">
        <v>1409</v>
      </c>
      <c r="I1443" s="31">
        <v>45747</v>
      </c>
      <c r="J1443" s="36">
        <v>44998</v>
      </c>
    </row>
    <row r="1444" spans="1:10" x14ac:dyDescent="0.25">
      <c r="A1444" s="38" t="s">
        <v>1439</v>
      </c>
      <c r="B1444" s="31">
        <v>44802</v>
      </c>
      <c r="C1444" s="32">
        <v>44802</v>
      </c>
      <c r="D1444" s="33">
        <v>130000</v>
      </c>
      <c r="E1444" s="33">
        <v>130000</v>
      </c>
      <c r="F1444" s="34" t="s">
        <v>1530</v>
      </c>
      <c r="G1444" s="34" t="str">
        <f>IF(I1444&gt;0,"PROPLACENO",F1444)</f>
        <v>PROPLACENO</v>
      </c>
      <c r="H1444" s="35">
        <v>1411</v>
      </c>
      <c r="I1444" s="31">
        <v>45601</v>
      </c>
      <c r="J1444" s="36">
        <v>44998</v>
      </c>
    </row>
    <row r="1445" spans="1:10" x14ac:dyDescent="0.25">
      <c r="A1445" s="38" t="s">
        <v>1440</v>
      </c>
      <c r="B1445" s="31">
        <v>44802</v>
      </c>
      <c r="C1445" s="32">
        <v>44804</v>
      </c>
      <c r="D1445" s="33" t="s">
        <v>1527</v>
      </c>
      <c r="E1445" s="33">
        <v>0</v>
      </c>
      <c r="F1445" s="34" t="s">
        <v>1532</v>
      </c>
      <c r="G1445" s="34" t="s">
        <v>1533</v>
      </c>
      <c r="H1445" s="35">
        <v>1412</v>
      </c>
      <c r="I1445" s="31"/>
      <c r="J1445" s="36">
        <v>44998</v>
      </c>
    </row>
    <row r="1446" spans="1:10" x14ac:dyDescent="0.25">
      <c r="A1446" s="38" t="s">
        <v>1447</v>
      </c>
      <c r="B1446" s="31">
        <v>44803</v>
      </c>
      <c r="C1446" s="32">
        <v>44804</v>
      </c>
      <c r="D1446" s="33">
        <v>130000</v>
      </c>
      <c r="E1446" s="33">
        <v>130000</v>
      </c>
      <c r="F1446" s="34" t="s">
        <v>19</v>
      </c>
      <c r="G1446" s="34" t="str">
        <f>IF(I1446&gt;0,"PROPLACENO",F1446)</f>
        <v>PROPLACENO</v>
      </c>
      <c r="H1446" s="35">
        <v>1419</v>
      </c>
      <c r="I1446" s="31">
        <v>45939</v>
      </c>
      <c r="J1446" s="36">
        <v>44998</v>
      </c>
    </row>
    <row r="1447" spans="1:10" x14ac:dyDescent="0.25">
      <c r="A1447" s="38" t="s">
        <v>1475</v>
      </c>
      <c r="B1447" s="31">
        <v>44803</v>
      </c>
      <c r="C1447" s="32">
        <v>44804</v>
      </c>
      <c r="D1447" s="33">
        <v>130000</v>
      </c>
      <c r="E1447" s="33">
        <v>130000</v>
      </c>
      <c r="F1447" s="34" t="s">
        <v>19</v>
      </c>
      <c r="G1447" s="34" t="str">
        <f>IF(I1447&gt;0,"PROPLACENO",F1447)</f>
        <v>PROPLACENO</v>
      </c>
      <c r="H1447" s="35">
        <v>1447</v>
      </c>
      <c r="I1447" s="31">
        <v>45792</v>
      </c>
      <c r="J1447" s="36">
        <v>44998</v>
      </c>
    </row>
    <row r="1448" spans="1:10" x14ac:dyDescent="0.25">
      <c r="A1448" s="38" t="s">
        <v>1444</v>
      </c>
      <c r="B1448" s="31">
        <v>44802</v>
      </c>
      <c r="C1448" s="32">
        <v>44804</v>
      </c>
      <c r="D1448" s="33" t="s">
        <v>1527</v>
      </c>
      <c r="E1448" s="33">
        <v>0</v>
      </c>
      <c r="F1448" s="34" t="s">
        <v>17</v>
      </c>
      <c r="G1448" s="34" t="str">
        <f>IF(I1448&gt;0,"PROPLACENO",F1448)</f>
        <v>VYŘAZENO</v>
      </c>
      <c r="H1448" s="35">
        <v>1416</v>
      </c>
      <c r="I1448" s="31"/>
      <c r="J1448" s="36">
        <v>44998</v>
      </c>
    </row>
    <row r="1449" spans="1:10" x14ac:dyDescent="0.25">
      <c r="A1449" s="38" t="s">
        <v>1443</v>
      </c>
      <c r="B1449" s="31">
        <v>44802</v>
      </c>
      <c r="C1449" s="32">
        <v>44804</v>
      </c>
      <c r="D1449" s="33">
        <v>130000</v>
      </c>
      <c r="E1449" s="33">
        <v>130000</v>
      </c>
      <c r="F1449" s="34" t="s">
        <v>1530</v>
      </c>
      <c r="G1449" s="34" t="str">
        <f>IF(I1449&gt;0,"PROPLACENO",F1449)</f>
        <v>PROPLACENO</v>
      </c>
      <c r="H1449" s="35">
        <v>1415</v>
      </c>
      <c r="I1449" s="31">
        <v>45734</v>
      </c>
      <c r="J1449" s="36">
        <v>44998</v>
      </c>
    </row>
    <row r="1450" spans="1:10" x14ac:dyDescent="0.25">
      <c r="A1450" s="38" t="s">
        <v>1471</v>
      </c>
      <c r="B1450" s="31">
        <v>44803</v>
      </c>
      <c r="C1450" s="32">
        <v>44804</v>
      </c>
      <c r="D1450" s="33">
        <v>130000</v>
      </c>
      <c r="E1450" s="33">
        <v>130000</v>
      </c>
      <c r="F1450" s="34" t="s">
        <v>19</v>
      </c>
      <c r="G1450" s="34" t="str">
        <f>IF(I1450&gt;0,"PROPLACENO",F1450)</f>
        <v>PROPLACENO</v>
      </c>
      <c r="H1450" s="35">
        <v>1443</v>
      </c>
      <c r="I1450" s="31">
        <v>45362</v>
      </c>
      <c r="J1450" s="36">
        <v>44998</v>
      </c>
    </row>
    <row r="1451" spans="1:10" x14ac:dyDescent="0.25">
      <c r="A1451" s="38" t="s">
        <v>1454</v>
      </c>
      <c r="B1451" s="31">
        <v>44803</v>
      </c>
      <c r="C1451" s="32">
        <v>44804</v>
      </c>
      <c r="D1451" s="33">
        <v>130000</v>
      </c>
      <c r="E1451" s="33">
        <v>130000</v>
      </c>
      <c r="F1451" s="34" t="s">
        <v>19</v>
      </c>
      <c r="G1451" s="34" t="str">
        <f>IF(I1451&gt;0,"PROPLACENO",F1451)</f>
        <v>PROPLACENO</v>
      </c>
      <c r="H1451" s="35">
        <v>1426</v>
      </c>
      <c r="I1451" s="31">
        <v>45103</v>
      </c>
      <c r="J1451" s="36">
        <v>44998</v>
      </c>
    </row>
    <row r="1452" spans="1:10" x14ac:dyDescent="0.25">
      <c r="A1452" s="38" t="s">
        <v>1448</v>
      </c>
      <c r="B1452" s="31">
        <v>44803</v>
      </c>
      <c r="C1452" s="32">
        <v>44803</v>
      </c>
      <c r="D1452" s="33" t="s">
        <v>1527</v>
      </c>
      <c r="E1452" s="33">
        <v>0</v>
      </c>
      <c r="F1452" s="34" t="s">
        <v>1532</v>
      </c>
      <c r="G1452" s="34" t="s">
        <v>1533</v>
      </c>
      <c r="H1452" s="35">
        <v>1420</v>
      </c>
      <c r="I1452" s="31"/>
      <c r="J1452" s="36">
        <v>44998</v>
      </c>
    </row>
    <row r="1453" spans="1:10" x14ac:dyDescent="0.25">
      <c r="A1453" s="38" t="s">
        <v>1451</v>
      </c>
      <c r="B1453" s="31">
        <v>44803</v>
      </c>
      <c r="C1453" s="32">
        <v>44803</v>
      </c>
      <c r="D1453" s="33" t="s">
        <v>1527</v>
      </c>
      <c r="E1453" s="33">
        <v>0</v>
      </c>
      <c r="F1453" s="34" t="s">
        <v>1532</v>
      </c>
      <c r="G1453" s="34" t="s">
        <v>1533</v>
      </c>
      <c r="H1453" s="35">
        <v>1423</v>
      </c>
      <c r="I1453" s="31"/>
      <c r="J1453" s="36">
        <v>44998</v>
      </c>
    </row>
    <row r="1454" spans="1:10" x14ac:dyDescent="0.25">
      <c r="A1454" s="38" t="s">
        <v>1457</v>
      </c>
      <c r="B1454" s="31">
        <v>44803</v>
      </c>
      <c r="C1454" s="32">
        <v>44804</v>
      </c>
      <c r="D1454" s="33">
        <v>180000</v>
      </c>
      <c r="E1454" s="33">
        <v>180000</v>
      </c>
      <c r="F1454" s="34" t="s">
        <v>19</v>
      </c>
      <c r="G1454" s="34" t="str">
        <f>IF(I1454&gt;0,"PROPLACENO",F1454)</f>
        <v>PROPLACENO</v>
      </c>
      <c r="H1454" s="35">
        <v>1429</v>
      </c>
      <c r="I1454" s="31">
        <v>45365</v>
      </c>
      <c r="J1454" s="36">
        <v>44998</v>
      </c>
    </row>
    <row r="1455" spans="1:10" x14ac:dyDescent="0.25">
      <c r="A1455" s="38" t="s">
        <v>1458</v>
      </c>
      <c r="B1455" s="31">
        <v>44803</v>
      </c>
      <c r="C1455" s="32">
        <v>44803</v>
      </c>
      <c r="D1455" s="33">
        <v>130000</v>
      </c>
      <c r="E1455" s="33">
        <v>130000</v>
      </c>
      <c r="F1455" s="34" t="s">
        <v>19</v>
      </c>
      <c r="G1455" s="34" t="str">
        <f>IF(I1455&gt;0,"PROPLACENO",F1455)</f>
        <v>PROPLACENO</v>
      </c>
      <c r="H1455" s="35">
        <v>1430</v>
      </c>
      <c r="I1455" s="31">
        <v>45271</v>
      </c>
      <c r="J1455" s="36">
        <v>44998</v>
      </c>
    </row>
    <row r="1456" spans="1:10" x14ac:dyDescent="0.25">
      <c r="A1456" s="38" t="s">
        <v>1460</v>
      </c>
      <c r="B1456" s="31">
        <v>44803</v>
      </c>
      <c r="C1456" s="32">
        <v>44803</v>
      </c>
      <c r="D1456" s="33">
        <v>130000</v>
      </c>
      <c r="E1456" s="33">
        <v>130000</v>
      </c>
      <c r="F1456" s="34" t="s">
        <v>19</v>
      </c>
      <c r="G1456" s="34" t="str">
        <f>IF(I1456&gt;0,"PROPLACENO",F1456)</f>
        <v>PROPLACENO</v>
      </c>
      <c r="H1456" s="35">
        <v>1432</v>
      </c>
      <c r="I1456" s="31">
        <v>45733</v>
      </c>
      <c r="J1456" s="36">
        <v>44998</v>
      </c>
    </row>
    <row r="1457" spans="1:10" x14ac:dyDescent="0.25">
      <c r="A1457" s="38" t="s">
        <v>1462</v>
      </c>
      <c r="B1457" s="31">
        <v>44803</v>
      </c>
      <c r="C1457" s="32">
        <v>44804</v>
      </c>
      <c r="D1457" s="33" t="s">
        <v>1527</v>
      </c>
      <c r="E1457" s="33">
        <v>0</v>
      </c>
      <c r="F1457" s="34" t="s">
        <v>18</v>
      </c>
      <c r="G1457" s="34" t="str">
        <f>IF(I1457&gt;0,"PROPLACENO",F1457)</f>
        <v>ODSTOUPENÍ</v>
      </c>
      <c r="H1457" s="35">
        <v>1434</v>
      </c>
      <c r="I1457" s="31"/>
      <c r="J1457" s="36" t="s">
        <v>1527</v>
      </c>
    </row>
    <row r="1458" spans="1:10" x14ac:dyDescent="0.25">
      <c r="A1458" s="38" t="s">
        <v>1467</v>
      </c>
      <c r="B1458" s="31">
        <v>44803</v>
      </c>
      <c r="C1458" s="32">
        <v>44804</v>
      </c>
      <c r="D1458" s="33">
        <v>180000</v>
      </c>
      <c r="E1458" s="33">
        <v>180000</v>
      </c>
      <c r="F1458" s="34" t="s">
        <v>19</v>
      </c>
      <c r="G1458" s="34" t="str">
        <f>IF(I1458&gt;0,"PROPLACENO",F1458)</f>
        <v>PROPLACENO</v>
      </c>
      <c r="H1458" s="35">
        <v>1439</v>
      </c>
      <c r="I1458" s="31">
        <v>45264</v>
      </c>
      <c r="J1458" s="36">
        <v>44998</v>
      </c>
    </row>
    <row r="1459" spans="1:10" x14ac:dyDescent="0.25">
      <c r="A1459" s="38" t="s">
        <v>1465</v>
      </c>
      <c r="B1459" s="31">
        <v>44803</v>
      </c>
      <c r="C1459" s="32">
        <v>44804</v>
      </c>
      <c r="D1459" s="33">
        <v>130000</v>
      </c>
      <c r="E1459" s="33">
        <v>130000</v>
      </c>
      <c r="F1459" s="34" t="s">
        <v>19</v>
      </c>
      <c r="G1459" s="34" t="str">
        <f>IF(I1459&gt;0,"PROPLACENO",F1459)</f>
        <v>PROPLACENO</v>
      </c>
      <c r="H1459" s="35">
        <v>1437</v>
      </c>
      <c r="I1459" s="31">
        <v>45740</v>
      </c>
      <c r="J1459" s="36">
        <v>44998</v>
      </c>
    </row>
    <row r="1460" spans="1:10" x14ac:dyDescent="0.25">
      <c r="A1460" s="38" t="s">
        <v>1466</v>
      </c>
      <c r="B1460" s="31">
        <v>44803</v>
      </c>
      <c r="C1460" s="32">
        <v>44803</v>
      </c>
      <c r="D1460" s="33" t="s">
        <v>1527</v>
      </c>
      <c r="E1460" s="33">
        <v>0</v>
      </c>
      <c r="F1460" s="34" t="s">
        <v>1532</v>
      </c>
      <c r="G1460" s="34" t="s">
        <v>1533</v>
      </c>
      <c r="H1460" s="35">
        <v>1438</v>
      </c>
      <c r="I1460" s="31"/>
      <c r="J1460" s="36">
        <v>44998</v>
      </c>
    </row>
    <row r="1461" spans="1:10" x14ac:dyDescent="0.25">
      <c r="A1461" s="38" t="s">
        <v>1474</v>
      </c>
      <c r="B1461" s="31">
        <v>44803</v>
      </c>
      <c r="C1461" s="32">
        <v>44804</v>
      </c>
      <c r="D1461" s="33">
        <v>130000</v>
      </c>
      <c r="E1461" s="33">
        <v>130000</v>
      </c>
      <c r="F1461" s="34" t="s">
        <v>19</v>
      </c>
      <c r="G1461" s="34" t="str">
        <f>IF(I1461&gt;0,"PROPLACENO",F1461)</f>
        <v>PROPLACENO</v>
      </c>
      <c r="H1461" s="35">
        <v>1446</v>
      </c>
      <c r="I1461" s="31">
        <v>45631</v>
      </c>
      <c r="J1461" s="36">
        <v>44998</v>
      </c>
    </row>
    <row r="1462" spans="1:10" x14ac:dyDescent="0.25">
      <c r="A1462" s="38" t="s">
        <v>1479</v>
      </c>
      <c r="B1462" s="31">
        <v>44803</v>
      </c>
      <c r="C1462" s="32">
        <v>44804</v>
      </c>
      <c r="D1462" s="33" t="s">
        <v>1527</v>
      </c>
      <c r="E1462" s="33">
        <v>0</v>
      </c>
      <c r="F1462" s="34" t="s">
        <v>17</v>
      </c>
      <c r="G1462" s="34" t="str">
        <f>IF(I1462&gt;0,"PROPLACENO",F1462)</f>
        <v>VYŘAZENO</v>
      </c>
      <c r="H1462" s="35">
        <v>1451</v>
      </c>
      <c r="I1462" s="31"/>
      <c r="J1462" s="36">
        <v>44998</v>
      </c>
    </row>
    <row r="1463" spans="1:10" x14ac:dyDescent="0.25">
      <c r="A1463" s="38" t="s">
        <v>1470</v>
      </c>
      <c r="B1463" s="31">
        <v>44803</v>
      </c>
      <c r="C1463" s="32">
        <v>44804</v>
      </c>
      <c r="D1463" s="33">
        <v>130000</v>
      </c>
      <c r="E1463" s="33">
        <v>130000</v>
      </c>
      <c r="F1463" s="34" t="s">
        <v>19</v>
      </c>
      <c r="G1463" s="34" t="str">
        <f>IF(I1463&gt;0,"PROPLACENO",F1463)</f>
        <v>PROPLACENO</v>
      </c>
      <c r="H1463" s="35">
        <v>1442</v>
      </c>
      <c r="I1463" s="31">
        <v>45775</v>
      </c>
      <c r="J1463" s="36">
        <v>44998</v>
      </c>
    </row>
    <row r="1464" spans="1:10" x14ac:dyDescent="0.25">
      <c r="A1464" s="38" t="s">
        <v>1483</v>
      </c>
      <c r="B1464" s="31">
        <v>44803</v>
      </c>
      <c r="C1464" s="32">
        <v>44804</v>
      </c>
      <c r="D1464" s="33" t="s">
        <v>1527</v>
      </c>
      <c r="E1464" s="33">
        <v>0</v>
      </c>
      <c r="F1464" s="34" t="s">
        <v>23</v>
      </c>
      <c r="G1464" s="34" t="s">
        <v>18</v>
      </c>
      <c r="H1464" s="35">
        <v>1455</v>
      </c>
      <c r="I1464" s="31"/>
      <c r="J1464" s="36">
        <v>44998</v>
      </c>
    </row>
    <row r="1465" spans="1:10" x14ac:dyDescent="0.25">
      <c r="A1465" s="38" t="s">
        <v>1476</v>
      </c>
      <c r="B1465" s="31">
        <v>44803</v>
      </c>
      <c r="C1465" s="32">
        <v>44804</v>
      </c>
      <c r="D1465" s="33" t="s">
        <v>1527</v>
      </c>
      <c r="E1465" s="33">
        <v>0</v>
      </c>
      <c r="F1465" s="34" t="s">
        <v>1532</v>
      </c>
      <c r="G1465" s="34" t="s">
        <v>1533</v>
      </c>
      <c r="H1465" s="35">
        <v>1448</v>
      </c>
      <c r="I1465" s="31"/>
      <c r="J1465" s="36">
        <v>45089</v>
      </c>
    </row>
    <row r="1466" spans="1:10" x14ac:dyDescent="0.25">
      <c r="A1466" s="38" t="s">
        <v>1481</v>
      </c>
      <c r="B1466" s="31">
        <v>44803</v>
      </c>
      <c r="C1466" s="32">
        <v>44804</v>
      </c>
      <c r="D1466" s="33">
        <v>130000</v>
      </c>
      <c r="E1466" s="33">
        <v>130000</v>
      </c>
      <c r="F1466" s="34" t="s">
        <v>19</v>
      </c>
      <c r="G1466" s="34" t="str">
        <f>IF(I1466&gt;0,"PROPLACENO",F1466)</f>
        <v>PROPLACENO</v>
      </c>
      <c r="H1466" s="35">
        <v>1453</v>
      </c>
      <c r="I1466" s="31">
        <v>45217</v>
      </c>
      <c r="J1466" s="36">
        <v>44998</v>
      </c>
    </row>
    <row r="1467" spans="1:10" x14ac:dyDescent="0.25">
      <c r="A1467" s="38" t="s">
        <v>1482</v>
      </c>
      <c r="B1467" s="31">
        <v>44803</v>
      </c>
      <c r="C1467" s="32">
        <v>44804</v>
      </c>
      <c r="D1467" s="33" t="s">
        <v>1527</v>
      </c>
      <c r="E1467" s="33">
        <v>0</v>
      </c>
      <c r="F1467" s="34" t="s">
        <v>1532</v>
      </c>
      <c r="G1467" s="34" t="s">
        <v>1533</v>
      </c>
      <c r="H1467" s="35">
        <v>1454</v>
      </c>
      <c r="I1467" s="31"/>
      <c r="J1467" s="36">
        <v>44998</v>
      </c>
    </row>
    <row r="1468" spans="1:10" x14ac:dyDescent="0.25">
      <c r="A1468" s="38" t="s">
        <v>1488</v>
      </c>
      <c r="B1468" s="31">
        <v>44803</v>
      </c>
      <c r="C1468" s="32">
        <v>44804</v>
      </c>
      <c r="D1468" s="33">
        <v>130000</v>
      </c>
      <c r="E1468" s="33">
        <v>130000</v>
      </c>
      <c r="F1468" s="34" t="s">
        <v>1530</v>
      </c>
      <c r="G1468" s="34" t="str">
        <f>IF(I1468&gt;0,"PROPLACENO",F1468)</f>
        <v>PROPLACENO</v>
      </c>
      <c r="H1468" s="35">
        <v>1460</v>
      </c>
      <c r="I1468" s="31">
        <v>45754</v>
      </c>
      <c r="J1468" s="36">
        <v>44998</v>
      </c>
    </row>
    <row r="1469" spans="1:10" x14ac:dyDescent="0.25">
      <c r="A1469" s="38" t="s">
        <v>1484</v>
      </c>
      <c r="B1469" s="31">
        <v>44803</v>
      </c>
      <c r="C1469" s="32">
        <v>44804</v>
      </c>
      <c r="D1469" s="33">
        <v>130000</v>
      </c>
      <c r="E1469" s="33">
        <v>130000</v>
      </c>
      <c r="F1469" s="34" t="s">
        <v>19</v>
      </c>
      <c r="G1469" s="34" t="str">
        <f>IF(I1469&gt;0,"PROPLACENO",F1469)</f>
        <v>PROPLACENO</v>
      </c>
      <c r="H1469" s="35">
        <v>1456</v>
      </c>
      <c r="I1469" s="31">
        <v>45406</v>
      </c>
      <c r="J1469" s="36">
        <v>44998</v>
      </c>
    </row>
    <row r="1470" spans="1:10" x14ac:dyDescent="0.25">
      <c r="A1470" s="38" t="s">
        <v>1486</v>
      </c>
      <c r="B1470" s="31">
        <v>44803</v>
      </c>
      <c r="C1470" s="32">
        <v>44804</v>
      </c>
      <c r="D1470" s="33">
        <v>130000</v>
      </c>
      <c r="E1470" s="33">
        <v>130000</v>
      </c>
      <c r="F1470" s="34" t="s">
        <v>19</v>
      </c>
      <c r="G1470" s="34" t="str">
        <f>IF(I1470&gt;0,"PROPLACENO",F1470)</f>
        <v>PROPLACENO</v>
      </c>
      <c r="H1470" s="35">
        <v>1458</v>
      </c>
      <c r="I1470" s="31">
        <v>45643</v>
      </c>
      <c r="J1470" s="36">
        <v>44998</v>
      </c>
    </row>
    <row r="1471" spans="1:10" x14ac:dyDescent="0.25">
      <c r="A1471" s="38" t="s">
        <v>1485</v>
      </c>
      <c r="B1471" s="31">
        <v>44803</v>
      </c>
      <c r="C1471" s="32">
        <v>44804</v>
      </c>
      <c r="D1471" s="33">
        <v>180000</v>
      </c>
      <c r="E1471" s="33">
        <v>180000</v>
      </c>
      <c r="F1471" s="34" t="s">
        <v>19</v>
      </c>
      <c r="G1471" s="34" t="str">
        <f>IF(I1471&gt;0,"PROPLACENO",F1471)</f>
        <v>PROPLACENO</v>
      </c>
      <c r="H1471" s="35">
        <v>1457</v>
      </c>
      <c r="I1471" s="31">
        <v>45215</v>
      </c>
      <c r="J1471" s="36">
        <v>44998</v>
      </c>
    </row>
    <row r="1472" spans="1:10" x14ac:dyDescent="0.25">
      <c r="A1472" s="38" t="s">
        <v>1487</v>
      </c>
      <c r="B1472" s="31">
        <v>44803</v>
      </c>
      <c r="C1472" s="32">
        <v>44804</v>
      </c>
      <c r="D1472" s="33" t="s">
        <v>1527</v>
      </c>
      <c r="E1472" s="33">
        <v>0</v>
      </c>
      <c r="F1472" s="34" t="s">
        <v>17</v>
      </c>
      <c r="G1472" s="34" t="str">
        <f>IF(I1472&gt;0,"PROPLACENO",F1472)</f>
        <v>VYŘAZENO</v>
      </c>
      <c r="H1472" s="35">
        <v>1459</v>
      </c>
      <c r="I1472" s="31"/>
      <c r="J1472" s="36">
        <v>44998</v>
      </c>
    </row>
    <row r="1473" spans="1:10" x14ac:dyDescent="0.25">
      <c r="A1473" s="38" t="s">
        <v>1490</v>
      </c>
      <c r="B1473" s="31">
        <v>44803</v>
      </c>
      <c r="C1473" s="32">
        <v>44804</v>
      </c>
      <c r="D1473" s="33" t="s">
        <v>1527</v>
      </c>
      <c r="E1473" s="33">
        <v>0</v>
      </c>
      <c r="F1473" s="34" t="s">
        <v>17</v>
      </c>
      <c r="G1473" s="34" t="str">
        <f>IF(I1473&gt;0,"PROPLACENO",F1473)</f>
        <v>VYŘAZENO</v>
      </c>
      <c r="H1473" s="35">
        <v>1462</v>
      </c>
      <c r="I1473" s="31"/>
      <c r="J1473" s="36">
        <v>44998</v>
      </c>
    </row>
    <row r="1474" spans="1:10" x14ac:dyDescent="0.25">
      <c r="A1474" s="38" t="s">
        <v>1495</v>
      </c>
      <c r="B1474" s="31">
        <v>44803</v>
      </c>
      <c r="C1474" s="32">
        <v>44804</v>
      </c>
      <c r="D1474" s="33" t="s">
        <v>1527</v>
      </c>
      <c r="E1474" s="33">
        <v>0</v>
      </c>
      <c r="F1474" s="34" t="s">
        <v>1532</v>
      </c>
      <c r="G1474" s="34" t="s">
        <v>1533</v>
      </c>
      <c r="H1474" s="35">
        <v>1467</v>
      </c>
      <c r="I1474" s="31"/>
      <c r="J1474" s="36">
        <v>44998</v>
      </c>
    </row>
    <row r="1475" spans="1:10" x14ac:dyDescent="0.25">
      <c r="A1475" s="38" t="s">
        <v>1491</v>
      </c>
      <c r="B1475" s="31">
        <v>44803</v>
      </c>
      <c r="C1475" s="32">
        <v>44804</v>
      </c>
      <c r="D1475" s="33">
        <v>180000</v>
      </c>
      <c r="E1475" s="33">
        <v>180000</v>
      </c>
      <c r="F1475" s="34" t="s">
        <v>19</v>
      </c>
      <c r="G1475" s="34" t="str">
        <f>IF(I1475&gt;0,"PROPLACENO",F1475)</f>
        <v>PROPLACENO</v>
      </c>
      <c r="H1475" s="35">
        <v>1463</v>
      </c>
      <c r="I1475" s="31">
        <v>45819</v>
      </c>
      <c r="J1475" s="36">
        <v>44998</v>
      </c>
    </row>
    <row r="1476" spans="1:10" x14ac:dyDescent="0.25">
      <c r="A1476" s="38" t="s">
        <v>1505</v>
      </c>
      <c r="B1476" s="31">
        <v>44804</v>
      </c>
      <c r="C1476" s="32">
        <v>44804</v>
      </c>
      <c r="D1476" s="33" t="s">
        <v>1527</v>
      </c>
      <c r="E1476" s="33">
        <v>0</v>
      </c>
      <c r="F1476" s="34" t="s">
        <v>17</v>
      </c>
      <c r="G1476" s="34" t="str">
        <f>IF(I1476&gt;0,"PROPLACENO",F1476)</f>
        <v>VYŘAZENO</v>
      </c>
      <c r="H1476" s="35">
        <v>1477</v>
      </c>
      <c r="I1476" s="31"/>
      <c r="J1476" s="36">
        <v>44998</v>
      </c>
    </row>
    <row r="1477" spans="1:10" x14ac:dyDescent="0.25">
      <c r="A1477" s="38" t="s">
        <v>1496</v>
      </c>
      <c r="B1477" s="31">
        <v>44803</v>
      </c>
      <c r="C1477" s="32">
        <v>44804</v>
      </c>
      <c r="D1477" s="33" t="s">
        <v>1527</v>
      </c>
      <c r="E1477" s="33">
        <v>0</v>
      </c>
      <c r="F1477" s="34" t="s">
        <v>17</v>
      </c>
      <c r="G1477" s="34" t="str">
        <f>IF(I1477&gt;0,"PROPLACENO",F1477)</f>
        <v>VYŘAZENO</v>
      </c>
      <c r="H1477" s="35">
        <v>1468</v>
      </c>
      <c r="I1477" s="31"/>
      <c r="J1477" s="36" t="s">
        <v>1527</v>
      </c>
    </row>
    <row r="1478" spans="1:10" x14ac:dyDescent="0.25">
      <c r="A1478" s="38" t="s">
        <v>1497</v>
      </c>
      <c r="B1478" s="31">
        <v>44804</v>
      </c>
      <c r="C1478" s="32">
        <v>44804</v>
      </c>
      <c r="D1478" s="33" t="s">
        <v>1527</v>
      </c>
      <c r="E1478" s="33">
        <v>0</v>
      </c>
      <c r="F1478" s="34" t="s">
        <v>1532</v>
      </c>
      <c r="G1478" s="34" t="s">
        <v>1533</v>
      </c>
      <c r="H1478" s="35">
        <v>1469</v>
      </c>
      <c r="I1478" s="31"/>
      <c r="J1478" s="36">
        <v>44998</v>
      </c>
    </row>
    <row r="1479" spans="1:10" x14ac:dyDescent="0.25">
      <c r="A1479" s="38" t="s">
        <v>1498</v>
      </c>
      <c r="B1479" s="31">
        <v>44804</v>
      </c>
      <c r="C1479" s="32">
        <v>44804</v>
      </c>
      <c r="D1479" s="33">
        <v>130000</v>
      </c>
      <c r="E1479" s="33">
        <v>130000</v>
      </c>
      <c r="F1479" s="34" t="s">
        <v>19</v>
      </c>
      <c r="G1479" s="34" t="str">
        <f>IF(I1479&gt;0,"PROPLACENO",F1479)</f>
        <v>PROPLACENO</v>
      </c>
      <c r="H1479" s="35">
        <v>1470</v>
      </c>
      <c r="I1479" s="31">
        <v>45379</v>
      </c>
      <c r="J1479" s="36">
        <v>44998</v>
      </c>
    </row>
    <row r="1480" spans="1:10" x14ac:dyDescent="0.25">
      <c r="A1480" s="38" t="s">
        <v>1500</v>
      </c>
      <c r="B1480" s="31">
        <v>44804</v>
      </c>
      <c r="C1480" s="32">
        <v>44804</v>
      </c>
      <c r="D1480" s="33">
        <v>180000</v>
      </c>
      <c r="E1480" s="33">
        <v>180000</v>
      </c>
      <c r="F1480" s="34" t="s">
        <v>19</v>
      </c>
      <c r="G1480" s="34" t="str">
        <f>IF(I1480&gt;0,"PROPLACENO",F1480)</f>
        <v>PROPLACENO</v>
      </c>
      <c r="H1480" s="35">
        <v>1472</v>
      </c>
      <c r="I1480" s="31">
        <v>45364</v>
      </c>
      <c r="J1480" s="36">
        <v>44998</v>
      </c>
    </row>
    <row r="1481" spans="1:10" x14ac:dyDescent="0.25">
      <c r="A1481" s="38" t="s">
        <v>1503</v>
      </c>
      <c r="B1481" s="31">
        <v>44804</v>
      </c>
      <c r="C1481" s="32">
        <v>44804</v>
      </c>
      <c r="D1481" s="33" t="s">
        <v>1527</v>
      </c>
      <c r="E1481" s="33">
        <v>0</v>
      </c>
      <c r="F1481" s="34" t="s">
        <v>1532</v>
      </c>
      <c r="G1481" s="34" t="s">
        <v>1533</v>
      </c>
      <c r="H1481" s="35">
        <v>1475</v>
      </c>
      <c r="I1481" s="31"/>
      <c r="J1481" s="36">
        <v>44998</v>
      </c>
    </row>
    <row r="1482" spans="1:10" x14ac:dyDescent="0.25">
      <c r="A1482" s="38" t="s">
        <v>1504</v>
      </c>
      <c r="B1482" s="31">
        <v>44804</v>
      </c>
      <c r="C1482" s="32">
        <v>44804</v>
      </c>
      <c r="D1482" s="33">
        <v>130000</v>
      </c>
      <c r="E1482" s="33">
        <v>130000</v>
      </c>
      <c r="F1482" s="34" t="s">
        <v>19</v>
      </c>
      <c r="G1482" s="34" t="str">
        <f>IF(I1482&gt;0,"PROPLACENO",F1482)</f>
        <v>PROPLACENO</v>
      </c>
      <c r="H1482" s="35">
        <v>1476</v>
      </c>
      <c r="I1482" s="31">
        <v>45645</v>
      </c>
      <c r="J1482" s="36">
        <v>44998</v>
      </c>
    </row>
    <row r="1483" spans="1:10" x14ac:dyDescent="0.25">
      <c r="A1483" s="38" t="s">
        <v>1506</v>
      </c>
      <c r="B1483" s="31">
        <v>44804</v>
      </c>
      <c r="C1483" s="32">
        <v>44804</v>
      </c>
      <c r="D1483" s="33" t="s">
        <v>1527</v>
      </c>
      <c r="E1483" s="33">
        <v>0</v>
      </c>
      <c r="F1483" s="34" t="s">
        <v>1534</v>
      </c>
      <c r="G1483" s="34" t="s">
        <v>18</v>
      </c>
      <c r="H1483" s="35">
        <v>1478</v>
      </c>
      <c r="I1483" s="31"/>
      <c r="J1483" s="36">
        <v>44998</v>
      </c>
    </row>
    <row r="1484" spans="1:10" x14ac:dyDescent="0.25">
      <c r="A1484" s="38" t="s">
        <v>1523</v>
      </c>
      <c r="B1484" s="31">
        <v>44804</v>
      </c>
      <c r="C1484" s="32">
        <v>44804</v>
      </c>
      <c r="D1484" s="33">
        <v>180000</v>
      </c>
      <c r="E1484" s="33">
        <v>180000</v>
      </c>
      <c r="F1484" s="34" t="s">
        <v>19</v>
      </c>
      <c r="G1484" s="34" t="str">
        <f>IF(I1484&gt;0,"PROPLACENO",F1484)</f>
        <v>PROPLACENO</v>
      </c>
      <c r="H1484" s="35">
        <v>1495</v>
      </c>
      <c r="I1484" s="31">
        <v>45762</v>
      </c>
      <c r="J1484" s="36">
        <v>44998</v>
      </c>
    </row>
    <row r="1485" spans="1:10" x14ac:dyDescent="0.25">
      <c r="A1485" s="38" t="s">
        <v>1519</v>
      </c>
      <c r="B1485" s="31">
        <v>44804</v>
      </c>
      <c r="C1485" s="32">
        <v>44804</v>
      </c>
      <c r="D1485" s="33">
        <v>130000</v>
      </c>
      <c r="E1485" s="33">
        <v>130000</v>
      </c>
      <c r="F1485" s="34" t="s">
        <v>19</v>
      </c>
      <c r="G1485" s="34" t="str">
        <f>IF(I1485&gt;0,"PROPLACENO",F1485)</f>
        <v>PROPLACENO</v>
      </c>
      <c r="H1485" s="35">
        <v>1491</v>
      </c>
      <c r="I1485" s="31">
        <v>45911</v>
      </c>
      <c r="J1485" s="36">
        <v>44998</v>
      </c>
    </row>
    <row r="1486" spans="1:10" x14ac:dyDescent="0.25">
      <c r="A1486" s="38" t="s">
        <v>1514</v>
      </c>
      <c r="B1486" s="31">
        <v>44804</v>
      </c>
      <c r="C1486" s="32">
        <v>44804</v>
      </c>
      <c r="D1486" s="33">
        <v>130000</v>
      </c>
      <c r="E1486" s="33">
        <v>130000</v>
      </c>
      <c r="F1486" s="34" t="s">
        <v>19</v>
      </c>
      <c r="G1486" s="34" t="str">
        <f>IF(I1486&gt;0,"PROPLACENO",F1486)</f>
        <v>PROPLACENO</v>
      </c>
      <c r="H1486" s="35">
        <v>1486</v>
      </c>
      <c r="I1486" s="31">
        <v>45847</v>
      </c>
      <c r="J1486" s="36">
        <v>44998</v>
      </c>
    </row>
    <row r="1487" spans="1:10" x14ac:dyDescent="0.25">
      <c r="A1487" s="38" t="s">
        <v>1509</v>
      </c>
      <c r="B1487" s="31">
        <v>44804</v>
      </c>
      <c r="C1487" s="32">
        <v>44804</v>
      </c>
      <c r="D1487" s="33">
        <v>130000</v>
      </c>
      <c r="E1487" s="33">
        <v>130000</v>
      </c>
      <c r="F1487" s="34" t="s">
        <v>19</v>
      </c>
      <c r="G1487" s="34" t="str">
        <f>IF(I1487&gt;0,"PROPLACENO",F1487)</f>
        <v>PROPLACENO</v>
      </c>
      <c r="H1487" s="35">
        <v>1481</v>
      </c>
      <c r="I1487" s="31">
        <v>45589</v>
      </c>
      <c r="J1487" s="36">
        <v>44998</v>
      </c>
    </row>
    <row r="1488" spans="1:10" x14ac:dyDescent="0.25">
      <c r="A1488" s="38" t="s">
        <v>1515</v>
      </c>
      <c r="B1488" s="31">
        <v>44804</v>
      </c>
      <c r="C1488" s="32">
        <v>44804</v>
      </c>
      <c r="D1488" s="33">
        <v>180000</v>
      </c>
      <c r="E1488" s="33">
        <v>180000</v>
      </c>
      <c r="F1488" s="34" t="s">
        <v>19</v>
      </c>
      <c r="G1488" s="34" t="str">
        <f>IF(I1488&gt;0,"PROPLACENO",F1488)</f>
        <v>PROPLACENO</v>
      </c>
      <c r="H1488" s="35">
        <v>1487</v>
      </c>
      <c r="I1488" s="31">
        <v>45642</v>
      </c>
      <c r="J1488" s="36">
        <v>44998</v>
      </c>
    </row>
    <row r="1489" spans="1:10" x14ac:dyDescent="0.25">
      <c r="A1489" s="38" t="s">
        <v>1516</v>
      </c>
      <c r="B1489" s="31">
        <v>44804</v>
      </c>
      <c r="C1489" s="32">
        <v>44804</v>
      </c>
      <c r="D1489" s="33">
        <v>180000</v>
      </c>
      <c r="E1489" s="33">
        <v>175515.58749999999</v>
      </c>
      <c r="F1489" s="34" t="s">
        <v>19</v>
      </c>
      <c r="G1489" s="34" t="str">
        <f>IF(I1489&gt;0,"PROPLACENO",F1489)</f>
        <v>PROPLACENO</v>
      </c>
      <c r="H1489" s="35">
        <v>1488</v>
      </c>
      <c r="I1489" s="31">
        <v>45824</v>
      </c>
      <c r="J1489" s="36">
        <v>44998</v>
      </c>
    </row>
    <row r="1490" spans="1:10" x14ac:dyDescent="0.25">
      <c r="A1490" s="38" t="s">
        <v>1512</v>
      </c>
      <c r="B1490" s="31">
        <v>44804</v>
      </c>
      <c r="C1490" s="32">
        <v>44804</v>
      </c>
      <c r="D1490" s="33" t="s">
        <v>1527</v>
      </c>
      <c r="E1490" s="33">
        <v>0</v>
      </c>
      <c r="F1490" s="34" t="s">
        <v>1532</v>
      </c>
      <c r="G1490" s="34" t="s">
        <v>1533</v>
      </c>
      <c r="H1490" s="35">
        <v>1484</v>
      </c>
      <c r="I1490" s="31"/>
      <c r="J1490" s="36">
        <v>44998</v>
      </c>
    </row>
    <row r="1491" spans="1:10" x14ac:dyDescent="0.25">
      <c r="A1491" s="38" t="s">
        <v>1513</v>
      </c>
      <c r="B1491" s="31">
        <v>44804</v>
      </c>
      <c r="C1491" s="32">
        <v>44804</v>
      </c>
      <c r="D1491" s="33">
        <v>130000</v>
      </c>
      <c r="E1491" s="33">
        <v>130000</v>
      </c>
      <c r="F1491" s="34" t="s">
        <v>19</v>
      </c>
      <c r="G1491" s="34" t="str">
        <f>IF(I1491&gt;0,"PROPLACENO",F1491)</f>
        <v>PROPLACENO</v>
      </c>
      <c r="H1491" s="35">
        <v>1485</v>
      </c>
      <c r="I1491" s="31">
        <v>45264</v>
      </c>
      <c r="J1491" s="36">
        <v>44998</v>
      </c>
    </row>
    <row r="1492" spans="1:10" x14ac:dyDescent="0.25">
      <c r="A1492" s="38" t="s">
        <v>1517</v>
      </c>
      <c r="B1492" s="31">
        <v>44804</v>
      </c>
      <c r="C1492" s="32">
        <v>44804</v>
      </c>
      <c r="D1492" s="33">
        <v>130000</v>
      </c>
      <c r="E1492" s="33">
        <v>130000</v>
      </c>
      <c r="F1492" s="34" t="s">
        <v>19</v>
      </c>
      <c r="G1492" s="34" t="str">
        <f>IF(I1492&gt;0,"PROPLACENO",F1492)</f>
        <v>PROPLACENO</v>
      </c>
      <c r="H1492" s="35">
        <v>1489</v>
      </c>
      <c r="I1492" s="31">
        <v>45110</v>
      </c>
      <c r="J1492" s="36">
        <v>44998</v>
      </c>
    </row>
    <row r="1493" spans="1:10" x14ac:dyDescent="0.25">
      <c r="A1493" s="38" t="s">
        <v>1518</v>
      </c>
      <c r="B1493" s="31">
        <v>44804</v>
      </c>
      <c r="C1493" s="32">
        <v>44804</v>
      </c>
      <c r="D1493" s="33" t="s">
        <v>1527</v>
      </c>
      <c r="E1493" s="33">
        <v>0</v>
      </c>
      <c r="F1493" s="34" t="s">
        <v>1532</v>
      </c>
      <c r="G1493" s="34" t="s">
        <v>1533</v>
      </c>
      <c r="H1493" s="35">
        <v>1490</v>
      </c>
      <c r="I1493" s="31"/>
      <c r="J1493" s="36">
        <v>44998</v>
      </c>
    </row>
    <row r="1494" spans="1:10" x14ac:dyDescent="0.25">
      <c r="A1494" s="38" t="s">
        <v>1520</v>
      </c>
      <c r="B1494" s="31">
        <v>44804</v>
      </c>
      <c r="C1494" s="32">
        <v>44804</v>
      </c>
      <c r="D1494" s="33">
        <v>180000</v>
      </c>
      <c r="E1494" s="33">
        <v>180000</v>
      </c>
      <c r="F1494" s="34" t="s">
        <v>19</v>
      </c>
      <c r="G1494" s="34" t="str">
        <f>IF(I1494&gt;0,"PROPLACENO",F1494)</f>
        <v>PROPLACENO</v>
      </c>
      <c r="H1494" s="35">
        <v>1492</v>
      </c>
      <c r="I1494" s="31">
        <v>45463</v>
      </c>
      <c r="J1494" s="36">
        <v>44998</v>
      </c>
    </row>
    <row r="1495" spans="1:10" x14ac:dyDescent="0.25">
      <c r="A1495" s="38" t="s">
        <v>1521</v>
      </c>
      <c r="B1495" s="31">
        <v>44804</v>
      </c>
      <c r="C1495" s="32">
        <v>44804</v>
      </c>
      <c r="D1495" s="33">
        <v>180000</v>
      </c>
      <c r="E1495" s="33">
        <v>180000</v>
      </c>
      <c r="F1495" s="34" t="s">
        <v>19</v>
      </c>
      <c r="G1495" s="34" t="str">
        <f>IF(I1495&gt;0,"PROPLACENO",F1495)</f>
        <v>PROPLACENO</v>
      </c>
      <c r="H1495" s="35">
        <v>1493</v>
      </c>
      <c r="I1495" s="31">
        <v>45405</v>
      </c>
      <c r="J1495" s="36">
        <v>44998</v>
      </c>
    </row>
    <row r="1496" spans="1:10" x14ac:dyDescent="0.25">
      <c r="A1496" s="38" t="s">
        <v>1522</v>
      </c>
      <c r="B1496" s="31">
        <v>44804</v>
      </c>
      <c r="C1496" s="32">
        <v>44804</v>
      </c>
      <c r="D1496" s="33">
        <v>180000</v>
      </c>
      <c r="E1496" s="33">
        <v>180000</v>
      </c>
      <c r="F1496" s="34" t="s">
        <v>19</v>
      </c>
      <c r="G1496" s="34" t="str">
        <f>IF(I1496&gt;0,"PROPLACENO",F1496)</f>
        <v>PROPLACENO</v>
      </c>
      <c r="H1496" s="35">
        <v>1494</v>
      </c>
      <c r="I1496" s="31">
        <v>45519</v>
      </c>
      <c r="J1496" s="36">
        <v>44998</v>
      </c>
    </row>
    <row r="1497" spans="1:10" x14ac:dyDescent="0.25">
      <c r="A1497" s="38" t="s">
        <v>1526</v>
      </c>
      <c r="B1497" s="31">
        <v>44804</v>
      </c>
      <c r="C1497" s="32">
        <v>44804</v>
      </c>
      <c r="D1497" s="33">
        <v>130000</v>
      </c>
      <c r="E1497" s="33">
        <v>130000</v>
      </c>
      <c r="F1497" s="34" t="s">
        <v>19</v>
      </c>
      <c r="G1497" s="34" t="str">
        <f>IF(I1497&gt;0,"PROPLACENO",F1497)</f>
        <v>PROPLACENO</v>
      </c>
      <c r="H1497" s="35">
        <v>1498</v>
      </c>
      <c r="I1497" s="31">
        <v>45099</v>
      </c>
      <c r="J1497" s="36">
        <v>44998</v>
      </c>
    </row>
    <row r="1498" spans="1:10" x14ac:dyDescent="0.25">
      <c r="A1498" s="38" t="s">
        <v>1524</v>
      </c>
      <c r="B1498" s="31">
        <v>44804</v>
      </c>
      <c r="C1498" s="32">
        <v>44804</v>
      </c>
      <c r="D1498" s="33">
        <v>130000</v>
      </c>
      <c r="E1498" s="33">
        <v>130000</v>
      </c>
      <c r="F1498" s="34" t="s">
        <v>19</v>
      </c>
      <c r="G1498" s="34" t="str">
        <f>IF(I1498&gt;0,"PROPLACENO",F1498)</f>
        <v>PROPLACENO</v>
      </c>
      <c r="H1498" s="35">
        <v>1496</v>
      </c>
      <c r="I1498" s="31">
        <v>45243</v>
      </c>
      <c r="J1498" s="36">
        <v>44998</v>
      </c>
    </row>
    <row r="1499" spans="1:10" x14ac:dyDescent="0.25">
      <c r="A1499" s="38" t="s">
        <v>1525</v>
      </c>
      <c r="B1499" s="31">
        <v>44804</v>
      </c>
      <c r="C1499" s="32">
        <v>44804</v>
      </c>
      <c r="D1499" s="33">
        <v>180000</v>
      </c>
      <c r="E1499" s="33">
        <v>180000</v>
      </c>
      <c r="F1499" s="34" t="s">
        <v>1530</v>
      </c>
      <c r="G1499" s="34" t="str">
        <f>IF(I1499&gt;0,"PROPLACENO",F1499)</f>
        <v>PROPLACENO</v>
      </c>
      <c r="H1499" s="35">
        <v>1497</v>
      </c>
      <c r="I1499" s="31">
        <v>45183</v>
      </c>
      <c r="J1499" s="36">
        <v>44998</v>
      </c>
    </row>
    <row r="1500" spans="1:10" x14ac:dyDescent="0.25">
      <c r="A1500" s="35" t="s">
        <v>9</v>
      </c>
      <c r="B1500" s="31"/>
      <c r="J1500" s="36"/>
    </row>
  </sheetData>
  <sheetProtection algorithmName="SHA-512" hashValue="GQb81M8zPeQPQOxi1Bqn4wAMrgs1k00zRoKkT+b6sgDULQshYsY4AO2fDGTaTb1HCwCeUO+A/lxYlfwHjMVgWg==" saltValue="XtsaI1EDG2U/1uyoy7sASA==" spinCount="100000" sheet="1" selectLockedCells="1" selectUnlockedCells="1"/>
  <sortState xmlns:xlrd2="http://schemas.microsoft.com/office/spreadsheetml/2017/richdata2" ref="A2:H2400">
    <sortCondition ref="A1"/>
  </sortState>
  <conditionalFormatting sqref="A2:A1480">
    <cfRule type="duplicateValues" dxfId="8" priority="274" stopIfTrue="1"/>
  </conditionalFormatting>
  <conditionalFormatting sqref="A2:A1493">
    <cfRule type="duplicateValues" dxfId="7" priority="281"/>
  </conditionalFormatting>
  <conditionalFormatting sqref="A2:A1499">
    <cfRule type="duplicateValues" dxfId="6" priority="284"/>
    <cfRule type="duplicateValues" dxfId="5" priority="285"/>
  </conditionalFormatting>
  <conditionalFormatting sqref="A1481:A1493">
    <cfRule type="duplicateValues" dxfId="4" priority="280" stopIfTrue="1"/>
  </conditionalFormatting>
  <conditionalFormatting sqref="A1494:A1498">
    <cfRule type="duplicateValues" dxfId="3" priority="266"/>
    <cfRule type="duplicateValues" dxfId="2" priority="267" stopIfTrue="1"/>
  </conditionalFormatting>
  <conditionalFormatting sqref="A1499">
    <cfRule type="duplicateValues" dxfId="1" priority="282" stopIfTrue="1"/>
    <cfRule type="duplicateValues" dxfId="0" priority="283"/>
  </conditionalFormatting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B3:D15"/>
  <sheetViews>
    <sheetView workbookViewId="0">
      <selection sqref="A1:XFD1048576"/>
    </sheetView>
  </sheetViews>
  <sheetFormatPr defaultColWidth="9.140625" defaultRowHeight="15" x14ac:dyDescent="0.25"/>
  <cols>
    <col min="1" max="1" width="9.140625" style="5"/>
    <col min="2" max="2" width="38.42578125" style="5" customWidth="1"/>
    <col min="3" max="3" width="9.140625" style="5"/>
    <col min="4" max="4" width="18.28515625" style="5" customWidth="1"/>
    <col min="5" max="16384" width="9.140625" style="5"/>
  </cols>
  <sheetData>
    <row r="3" spans="2:4" ht="118.5" customHeight="1" x14ac:dyDescent="0.25">
      <c r="B3" s="4" t="s">
        <v>24</v>
      </c>
      <c r="C3" s="4"/>
      <c r="D3" s="4"/>
    </row>
    <row r="5" spans="2:4" ht="105" x14ac:dyDescent="0.25">
      <c r="B5" s="4" t="s">
        <v>1528</v>
      </c>
    </row>
    <row r="7" spans="2:4" ht="90" x14ac:dyDescent="0.25">
      <c r="B7" s="4" t="s">
        <v>25</v>
      </c>
    </row>
    <row r="9" spans="2:4" ht="150" x14ac:dyDescent="0.25">
      <c r="B9" s="4" t="s">
        <v>26</v>
      </c>
    </row>
    <row r="11" spans="2:4" ht="117.75" customHeight="1" x14ac:dyDescent="0.25">
      <c r="B11" s="4" t="s">
        <v>1531</v>
      </c>
    </row>
    <row r="13" spans="2:4" ht="75" x14ac:dyDescent="0.25">
      <c r="B13" s="4" t="s">
        <v>27</v>
      </c>
    </row>
    <row r="15" spans="2:4" ht="105" x14ac:dyDescent="0.25">
      <c r="B15" s="40" t="s">
        <v>1536</v>
      </c>
    </row>
  </sheetData>
  <sheetProtection algorithmName="SHA-512" hashValue="3+2IsDrLQNSxLsFVwp9w20s1VDOf8HsI+pAjLLvk2Ok77b0WwCAyiQNtBcPPIxnfp/panmlfMDXG4LKWKEhxnA==" saltValue="YJOeFysNMky+iKlcU2ahXg==" spinCount="100000" sheet="1" selectLockedCells="1" selectUnlockedCells="1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PID</vt:lpstr>
      <vt:lpstr>PID abecedně</vt:lpstr>
      <vt:lpstr>stavy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Černocký Martin</dc:creator>
  <cp:lastModifiedBy>Černocký Martin</cp:lastModifiedBy>
  <dcterms:created xsi:type="dcterms:W3CDTF">2018-08-22T04:47:19Z</dcterms:created>
  <dcterms:modified xsi:type="dcterms:W3CDTF">2025-12-01T07:04:42Z</dcterms:modified>
</cp:coreProperties>
</file>