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_hajk7905\AppData\Local\Microsoft\Windows\INetCache\Content.Outlook\ZFF55R0Q\"/>
    </mc:Choice>
  </mc:AlternateContent>
  <bookViews>
    <workbookView xWindow="0" yWindow="0" windowWidth="28755" windowHeight="12270"/>
  </bookViews>
  <sheets>
    <sheet name="List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1" i="1" l="1"/>
  <c r="R1" i="1"/>
  <c r="Q1" i="1"/>
  <c r="P1" i="1"/>
  <c r="O1" i="1"/>
  <c r="N1" i="1"/>
  <c r="P103" i="1"/>
  <c r="R103" i="1"/>
  <c r="D103" i="1"/>
  <c r="C105" i="1"/>
  <c r="O103" i="1"/>
  <c r="I103" i="1"/>
  <c r="Q103" i="1"/>
  <c r="J103" i="1"/>
  <c r="M103" i="1"/>
  <c r="B105" i="1"/>
  <c r="F105" i="1"/>
  <c r="C103" i="1"/>
  <c r="F103" i="1"/>
  <c r="K103" i="1"/>
  <c r="E103" i="1"/>
  <c r="C104" i="1"/>
  <c r="S103" i="1"/>
  <c r="N103" i="1"/>
  <c r="E105" i="1"/>
  <c r="H103" i="1"/>
  <c r="G103" i="1"/>
  <c r="B104" i="1"/>
  <c r="B103" i="1"/>
  <c r="F100" i="1"/>
  <c r="C101" i="1"/>
  <c r="J100" i="1"/>
  <c r="S100" i="1"/>
  <c r="E102" i="1"/>
  <c r="M100" i="1"/>
  <c r="P100" i="1"/>
  <c r="R100" i="1"/>
  <c r="G100" i="1"/>
  <c r="E100" i="1"/>
  <c r="I100" i="1"/>
  <c r="B101" i="1"/>
  <c r="Q100" i="1"/>
  <c r="O100" i="1"/>
  <c r="H100" i="1"/>
  <c r="B102" i="1"/>
  <c r="D100" i="1"/>
  <c r="N100" i="1"/>
  <c r="C100" i="1"/>
  <c r="K100" i="1"/>
  <c r="F102" i="1"/>
  <c r="B100" i="1"/>
  <c r="C102" i="1"/>
  <c r="N97" i="1"/>
  <c r="B99" i="1"/>
  <c r="I97" i="1"/>
  <c r="P97" i="1"/>
  <c r="O97" i="1"/>
  <c r="M97" i="1"/>
  <c r="C98" i="1"/>
  <c r="D97" i="1"/>
  <c r="F99" i="1"/>
  <c r="K97" i="1"/>
  <c r="J97" i="1"/>
  <c r="S97" i="1"/>
  <c r="G97" i="1"/>
  <c r="Q97" i="1"/>
  <c r="H97" i="1"/>
  <c r="C97" i="1"/>
  <c r="C99" i="1"/>
  <c r="R97" i="1"/>
  <c r="E99" i="1"/>
  <c r="F97" i="1"/>
  <c r="B98" i="1"/>
  <c r="B97" i="1"/>
  <c r="E97" i="1"/>
  <c r="O94" i="1"/>
  <c r="C94" i="1"/>
  <c r="F96" i="1"/>
  <c r="Q94" i="1"/>
  <c r="S94" i="1"/>
  <c r="E96" i="1"/>
  <c r="C95" i="1"/>
  <c r="P94" i="1"/>
  <c r="K94" i="1"/>
  <c r="F94" i="1"/>
  <c r="E94" i="1"/>
  <c r="M94" i="1"/>
  <c r="R94" i="1"/>
  <c r="J94" i="1"/>
  <c r="N94" i="1"/>
  <c r="G94" i="1"/>
  <c r="I94" i="1"/>
  <c r="B95" i="1"/>
  <c r="C96" i="1"/>
  <c r="H94" i="1"/>
  <c r="B96" i="1"/>
  <c r="B94" i="1"/>
  <c r="D94" i="1"/>
  <c r="F91" i="1"/>
  <c r="O91" i="1"/>
  <c r="J91" i="1"/>
  <c r="N91" i="1"/>
  <c r="C93" i="1"/>
  <c r="S91" i="1"/>
  <c r="Q91" i="1"/>
  <c r="M91" i="1"/>
  <c r="E91" i="1"/>
  <c r="E93" i="1"/>
  <c r="I91" i="1"/>
  <c r="D91" i="1"/>
  <c r="K91" i="1"/>
  <c r="B93" i="1"/>
  <c r="F93" i="1"/>
  <c r="H91" i="1"/>
  <c r="B92" i="1"/>
  <c r="C91" i="1"/>
  <c r="C92" i="1"/>
  <c r="P91" i="1"/>
  <c r="R91" i="1"/>
  <c r="B91" i="1"/>
  <c r="G91" i="1"/>
  <c r="N88" i="1"/>
  <c r="K88" i="1"/>
  <c r="S88" i="1"/>
  <c r="Q88" i="1"/>
  <c r="J88" i="1"/>
  <c r="R88" i="1"/>
  <c r="E90" i="1"/>
  <c r="H88" i="1"/>
  <c r="I88" i="1"/>
  <c r="D88" i="1"/>
  <c r="B89" i="1"/>
  <c r="F90" i="1"/>
  <c r="C88" i="1"/>
  <c r="G88" i="1"/>
  <c r="O88" i="1"/>
  <c r="P88" i="1"/>
  <c r="C89" i="1"/>
  <c r="C90" i="1"/>
  <c r="M88" i="1"/>
  <c r="F88" i="1"/>
  <c r="E88" i="1"/>
  <c r="B88" i="1"/>
  <c r="B90" i="1"/>
  <c r="I85" i="1"/>
  <c r="C85" i="1"/>
  <c r="R85" i="1"/>
  <c r="P85" i="1"/>
  <c r="E85" i="1"/>
  <c r="D85" i="1"/>
  <c r="F85" i="1"/>
  <c r="Q85" i="1"/>
  <c r="J85" i="1"/>
  <c r="C86" i="1"/>
  <c r="F87" i="1"/>
  <c r="G85" i="1"/>
  <c r="E87" i="1"/>
  <c r="B87" i="1"/>
  <c r="O85" i="1"/>
  <c r="S85" i="1"/>
  <c r="M85" i="1"/>
  <c r="H85" i="1"/>
  <c r="N85" i="1"/>
  <c r="B86" i="1"/>
  <c r="K85" i="1"/>
  <c r="B85" i="1"/>
  <c r="C87" i="1"/>
  <c r="B83" i="1"/>
  <c r="C82" i="1"/>
  <c r="G82" i="1"/>
  <c r="K82" i="1"/>
  <c r="N82" i="1"/>
  <c r="H82" i="1"/>
  <c r="F82" i="1"/>
  <c r="Q82" i="1"/>
  <c r="E84" i="1"/>
  <c r="R82" i="1"/>
  <c r="S82" i="1"/>
  <c r="C83" i="1"/>
  <c r="D82" i="1"/>
  <c r="B84" i="1"/>
  <c r="M82" i="1"/>
  <c r="C84" i="1"/>
  <c r="P82" i="1"/>
  <c r="I82" i="1"/>
  <c r="F84" i="1"/>
  <c r="O82" i="1"/>
  <c r="E82" i="1"/>
  <c r="B82" i="1"/>
  <c r="J82" i="1"/>
  <c r="O79" i="1"/>
  <c r="H79" i="1"/>
  <c r="F79" i="1"/>
  <c r="G79" i="1"/>
  <c r="I79" i="1"/>
  <c r="J79" i="1"/>
  <c r="N79" i="1"/>
  <c r="B81" i="1"/>
  <c r="C79" i="1"/>
  <c r="C81" i="1"/>
  <c r="Q79" i="1"/>
  <c r="B80" i="1"/>
  <c r="E79" i="1"/>
  <c r="S79" i="1"/>
  <c r="P79" i="1"/>
  <c r="K79" i="1"/>
  <c r="D79" i="1"/>
  <c r="C80" i="1"/>
  <c r="F81" i="1"/>
  <c r="R79" i="1"/>
  <c r="E81" i="1"/>
  <c r="B79" i="1"/>
  <c r="M79" i="1"/>
  <c r="Q76" i="1"/>
  <c r="R76" i="1"/>
  <c r="K76" i="1"/>
  <c r="J76" i="1"/>
  <c r="O76" i="1"/>
  <c r="I76" i="1"/>
  <c r="S76" i="1"/>
  <c r="N76" i="1"/>
  <c r="G76" i="1"/>
  <c r="H76" i="1"/>
  <c r="E78" i="1"/>
  <c r="F76" i="1"/>
  <c r="B78" i="1"/>
  <c r="F78" i="1"/>
  <c r="D76" i="1"/>
  <c r="B77" i="1"/>
  <c r="P76" i="1"/>
  <c r="C77" i="1"/>
  <c r="M76" i="1"/>
  <c r="C78" i="1"/>
  <c r="C76" i="1"/>
  <c r="B76" i="1"/>
  <c r="E76" i="1"/>
  <c r="E73" i="1"/>
  <c r="I73" i="1"/>
  <c r="K73" i="1"/>
  <c r="G73" i="1"/>
  <c r="O73" i="1"/>
  <c r="D73" i="1"/>
  <c r="J73" i="1"/>
  <c r="M73" i="1"/>
  <c r="E75" i="1"/>
  <c r="C73" i="1"/>
  <c r="C74" i="1"/>
  <c r="R73" i="1"/>
  <c r="P73" i="1"/>
  <c r="B75" i="1"/>
  <c r="F75" i="1"/>
  <c r="S73" i="1"/>
  <c r="B74" i="1"/>
  <c r="N73" i="1"/>
  <c r="H73" i="1"/>
  <c r="F73" i="1"/>
  <c r="C75" i="1"/>
  <c r="B73" i="1"/>
  <c r="Q73" i="1"/>
  <c r="F72" i="1"/>
  <c r="D70" i="1"/>
  <c r="M70" i="1"/>
  <c r="H70" i="1"/>
  <c r="S70" i="1"/>
  <c r="J70" i="1"/>
  <c r="E70" i="1"/>
  <c r="O70" i="1"/>
  <c r="B71" i="1"/>
  <c r="F70" i="1"/>
  <c r="K70" i="1"/>
  <c r="G70" i="1"/>
  <c r="P70" i="1"/>
  <c r="N70" i="1"/>
  <c r="R70" i="1"/>
  <c r="C72" i="1"/>
  <c r="Q70" i="1"/>
  <c r="I70" i="1"/>
  <c r="B72" i="1"/>
  <c r="C71" i="1"/>
  <c r="C70" i="1"/>
  <c r="B70" i="1"/>
  <c r="E72" i="1"/>
  <c r="I67" i="1"/>
  <c r="C69" i="1"/>
  <c r="J67" i="1"/>
  <c r="H67" i="1"/>
  <c r="K67" i="1"/>
  <c r="Q67" i="1"/>
  <c r="E67" i="1"/>
  <c r="G67" i="1"/>
  <c r="E69" i="1"/>
  <c r="C68" i="1"/>
  <c r="D67" i="1"/>
  <c r="P67" i="1"/>
  <c r="R67" i="1"/>
  <c r="O67" i="1"/>
  <c r="B68" i="1"/>
  <c r="C67" i="1"/>
  <c r="M67" i="1"/>
  <c r="S67" i="1"/>
  <c r="N67" i="1"/>
  <c r="B69" i="1"/>
  <c r="F67" i="1"/>
  <c r="B67" i="1"/>
  <c r="F69" i="1"/>
  <c r="J64" i="1"/>
  <c r="R64" i="1"/>
  <c r="Q64" i="1"/>
  <c r="B66" i="1"/>
  <c r="F66" i="1"/>
  <c r="O64" i="1"/>
  <c r="E64" i="1"/>
  <c r="K64" i="1"/>
  <c r="E66" i="1"/>
  <c r="I64" i="1"/>
  <c r="C66" i="1"/>
  <c r="N64" i="1"/>
  <c r="M64" i="1"/>
  <c r="H64" i="1"/>
  <c r="C64" i="1"/>
  <c r="D64" i="1"/>
  <c r="S64" i="1"/>
  <c r="G64" i="1"/>
  <c r="F64" i="1"/>
  <c r="B65" i="1"/>
  <c r="C65" i="1"/>
  <c r="B64" i="1"/>
  <c r="P64" i="1"/>
  <c r="I61" i="1"/>
  <c r="B62" i="1"/>
  <c r="N61" i="1"/>
  <c r="J61" i="1"/>
  <c r="H61" i="1"/>
  <c r="Q61" i="1"/>
  <c r="B63" i="1"/>
  <c r="M61" i="1"/>
  <c r="R61" i="1"/>
  <c r="E63" i="1"/>
  <c r="F63" i="1"/>
  <c r="C62" i="1"/>
  <c r="S61" i="1"/>
  <c r="C61" i="1"/>
  <c r="F61" i="1"/>
  <c r="C63" i="1"/>
  <c r="K61" i="1"/>
  <c r="P61" i="1"/>
  <c r="D61" i="1"/>
  <c r="O61" i="1"/>
  <c r="E61" i="1"/>
  <c r="B61" i="1"/>
  <c r="G61" i="1"/>
  <c r="B60" i="1"/>
  <c r="D58" i="1"/>
  <c r="S58" i="1"/>
  <c r="C59" i="1"/>
  <c r="C58" i="1"/>
  <c r="K58" i="1"/>
  <c r="O58" i="1"/>
  <c r="F60" i="1"/>
  <c r="B59" i="1"/>
  <c r="H58" i="1"/>
  <c r="J58" i="1"/>
  <c r="G58" i="1"/>
  <c r="F58" i="1"/>
  <c r="R58" i="1"/>
  <c r="M58" i="1"/>
  <c r="E60" i="1"/>
  <c r="P58" i="1"/>
  <c r="N58" i="1"/>
  <c r="Q58" i="1"/>
  <c r="E58" i="1"/>
  <c r="I58" i="1"/>
  <c r="B58" i="1"/>
  <c r="C60" i="1"/>
  <c r="O55" i="1"/>
  <c r="H55" i="1"/>
  <c r="D55" i="1"/>
  <c r="N55" i="1"/>
  <c r="E57" i="1"/>
  <c r="R55" i="1"/>
  <c r="J55" i="1"/>
  <c r="F57" i="1"/>
  <c r="K55" i="1"/>
  <c r="B57" i="1"/>
  <c r="C55" i="1"/>
  <c r="P55" i="1"/>
  <c r="C57" i="1"/>
  <c r="E55" i="1"/>
  <c r="C56" i="1"/>
  <c r="Q55" i="1"/>
  <c r="S55" i="1"/>
  <c r="G55" i="1"/>
  <c r="B56" i="1"/>
  <c r="M55" i="1"/>
  <c r="F55" i="1"/>
  <c r="B55" i="1"/>
  <c r="I55" i="1"/>
  <c r="O52" i="1"/>
  <c r="F54" i="1"/>
  <c r="S52" i="1"/>
  <c r="E54" i="1"/>
  <c r="M52" i="1"/>
  <c r="D52" i="1"/>
  <c r="E52" i="1"/>
  <c r="C53" i="1"/>
  <c r="K52" i="1"/>
  <c r="R52" i="1"/>
  <c r="N52" i="1"/>
  <c r="H52" i="1"/>
  <c r="I52" i="1"/>
  <c r="C52" i="1"/>
  <c r="F52" i="1"/>
  <c r="G52" i="1"/>
  <c r="C54" i="1"/>
  <c r="B53" i="1"/>
  <c r="P52" i="1"/>
  <c r="Q52" i="1"/>
  <c r="J52" i="1"/>
  <c r="B52" i="1"/>
  <c r="B54" i="1"/>
  <c r="J49" i="1"/>
  <c r="D49" i="1"/>
  <c r="F49" i="1"/>
  <c r="S49" i="1"/>
  <c r="I49" i="1"/>
  <c r="C51" i="1"/>
  <c r="B51" i="1"/>
  <c r="H49" i="1"/>
  <c r="G49" i="1"/>
  <c r="P49" i="1"/>
  <c r="E51" i="1"/>
  <c r="O49" i="1"/>
  <c r="B50" i="1"/>
  <c r="F51" i="1"/>
  <c r="N49" i="1"/>
  <c r="Q49" i="1"/>
  <c r="M49" i="1"/>
  <c r="C49" i="1"/>
  <c r="C50" i="1"/>
  <c r="K49" i="1"/>
  <c r="E49" i="1"/>
  <c r="B49" i="1"/>
  <c r="R49" i="1"/>
  <c r="B48" i="1"/>
  <c r="E46" i="1"/>
  <c r="P46" i="1"/>
  <c r="F48" i="1"/>
  <c r="N46" i="1"/>
  <c r="C48" i="1"/>
  <c r="C47" i="1"/>
  <c r="H46" i="1"/>
  <c r="I46" i="1"/>
  <c r="F46" i="1"/>
  <c r="O46" i="1"/>
  <c r="C46" i="1"/>
  <c r="D46" i="1"/>
  <c r="R46" i="1"/>
  <c r="Q46" i="1"/>
  <c r="S46" i="1"/>
  <c r="J46" i="1"/>
  <c r="M46" i="1"/>
  <c r="K46" i="1"/>
  <c r="E48" i="1"/>
  <c r="G46" i="1"/>
  <c r="B46" i="1"/>
  <c r="B47" i="1"/>
  <c r="J43" i="1"/>
  <c r="S43" i="1"/>
  <c r="I43" i="1"/>
  <c r="C43" i="1"/>
  <c r="D43" i="1"/>
  <c r="E45" i="1"/>
  <c r="R43" i="1"/>
  <c r="E43" i="1"/>
  <c r="F43" i="1"/>
  <c r="M43" i="1"/>
  <c r="F45" i="1"/>
  <c r="C45" i="1"/>
  <c r="K43" i="1"/>
  <c r="B45" i="1"/>
  <c r="P43" i="1"/>
  <c r="O43" i="1"/>
  <c r="Q43" i="1"/>
  <c r="N43" i="1"/>
  <c r="C44" i="1"/>
  <c r="H43" i="1"/>
  <c r="B44" i="1"/>
  <c r="B43" i="1"/>
  <c r="G43" i="1"/>
  <c r="C40" i="1"/>
  <c r="I40" i="1"/>
  <c r="D40" i="1"/>
  <c r="B42" i="1"/>
  <c r="J40" i="1"/>
  <c r="E40" i="1"/>
  <c r="G40" i="1"/>
  <c r="Q40" i="1"/>
  <c r="S40" i="1"/>
  <c r="C42" i="1"/>
  <c r="F42" i="1"/>
  <c r="C41" i="1"/>
  <c r="R40" i="1"/>
  <c r="M40" i="1"/>
  <c r="K40" i="1"/>
  <c r="N40" i="1"/>
  <c r="H40" i="1"/>
  <c r="F40" i="1"/>
  <c r="P40" i="1"/>
  <c r="B41" i="1"/>
  <c r="O40" i="1"/>
  <c r="E42" i="1"/>
  <c r="B40" i="1"/>
  <c r="M37" i="1"/>
  <c r="N37" i="1"/>
  <c r="O37" i="1"/>
  <c r="J37" i="1"/>
  <c r="B39" i="1"/>
  <c r="P37" i="1"/>
  <c r="C37" i="1"/>
  <c r="K37" i="1"/>
  <c r="C38" i="1"/>
  <c r="F39" i="1"/>
  <c r="F37" i="1"/>
  <c r="D37" i="1"/>
  <c r="E37" i="1"/>
  <c r="B38" i="1"/>
  <c r="G37" i="1"/>
  <c r="C39" i="1"/>
  <c r="Q37" i="1"/>
  <c r="R37" i="1"/>
  <c r="H37" i="1"/>
  <c r="S37" i="1"/>
  <c r="I37" i="1"/>
  <c r="B37" i="1"/>
  <c r="E39" i="1"/>
  <c r="I34" i="1"/>
  <c r="M34" i="1"/>
  <c r="C35" i="1"/>
  <c r="K34" i="1"/>
  <c r="B35" i="1"/>
  <c r="R34" i="1"/>
  <c r="N34" i="1"/>
  <c r="H34" i="1"/>
  <c r="G34" i="1"/>
  <c r="D34" i="1"/>
  <c r="E34" i="1"/>
  <c r="E36" i="1"/>
  <c r="S34" i="1"/>
  <c r="C36" i="1"/>
  <c r="F36" i="1"/>
  <c r="B36" i="1"/>
  <c r="P34" i="1"/>
  <c r="O34" i="1"/>
  <c r="F34" i="1"/>
  <c r="Q34" i="1"/>
  <c r="C34" i="1"/>
  <c r="B34" i="1"/>
  <c r="J34" i="1"/>
  <c r="D31" i="1"/>
  <c r="P31" i="1"/>
  <c r="B33" i="1"/>
  <c r="F33" i="1"/>
  <c r="K31" i="1"/>
  <c r="O31" i="1"/>
  <c r="C31" i="1"/>
  <c r="R31" i="1"/>
  <c r="Q31" i="1"/>
  <c r="S31" i="1"/>
  <c r="M31" i="1"/>
  <c r="N31" i="1"/>
  <c r="J31" i="1"/>
  <c r="C32" i="1"/>
  <c r="E31" i="1"/>
  <c r="C33" i="1"/>
  <c r="F31" i="1"/>
  <c r="H31" i="1"/>
  <c r="I31" i="1"/>
  <c r="G31" i="1"/>
  <c r="B32" i="1"/>
  <c r="B31" i="1"/>
  <c r="E33" i="1"/>
  <c r="J28" i="1"/>
  <c r="S28" i="1"/>
  <c r="C29" i="1"/>
  <c r="C30" i="1"/>
  <c r="E30" i="1"/>
  <c r="R28" i="1"/>
  <c r="B30" i="1"/>
  <c r="M28" i="1"/>
  <c r="K28" i="1"/>
  <c r="F28" i="1"/>
  <c r="B29" i="1"/>
  <c r="H28" i="1"/>
  <c r="P28" i="1"/>
  <c r="O28" i="1"/>
  <c r="Q28" i="1"/>
  <c r="E28" i="1"/>
  <c r="C28" i="1"/>
  <c r="F30" i="1"/>
  <c r="I28" i="1"/>
  <c r="D28" i="1"/>
  <c r="G28" i="1"/>
  <c r="B28" i="1"/>
  <c r="N28" i="1"/>
  <c r="Q25" i="1"/>
  <c r="H25" i="1"/>
  <c r="R25" i="1"/>
  <c r="N25" i="1"/>
  <c r="M25" i="1"/>
  <c r="O25" i="1"/>
  <c r="F27" i="1"/>
  <c r="C25" i="1"/>
  <c r="S25" i="1"/>
  <c r="D25" i="1"/>
  <c r="E25" i="1"/>
  <c r="G25" i="1"/>
  <c r="I25" i="1"/>
  <c r="J25" i="1"/>
  <c r="B26" i="1"/>
  <c r="P25" i="1"/>
  <c r="E27" i="1"/>
  <c r="F25" i="1"/>
  <c r="C26" i="1"/>
  <c r="K25" i="1"/>
  <c r="C27" i="1"/>
  <c r="B25" i="1"/>
  <c r="B27" i="1"/>
  <c r="B24" i="1"/>
  <c r="C22" i="1"/>
  <c r="H22" i="1"/>
  <c r="E24" i="1"/>
  <c r="F22" i="1"/>
  <c r="M22" i="1"/>
  <c r="S22" i="1"/>
  <c r="O22" i="1"/>
  <c r="J22" i="1"/>
  <c r="I22" i="1"/>
  <c r="G22" i="1"/>
  <c r="Q22" i="1"/>
  <c r="B23" i="1"/>
  <c r="N22" i="1"/>
  <c r="C23" i="1"/>
  <c r="D22" i="1"/>
  <c r="K22" i="1"/>
  <c r="R22" i="1"/>
  <c r="E22" i="1"/>
  <c r="F24" i="1"/>
  <c r="P22" i="1"/>
  <c r="C24" i="1"/>
  <c r="B22" i="1"/>
  <c r="I4" i="1"/>
  <c r="R4" i="1"/>
  <c r="O4" i="1"/>
  <c r="C4" i="1"/>
  <c r="F6" i="1"/>
  <c r="H4" i="1"/>
  <c r="S4" i="1"/>
  <c r="B6" i="1"/>
  <c r="B5" i="1"/>
  <c r="E6" i="1"/>
  <c r="K4" i="1"/>
  <c r="F4" i="1"/>
  <c r="M4" i="1"/>
  <c r="N4" i="1"/>
  <c r="P4" i="1"/>
  <c r="C5" i="1"/>
  <c r="D4" i="1"/>
  <c r="G4" i="1"/>
  <c r="C6" i="1"/>
  <c r="E4" i="1"/>
  <c r="Q4" i="1"/>
  <c r="B4" i="1"/>
  <c r="J4" i="1"/>
  <c r="I16" i="1"/>
  <c r="O16" i="1"/>
  <c r="B17" i="1"/>
  <c r="K16" i="1"/>
  <c r="Q16" i="1"/>
  <c r="D16" i="1"/>
  <c r="H16" i="1"/>
  <c r="C16" i="1"/>
  <c r="F18" i="1"/>
  <c r="E16" i="1"/>
  <c r="J16" i="1"/>
  <c r="S16" i="1"/>
  <c r="P16" i="1"/>
  <c r="R16" i="1"/>
  <c r="C17" i="1"/>
  <c r="M16" i="1"/>
  <c r="G16" i="1"/>
  <c r="C18" i="1"/>
  <c r="E18" i="1"/>
  <c r="B18" i="1"/>
  <c r="F16" i="1"/>
  <c r="B16" i="1"/>
  <c r="N16" i="1"/>
  <c r="K13" i="1"/>
  <c r="S13" i="1"/>
  <c r="D13" i="1"/>
  <c r="I13" i="1"/>
  <c r="O13" i="1"/>
  <c r="P13" i="1"/>
  <c r="F13" i="1"/>
  <c r="E15" i="1"/>
  <c r="C14" i="1"/>
  <c r="C13" i="1"/>
  <c r="B14" i="1"/>
  <c r="C15" i="1"/>
  <c r="E13" i="1"/>
  <c r="M13" i="1"/>
  <c r="B15" i="1"/>
  <c r="H13" i="1"/>
  <c r="J13" i="1"/>
  <c r="F15" i="1"/>
  <c r="Q13" i="1"/>
  <c r="R13" i="1"/>
  <c r="N13" i="1"/>
  <c r="B13" i="1"/>
  <c r="G13" i="1"/>
  <c r="S10" i="1"/>
  <c r="F10" i="1"/>
  <c r="D10" i="1"/>
  <c r="M10" i="1"/>
  <c r="P10" i="1"/>
  <c r="C12" i="1"/>
  <c r="C10" i="1"/>
  <c r="B12" i="1"/>
  <c r="K10" i="1"/>
  <c r="H10" i="1"/>
  <c r="R10" i="1"/>
  <c r="Q10" i="1"/>
  <c r="O10" i="1"/>
  <c r="E12" i="1"/>
  <c r="J10" i="1"/>
  <c r="E10" i="1"/>
  <c r="B11" i="1"/>
  <c r="G10" i="1"/>
  <c r="C11" i="1"/>
  <c r="F12" i="1"/>
  <c r="I10" i="1"/>
  <c r="B10" i="1"/>
  <c r="N10" i="1"/>
  <c r="G7" i="1"/>
  <c r="R7" i="1"/>
  <c r="F9" i="1"/>
  <c r="F7" i="1"/>
  <c r="P7" i="1"/>
  <c r="I7" i="1"/>
  <c r="C8" i="1"/>
  <c r="O7" i="1"/>
  <c r="H7" i="1"/>
  <c r="K7" i="1"/>
  <c r="C9" i="1"/>
  <c r="C7" i="1"/>
  <c r="N7" i="1"/>
  <c r="B8" i="1"/>
  <c r="Q7" i="1"/>
  <c r="E7" i="1"/>
  <c r="S7" i="1"/>
  <c r="M7" i="1"/>
  <c r="B9" i="1"/>
  <c r="J7" i="1"/>
  <c r="E9" i="1"/>
  <c r="B7" i="1"/>
  <c r="D7" i="1"/>
  <c r="F21" i="1"/>
  <c r="K19" i="1"/>
  <c r="O19" i="1"/>
  <c r="M19" i="1"/>
  <c r="C21" i="1"/>
  <c r="P19" i="1"/>
  <c r="J19" i="1"/>
  <c r="G19" i="1"/>
  <c r="S19" i="1"/>
  <c r="F19" i="1"/>
  <c r="H19" i="1"/>
  <c r="B21" i="1"/>
  <c r="N19" i="1"/>
  <c r="B20" i="1"/>
  <c r="C20" i="1"/>
  <c r="Q19" i="1"/>
  <c r="E19" i="1"/>
  <c r="E21" i="1"/>
  <c r="D19" i="1"/>
  <c r="C19" i="1"/>
  <c r="I19" i="1"/>
  <c r="B19" i="1"/>
  <c r="R19" i="1"/>
</calcChain>
</file>

<file path=xl/comments1.xml><?xml version="1.0" encoding="utf-8"?>
<comments xmlns="http://schemas.openxmlformats.org/spreadsheetml/2006/main">
  <authors>
    <author>Müller Viktor</author>
  </authors>
  <commentList>
    <comment ref="U2" authorId="0" shapeId="0">
      <text>
        <r>
          <rPr>
            <sz val="9"/>
            <color indexed="81"/>
            <rFont val="Tahoma"/>
            <family val="2"/>
            <charset val="238"/>
          </rPr>
          <t xml:space="preserve">sem napište hledané slovo, nebo číslo, buňky obsahující vyhledávané slovo se podbarví modře
</t>
        </r>
      </text>
    </comment>
  </commentList>
</comments>
</file>

<file path=xl/sharedStrings.xml><?xml version="1.0" encoding="utf-8"?>
<sst xmlns="http://schemas.openxmlformats.org/spreadsheetml/2006/main" count="22" uniqueCount="22">
  <si>
    <t>č. řádku</t>
  </si>
  <si>
    <t>Žadatel</t>
  </si>
  <si>
    <t>Název akce/projektu</t>
  </si>
  <si>
    <t>Celkové předpokládané výdaje realizované akce/projektu</t>
  </si>
  <si>
    <t>Termín akce/ realizace projektu
OD - DO</t>
  </si>
  <si>
    <t>Požadovaná částka z rozpočtu OK</t>
  </si>
  <si>
    <t>Termín vyúčtování dotace</t>
  </si>
  <si>
    <t xml:space="preserve">Bodové hodnocení </t>
  </si>
  <si>
    <t>Celkem obdrženo bodů 
A, B, C</t>
  </si>
  <si>
    <t>Vyhledávání</t>
  </si>
  <si>
    <t>Identifikační údaje</t>
  </si>
  <si>
    <t>Popis akce/projektu</t>
  </si>
  <si>
    <t>A celkem</t>
  </si>
  <si>
    <t>B celkem</t>
  </si>
  <si>
    <t>C celkem</t>
  </si>
  <si>
    <t>Návrhovaná částka</t>
  </si>
  <si>
    <t>INV/NEINV</t>
  </si>
  <si>
    <t>Chci vyhledat:</t>
  </si>
  <si>
    <t>Číslo VFP.</t>
  </si>
  <si>
    <t>Zastoupený</t>
  </si>
  <si>
    <t>Účel použití dotace na akci/projekt/konkrétní účel</t>
  </si>
  <si>
    <t xml:space="preserve">požadovaná částka v % z celkových výdajů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</si>
</sst>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10" x14ac:knownFonts="1">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8"/>
      <name val="Tahoma"/>
      <family val="2"/>
      <charset val="238"/>
    </font>
    <font>
      <b/>
      <sz val="8"/>
      <color theme="1"/>
      <name val="Tahoma"/>
      <family val="2"/>
      <charset val="238"/>
    </font>
    <font>
      <i/>
      <sz val="8"/>
      <name val="Tahoma"/>
      <family val="2"/>
      <charset val="238"/>
    </font>
    <font>
      <sz val="8"/>
      <name val="Tahoma"/>
      <family val="2"/>
      <charset val="238"/>
    </font>
    <font>
      <b/>
      <sz val="12"/>
      <color theme="1"/>
      <name val="Calibri"/>
      <family val="2"/>
      <charset val="238"/>
      <scheme val="minor"/>
    </font>
    <font>
      <i/>
      <sz val="9"/>
      <color theme="1"/>
      <name val="Calibri"/>
      <family val="2"/>
      <charset val="238"/>
      <scheme val="minor"/>
    </font>
    <font>
      <sz val="9"/>
      <color indexed="81"/>
      <name val="Tahoma"/>
      <family val="2"/>
      <charset val="238"/>
    </font>
  </fonts>
  <fills count="5">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8" tint="0.59999389629810485"/>
        <bgColor indexed="64"/>
      </patternFill>
    </fill>
  </fills>
  <borders count="1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s>
  <cellStyleXfs count="2">
    <xf numFmtId="0" fontId="0" fillId="0" borderId="0"/>
    <xf numFmtId="9" fontId="1" fillId="0" borderId="0" applyFont="0" applyFill="0" applyBorder="0" applyAlignment="0" applyProtection="0"/>
  </cellStyleXfs>
  <cellXfs count="57">
    <xf numFmtId="0" fontId="0" fillId="0" borderId="0" xfId="0"/>
    <xf numFmtId="0" fontId="3" fillId="0" borderId="1" xfId="0" applyFont="1" applyBorder="1" applyAlignment="1">
      <alignment horizontal="centerContinuous" vertical="center" wrapText="1"/>
    </xf>
    <xf numFmtId="0" fontId="3" fillId="0" borderId="2" xfId="0" applyFont="1" applyBorder="1" applyAlignment="1">
      <alignment horizontal="center" vertical="center" wrapText="1"/>
    </xf>
    <xf numFmtId="164" fontId="3" fillId="0" borderId="1" xfId="0" applyNumberFormat="1" applyFont="1" applyBorder="1" applyAlignment="1">
      <alignment horizontal="centerContinuous" wrapText="1"/>
    </xf>
    <xf numFmtId="0" fontId="3" fillId="0" borderId="1" xfId="0" applyFont="1" applyBorder="1" applyAlignment="1">
      <alignment horizontal="centerContinuous" wrapText="1"/>
    </xf>
    <xf numFmtId="164" fontId="3" fillId="0" borderId="2" xfId="0" applyNumberFormat="1" applyFont="1" applyBorder="1" applyAlignment="1">
      <alignment horizontal="centerContinuous" wrapText="1"/>
    </xf>
    <xf numFmtId="0" fontId="3" fillId="0" borderId="3" xfId="0" applyFont="1" applyBorder="1" applyAlignment="1">
      <alignment horizontal="centerContinuous" wrapText="1"/>
    </xf>
    <xf numFmtId="164" fontId="3" fillId="2" borderId="1" xfId="0" applyNumberFormat="1" applyFont="1" applyFill="1" applyBorder="1" applyAlignment="1">
      <alignment vertical="center" wrapText="1"/>
    </xf>
    <xf numFmtId="0" fontId="3" fillId="2" borderId="1" xfId="0" applyFont="1" applyFill="1" applyBorder="1" applyAlignment="1">
      <alignment vertical="center" wrapText="1"/>
    </xf>
    <xf numFmtId="0" fontId="3" fillId="0" borderId="1" xfId="0" applyFont="1" applyBorder="1" applyAlignment="1">
      <alignment wrapText="1"/>
    </xf>
    <xf numFmtId="0" fontId="3" fillId="2" borderId="2" xfId="0" applyFont="1" applyFill="1" applyBorder="1" applyAlignment="1">
      <alignment horizontal="left" vertical="center" wrapText="1"/>
    </xf>
    <xf numFmtId="164" fontId="3" fillId="0" borderId="8" xfId="0" applyNumberFormat="1" applyFont="1" applyBorder="1" applyAlignment="1">
      <alignment horizontal="centerContinuous" wrapText="1"/>
    </xf>
    <xf numFmtId="0" fontId="3" fillId="0" borderId="8" xfId="0" applyFont="1" applyBorder="1" applyAlignment="1">
      <alignment horizontal="centerContinuous" wrapText="1"/>
    </xf>
    <xf numFmtId="0" fontId="3" fillId="0" borderId="9" xfId="0" applyFont="1" applyBorder="1" applyAlignment="1">
      <alignment horizontal="centerContinuous" wrapText="1"/>
    </xf>
    <xf numFmtId="0" fontId="3" fillId="2" borderId="10" xfId="0" applyFont="1" applyFill="1" applyBorder="1" applyAlignment="1">
      <alignment horizontal="center" wrapText="1"/>
    </xf>
    <xf numFmtId="0" fontId="3" fillId="2" borderId="0" xfId="0" applyFont="1" applyFill="1" applyAlignment="1">
      <alignment horizontal="center" wrapText="1"/>
    </xf>
    <xf numFmtId="0" fontId="3" fillId="0" borderId="11" xfId="0" applyFont="1" applyBorder="1" applyAlignment="1">
      <alignment horizontal="center" wrapText="1"/>
    </xf>
    <xf numFmtId="0" fontId="5" fillId="0" borderId="2" xfId="0" applyFont="1" applyBorder="1" applyAlignment="1">
      <alignment wrapText="1"/>
    </xf>
    <xf numFmtId="0" fontId="6" fillId="2" borderId="13" xfId="0" applyFont="1" applyFill="1" applyBorder="1" applyAlignment="1">
      <alignment horizontal="left" vertical="center" wrapText="1"/>
    </xf>
    <xf numFmtId="164" fontId="3" fillId="0" borderId="13" xfId="0" applyNumberFormat="1" applyFont="1" applyBorder="1" applyAlignment="1">
      <alignment horizontal="centerContinuous" vertical="center" wrapText="1"/>
    </xf>
    <xf numFmtId="0" fontId="3" fillId="0" borderId="13" xfId="0" applyFont="1" applyBorder="1" applyAlignment="1">
      <alignment horizontal="centerContinuous" vertical="center" wrapText="1"/>
    </xf>
    <xf numFmtId="164" fontId="3" fillId="0" borderId="13" xfId="0" applyNumberFormat="1" applyFont="1" applyBorder="1" applyAlignment="1">
      <alignment horizontal="center" vertical="center" wrapText="1"/>
    </xf>
    <xf numFmtId="0" fontId="3" fillId="0" borderId="14" xfId="0" applyFont="1" applyBorder="1" applyAlignment="1">
      <alignment horizontal="centerContinuous" vertical="center" wrapText="1"/>
    </xf>
    <xf numFmtId="9" fontId="6" fillId="0" borderId="2" xfId="0" applyNumberFormat="1" applyFont="1" applyBorder="1" applyAlignment="1">
      <alignment horizontal="center" vertical="center" wrapText="1"/>
    </xf>
    <xf numFmtId="9" fontId="6" fillId="0" borderId="2" xfId="0" applyNumberFormat="1" applyFont="1" applyBorder="1" applyAlignment="1">
      <alignment horizontal="centerContinuous" vertical="center" wrapText="1"/>
    </xf>
    <xf numFmtId="0" fontId="4" fillId="0" borderId="13" xfId="0" applyFont="1" applyBorder="1" applyAlignment="1">
      <alignment vertical="center" wrapText="1"/>
    </xf>
    <xf numFmtId="164" fontId="3" fillId="2" borderId="13" xfId="0" applyNumberFormat="1" applyFont="1" applyFill="1" applyBorder="1" applyAlignment="1">
      <alignment vertical="center" wrapText="1"/>
    </xf>
    <xf numFmtId="0" fontId="3" fillId="2" borderId="13" xfId="0" applyFont="1" applyFill="1" applyBorder="1" applyAlignment="1">
      <alignment vertical="center" wrapText="1"/>
    </xf>
    <xf numFmtId="0" fontId="3" fillId="2" borderId="14" xfId="0" applyFont="1" applyFill="1" applyBorder="1" applyAlignment="1">
      <alignment vertical="center" wrapText="1"/>
    </xf>
    <xf numFmtId="0" fontId="7" fillId="0" borderId="0" xfId="0" applyFont="1" applyAlignment="1">
      <alignment horizontal="center" vertical="center" wrapText="1"/>
    </xf>
    <xf numFmtId="0" fontId="0" fillId="0" borderId="0" xfId="0" applyAlignment="1">
      <alignment vertical="center" wrapText="1"/>
    </xf>
    <xf numFmtId="0" fontId="2" fillId="0" borderId="0" xfId="0" applyFont="1" applyAlignment="1">
      <alignment vertical="top" wrapText="1"/>
    </xf>
    <xf numFmtId="14" fontId="0" fillId="0" borderId="0" xfId="0" applyNumberFormat="1" applyAlignment="1">
      <alignment horizontal="center" vertical="center"/>
    </xf>
    <xf numFmtId="0" fontId="0" fillId="0" borderId="0" xfId="0" applyAlignment="1">
      <alignment vertical="top" wrapText="1"/>
    </xf>
    <xf numFmtId="0" fontId="0" fillId="0" borderId="0" xfId="0" applyAlignment="1">
      <alignment horizontal="center" vertical="center"/>
    </xf>
    <xf numFmtId="0" fontId="0" fillId="0" borderId="0" xfId="0" applyAlignment="1">
      <alignment horizontal="left" vertical="top" wrapText="1"/>
    </xf>
    <xf numFmtId="9" fontId="0" fillId="0" borderId="0" xfId="1" applyFont="1" applyBorder="1" applyAlignment="1">
      <alignment horizontal="center" vertical="center"/>
    </xf>
    <xf numFmtId="0" fontId="0" fillId="0" borderId="0" xfId="0" applyAlignment="1">
      <alignment horizontal="center" vertical="center"/>
    </xf>
    <xf numFmtId="0" fontId="8" fillId="0" borderId="0" xfId="0" applyFont="1" applyAlignment="1">
      <alignment horizontal="center" vertical="center" wrapText="1"/>
    </xf>
    <xf numFmtId="164" fontId="2" fillId="0" borderId="0" xfId="0" applyNumberFormat="1" applyFont="1" applyAlignment="1">
      <alignment horizontal="center" vertical="center"/>
    </xf>
    <xf numFmtId="164" fontId="0" fillId="0" borderId="0" xfId="0" applyNumberFormat="1" applyAlignment="1">
      <alignment horizontal="center" vertical="center" wrapText="1"/>
    </xf>
    <xf numFmtId="164" fontId="0" fillId="0" borderId="0" xfId="0" applyNumberFormat="1" applyAlignment="1">
      <alignment horizontal="center" vertical="center"/>
    </xf>
    <xf numFmtId="14" fontId="0" fillId="0" borderId="0" xfId="0" applyNumberFormat="1" applyAlignment="1">
      <alignment horizontal="center" vertical="center"/>
    </xf>
    <xf numFmtId="0" fontId="0" fillId="0" borderId="16" xfId="0" applyBorder="1" applyAlignment="1">
      <alignment horizontal="center" vertical="center"/>
    </xf>
    <xf numFmtId="0" fontId="3" fillId="2" borderId="1" xfId="0" applyFont="1" applyFill="1" applyBorder="1" applyAlignment="1">
      <alignment horizontal="center" wrapText="1"/>
    </xf>
    <xf numFmtId="0" fontId="3" fillId="2" borderId="8" xfId="0" applyFont="1" applyFill="1" applyBorder="1" applyAlignment="1">
      <alignment horizont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9" xfId="0" applyFont="1" applyFill="1" applyBorder="1" applyAlignment="1">
      <alignment horizontal="right" vertical="center" wrapText="1"/>
    </xf>
    <xf numFmtId="0" fontId="2" fillId="3" borderId="14" xfId="0" applyFont="1" applyFill="1" applyBorder="1" applyAlignment="1">
      <alignment horizontal="right" vertical="center" wrapText="1"/>
    </xf>
    <xf numFmtId="0" fontId="2" fillId="4" borderId="12" xfId="0" applyFont="1" applyFill="1" applyBorder="1" applyAlignment="1">
      <alignment horizontal="center" vertical="center"/>
    </xf>
    <xf numFmtId="0" fontId="2" fillId="4" borderId="15" xfId="0" applyFont="1" applyFill="1" applyBorder="1" applyAlignment="1">
      <alignment horizontal="center" vertical="center"/>
    </xf>
    <xf numFmtId="164" fontId="0" fillId="0" borderId="16" xfId="0" applyNumberFormat="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1" xfId="0" applyFont="1" applyBorder="1" applyAlignment="1">
      <alignment horizontal="center" wrapText="1"/>
    </xf>
    <xf numFmtId="0" fontId="4" fillId="0" borderId="8" xfId="0" applyFont="1" applyBorder="1" applyAlignment="1">
      <alignment horizontal="center" wrapText="1"/>
    </xf>
  </cellXfs>
  <cellStyles count="2">
    <cellStyle name="Normální" xfId="0" builtinId="0"/>
    <cellStyle name="Procenta" xfId="1" builtinId="5"/>
  </cellStyles>
  <dxfs count="75">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theme="8" tint="0.59996337778862885"/>
        </patternFill>
      </fill>
    </dxf>
    <dxf>
      <fill>
        <patternFill>
          <bgColor theme="8" tint="0.59996337778862885"/>
        </patternFill>
      </fill>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rder>
    </dxf>
    <dxf>
      <border>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bottom style="thin">
          <color indexed="64"/>
        </bottom>
      </border>
    </dxf>
    <dxf>
      <border>
        <left style="thin">
          <color indexed="64"/>
        </left>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auto="1"/>
        </left>
        <right style="thin">
          <color auto="1"/>
        </right>
        <top style="thin">
          <color auto="1"/>
        </top>
        <bottom style="thin">
          <color auto="1"/>
        </bottom>
        <vertical/>
        <horizontal/>
      </border>
    </dxf>
    <dxf>
      <border>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vertical/>
        <horizontal/>
      </border>
    </dxf>
    <dxf>
      <border>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ttom style="thin">
          <color indexed="64"/>
        </bottom>
      </border>
    </dxf>
    <dxf>
      <border>
        <left style="thin">
          <color indexed="64"/>
        </left>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bottom style="thin">
          <color indexed="64"/>
        </bottom>
      </border>
    </dxf>
    <dxf>
      <border>
        <left style="thin">
          <color indexed="64"/>
        </left>
        <right style="thin">
          <color indexed="64"/>
        </right>
        <top style="thin">
          <color indexed="64"/>
        </top>
        <bottom style="thin">
          <color indexed="64"/>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indexed="64"/>
        </left>
        <right style="thin">
          <color indexed="64"/>
        </right>
        <top style="thin">
          <color indexed="64"/>
        </top>
      </border>
    </dxf>
    <dxf>
      <fill>
        <patternFill>
          <bgColor theme="8" tint="0.59996337778862885"/>
        </patternFill>
      </fill>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Spolecne\Odd&#283;len&#237;%20ochrany%20p&#345;&#237;rody\dotace\Dotace%20&#381;P\DOTACE%202023\DP%2002_04\Seznam%20schv&#225;len&#253;ch%20&#382;&#225;dost&#2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 rozhodnutí"/>
      <sheetName val="k rozhodnutí detailní"/>
      <sheetName val="hodnocení"/>
      <sheetName val="Zdroj"/>
    </sheetNames>
    <sheetDataSet>
      <sheetData sheetId="0">
        <row r="3">
          <cell r="A3"/>
        </row>
        <row r="6">
          <cell r="A6">
            <v>1</v>
          </cell>
        </row>
        <row r="9">
          <cell r="A9">
            <v>2</v>
          </cell>
        </row>
        <row r="12">
          <cell r="A12">
            <v>3</v>
          </cell>
        </row>
        <row r="15">
          <cell r="A15">
            <v>4</v>
          </cell>
        </row>
        <row r="18">
          <cell r="A18">
            <v>5</v>
          </cell>
        </row>
        <row r="21">
          <cell r="A21">
            <v>6</v>
          </cell>
        </row>
        <row r="24">
          <cell r="A24">
            <v>7</v>
          </cell>
        </row>
        <row r="27">
          <cell r="A27">
            <v>8</v>
          </cell>
        </row>
        <row r="30">
          <cell r="A30">
            <v>9</v>
          </cell>
        </row>
        <row r="33">
          <cell r="A33">
            <v>10</v>
          </cell>
        </row>
        <row r="36">
          <cell r="A36">
            <v>11</v>
          </cell>
        </row>
        <row r="39">
          <cell r="A39">
            <v>12</v>
          </cell>
        </row>
        <row r="42">
          <cell r="A42">
            <v>13</v>
          </cell>
        </row>
        <row r="45">
          <cell r="A45">
            <v>14</v>
          </cell>
        </row>
        <row r="48">
          <cell r="A48">
            <v>15</v>
          </cell>
        </row>
        <row r="51">
          <cell r="A51">
            <v>16</v>
          </cell>
        </row>
        <row r="54">
          <cell r="A54">
            <v>17</v>
          </cell>
        </row>
        <row r="57">
          <cell r="A57">
            <v>18</v>
          </cell>
        </row>
        <row r="60">
          <cell r="A60">
            <v>19</v>
          </cell>
        </row>
        <row r="63">
          <cell r="A63">
            <v>20</v>
          </cell>
        </row>
        <row r="66">
          <cell r="A66">
            <v>21</v>
          </cell>
        </row>
        <row r="69">
          <cell r="A69">
            <v>22</v>
          </cell>
        </row>
        <row r="72">
          <cell r="A72">
            <v>23</v>
          </cell>
        </row>
        <row r="75">
          <cell r="A75">
            <v>24</v>
          </cell>
        </row>
        <row r="78">
          <cell r="A78">
            <v>25</v>
          </cell>
        </row>
        <row r="81">
          <cell r="A81">
            <v>26</v>
          </cell>
        </row>
        <row r="84">
          <cell r="A84">
            <v>27</v>
          </cell>
        </row>
        <row r="87">
          <cell r="A87">
            <v>28</v>
          </cell>
        </row>
        <row r="90">
          <cell r="A90">
            <v>29</v>
          </cell>
        </row>
        <row r="93">
          <cell r="A93">
            <v>30</v>
          </cell>
        </row>
        <row r="96">
          <cell r="A96">
            <v>31</v>
          </cell>
        </row>
        <row r="99">
          <cell r="A99">
            <v>32</v>
          </cell>
        </row>
        <row r="102">
          <cell r="A102">
            <v>33</v>
          </cell>
        </row>
      </sheetData>
      <sheetData sheetId="1">
        <row r="4">
          <cell r="K4">
            <v>10</v>
          </cell>
        </row>
        <row r="7">
          <cell r="K7">
            <v>10</v>
          </cell>
        </row>
        <row r="10">
          <cell r="K10">
            <v>10</v>
          </cell>
        </row>
        <row r="13">
          <cell r="K13">
            <v>10</v>
          </cell>
        </row>
        <row r="16">
          <cell r="K16">
            <v>10</v>
          </cell>
        </row>
        <row r="19">
          <cell r="K19">
            <v>10</v>
          </cell>
        </row>
        <row r="22">
          <cell r="K22">
            <v>10</v>
          </cell>
        </row>
        <row r="25">
          <cell r="K25">
            <v>10</v>
          </cell>
        </row>
        <row r="28">
          <cell r="K28">
            <v>10</v>
          </cell>
        </row>
        <row r="31">
          <cell r="K31">
            <v>10</v>
          </cell>
        </row>
        <row r="34">
          <cell r="K34">
            <v>10</v>
          </cell>
        </row>
        <row r="37">
          <cell r="K37">
            <v>10</v>
          </cell>
        </row>
        <row r="40">
          <cell r="K40">
            <v>10</v>
          </cell>
        </row>
        <row r="43">
          <cell r="K43">
            <v>10</v>
          </cell>
        </row>
        <row r="46">
          <cell r="K46">
            <v>10</v>
          </cell>
        </row>
        <row r="49">
          <cell r="K49">
            <v>10</v>
          </cell>
        </row>
        <row r="52">
          <cell r="K52">
            <v>10</v>
          </cell>
        </row>
        <row r="55">
          <cell r="K55">
            <v>5</v>
          </cell>
        </row>
        <row r="58">
          <cell r="K58">
            <v>10</v>
          </cell>
        </row>
        <row r="61">
          <cell r="K61">
            <v>10</v>
          </cell>
        </row>
        <row r="64">
          <cell r="K64">
            <v>10</v>
          </cell>
        </row>
        <row r="67">
          <cell r="K67">
            <v>10</v>
          </cell>
        </row>
        <row r="70">
          <cell r="K70">
            <v>10</v>
          </cell>
        </row>
        <row r="73">
          <cell r="K73">
            <v>10</v>
          </cell>
        </row>
        <row r="76">
          <cell r="K76">
            <v>5</v>
          </cell>
        </row>
        <row r="79">
          <cell r="K79">
            <v>5</v>
          </cell>
        </row>
        <row r="82">
          <cell r="K82">
            <v>5</v>
          </cell>
        </row>
        <row r="85">
          <cell r="K85">
            <v>10</v>
          </cell>
        </row>
        <row r="88">
          <cell r="K88">
            <v>10</v>
          </cell>
        </row>
        <row r="91">
          <cell r="K91">
            <v>10</v>
          </cell>
        </row>
        <row r="94">
          <cell r="K94">
            <v>5</v>
          </cell>
        </row>
        <row r="97">
          <cell r="K97">
            <v>5</v>
          </cell>
        </row>
        <row r="100">
          <cell r="K100">
            <v>5</v>
          </cell>
        </row>
        <row r="103">
          <cell r="K103">
            <v>5</v>
          </cell>
        </row>
      </sheetData>
      <sheetData sheetId="2"/>
      <sheetData sheetId="3">
        <row r="9">
          <cell r="AS9" t="str">
            <v>ano</v>
          </cell>
        </row>
        <row r="15">
          <cell r="AB15" t="str">
            <v xml:space="preserve">Datum použití </v>
          </cell>
          <cell r="AC15" t="str">
            <v>De minims</v>
          </cell>
          <cell r="AD15" t="str">
            <v>Celkem obdrženo bodu a,b,c</v>
          </cell>
          <cell r="AE15"/>
          <cell r="AF15"/>
          <cell r="AG15"/>
        </row>
        <row r="16">
          <cell r="B16" t="str">
            <v>35</v>
          </cell>
          <cell r="C16" t="str">
            <v>Obec Charváty</v>
          </cell>
          <cell r="D16" t="str">
            <v>Charváty 98</v>
          </cell>
          <cell r="E16" t="str">
            <v>Charváty</v>
          </cell>
          <cell r="G16" t="str">
            <v>Olomouc</v>
          </cell>
          <cell r="H16" t="str">
            <v>Obec, městská část hlavního města Prahy</v>
          </cell>
          <cell r="I16" t="str">
            <v>00635715</v>
          </cell>
          <cell r="L16" t="str">
            <v>obec@charvaty.cz</v>
          </cell>
          <cell r="M16" t="str">
            <v>Jarmila Kowalczuková</v>
          </cell>
          <cell r="N16" t="str">
            <v>Stromořadí k drahlovskému mostu</v>
          </cell>
          <cell r="O16" t="str">
            <v>Výsadbou stromořadí k drahlovskému mostu vznikne paralelní osa tvořená řekou Moravou a potokem Blata. Přilehlá komunikace je využívána nejen cyklisty, láká i k procházkám. Záměrem je výsadbou stromořadí  zpříjemnit tyto aktivity.</v>
          </cell>
          <cell r="S16" t="str">
            <v>Charváty, místní část Drahlov</v>
          </cell>
          <cell r="T16">
            <v>66000</v>
          </cell>
          <cell r="U16" t="str">
            <v>9/2023</v>
          </cell>
          <cell r="V16" t="str">
            <v>12/2023</v>
          </cell>
          <cell r="X16">
            <v>33000</v>
          </cell>
          <cell r="Y16" t="str">
            <v>1/2024</v>
          </cell>
          <cell r="AB16"/>
          <cell r="AC16">
            <v>0</v>
          </cell>
          <cell r="AD16">
            <v>100</v>
          </cell>
          <cell r="AE16"/>
          <cell r="AF16"/>
          <cell r="AG16"/>
          <cell r="BV16">
            <v>0</v>
          </cell>
          <cell r="BW16">
            <v>40</v>
          </cell>
          <cell r="BX16">
            <v>30</v>
          </cell>
          <cell r="CB16">
            <v>1</v>
          </cell>
          <cell r="CG16">
            <v>33000</v>
          </cell>
        </row>
      </sheetData>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05"/>
  <sheetViews>
    <sheetView tabSelected="1" topLeftCell="A16" zoomScaleNormal="100" workbookViewId="0">
      <selection activeCell="T8" sqref="T8"/>
    </sheetView>
  </sheetViews>
  <sheetFormatPr defaultRowHeight="15" x14ac:dyDescent="0.25"/>
  <cols>
    <col min="1" max="1" width="12.7109375" customWidth="1"/>
    <col min="2" max="2" width="28" customWidth="1"/>
    <col min="3" max="3" width="40" customWidth="1"/>
    <col min="4" max="4" width="14.85546875" customWidth="1"/>
    <col min="6" max="6" width="14.85546875" customWidth="1"/>
    <col min="12" max="12" width="19.140625" customWidth="1"/>
    <col min="14" max="14" width="0.140625" customWidth="1"/>
    <col min="15" max="19" width="9.140625" hidden="1" customWidth="1"/>
  </cols>
  <sheetData>
    <row r="1" spans="1:21" ht="54.75" thickBot="1" x14ac:dyDescent="0.3">
      <c r="A1" s="1" t="s">
        <v>0</v>
      </c>
      <c r="B1" s="1" t="s">
        <v>1</v>
      </c>
      <c r="C1" s="2" t="s">
        <v>2</v>
      </c>
      <c r="D1" s="3" t="s">
        <v>3</v>
      </c>
      <c r="E1" s="4" t="s">
        <v>4</v>
      </c>
      <c r="F1" s="5" t="s">
        <v>5</v>
      </c>
      <c r="G1" s="6" t="s">
        <v>6</v>
      </c>
      <c r="H1" s="53" t="s">
        <v>7</v>
      </c>
      <c r="I1" s="54"/>
      <c r="J1" s="54"/>
      <c r="K1" s="55" t="s">
        <v>8</v>
      </c>
      <c r="L1" s="7"/>
      <c r="M1" s="8"/>
      <c r="N1" s="44" t="str">
        <f>[1]Zdroj!AB15</f>
        <v xml:space="preserve">Datum použití </v>
      </c>
      <c r="O1" s="44" t="str">
        <f>[1]Zdroj!AC15</f>
        <v>De minims</v>
      </c>
      <c r="P1" s="44" t="str">
        <f>[1]Zdroj!AD15</f>
        <v>Celkem obdrženo bodu a,b,c</v>
      </c>
      <c r="Q1" s="44">
        <f>[1]Zdroj!AE15</f>
        <v>0</v>
      </c>
      <c r="R1" s="44">
        <f>[1]Zdroj!AF15</f>
        <v>0</v>
      </c>
      <c r="S1" s="44">
        <f>[1]Zdroj!AG15</f>
        <v>0</v>
      </c>
      <c r="T1" s="46" t="s">
        <v>9</v>
      </c>
      <c r="U1" s="47"/>
    </row>
    <row r="2" spans="1:21" ht="15.75" thickBot="1" x14ac:dyDescent="0.3">
      <c r="A2" s="9"/>
      <c r="B2" s="10" t="s">
        <v>10</v>
      </c>
      <c r="C2" s="2" t="s">
        <v>11</v>
      </c>
      <c r="D2" s="11"/>
      <c r="E2" s="12"/>
      <c r="F2" s="11"/>
      <c r="G2" s="13"/>
      <c r="H2" s="14" t="s">
        <v>12</v>
      </c>
      <c r="I2" s="15" t="s">
        <v>13</v>
      </c>
      <c r="J2" s="16" t="s">
        <v>14</v>
      </c>
      <c r="K2" s="56"/>
      <c r="L2" s="7" t="s">
        <v>15</v>
      </c>
      <c r="M2" s="8" t="s">
        <v>16</v>
      </c>
      <c r="N2" s="45"/>
      <c r="O2" s="45"/>
      <c r="P2" s="45"/>
      <c r="Q2" s="45"/>
      <c r="R2" s="45"/>
      <c r="S2" s="45"/>
      <c r="T2" s="48" t="s">
        <v>17</v>
      </c>
      <c r="U2" s="50"/>
    </row>
    <row r="3" spans="1:21" ht="42.75" thickBot="1" x14ac:dyDescent="0.3">
      <c r="A3" s="17" t="s">
        <v>18</v>
      </c>
      <c r="B3" s="18" t="s">
        <v>19</v>
      </c>
      <c r="C3" s="2" t="s">
        <v>20</v>
      </c>
      <c r="D3" s="19"/>
      <c r="E3" s="20"/>
      <c r="F3" s="21" t="s">
        <v>21</v>
      </c>
      <c r="G3" s="22"/>
      <c r="H3" s="23">
        <v>0.4</v>
      </c>
      <c r="I3" s="23">
        <v>0.4</v>
      </c>
      <c r="J3" s="24">
        <v>0.2</v>
      </c>
      <c r="K3" s="25"/>
      <c r="L3" s="26"/>
      <c r="M3" s="27"/>
      <c r="N3" s="27"/>
      <c r="O3" s="27"/>
      <c r="P3" s="27"/>
      <c r="Q3" s="27"/>
      <c r="R3" s="27"/>
      <c r="S3" s="28"/>
      <c r="T3" s="49"/>
      <c r="U3" s="51"/>
    </row>
    <row r="4" spans="1:21" ht="60" x14ac:dyDescent="0.25">
      <c r="A4" s="29">
        <v>1</v>
      </c>
      <c r="B4" s="30" t="str">
        <f ca="1">IF($B4="","",IF([1]Zdroj!$AS$9="ano",CONCATENATE(OFFSET([1]Zdroj!B$16,'[1]k rozhodnutí'!$A3,0),"
","Anonymizováno","
",OFFSET([1]Zdroj!D$16,'[1]k rozhodnutí'!$A3,0),"
",OFFSET([1]Zdroj!E$16,'[1]k rozhodnutí'!$A3,0)),CONCATENATE(OFFSET([1]Zdroj!B$16,'[1]k rozhodnutí'!$A3,0),"
",OFFSET([1]Zdroj!C$16,'[1]k rozhodnutí'!$A3,0),"
",OFFSET([1]Zdroj!D$16,'[1]k rozhodnutí'!$A3,0),"
",OFFSET([1]Zdroj!E$16,'[1]k rozhodnutí'!$A3,0))))</f>
        <v>Obec Charváty
Anonymizováno
Charváty
78375</v>
      </c>
      <c r="C4" s="31" t="str">
        <f ca="1">IF($B4="","",OFFSET([1]Zdroj!M$16,'[1]k rozhodnutí'!$A3,0))</f>
        <v>Stromořadí k drahlovskému mostu</v>
      </c>
      <c r="D4" s="40">
        <f ca="1">IF($B4="","",OFFSET([1]Zdroj!S$16,'[1]k rozhodnutí'!$A3,0))</f>
        <v>66000</v>
      </c>
      <c r="E4" s="32" t="str">
        <f ca="1">IF($B4="","",OFFSET([1]Zdroj!T$16,'[1]k rozhodnutí'!$A3,0))</f>
        <v>9/2023</v>
      </c>
      <c r="F4" s="52">
        <f ca="1">IF($B4="","",OFFSET([1]Zdroj!V$16,'[1]k rozhodnutí'!$A3,0))</f>
        <v>33000</v>
      </c>
      <c r="G4" s="42" t="str">
        <f ca="1">IF($B4="","",OFFSET([1]Zdroj!X$16,'[1]k rozhodnutí'!$A3,0))</f>
        <v>1/2024</v>
      </c>
      <c r="H4" s="37">
        <f ca="1">IF($B4="","",OFFSET([1]Zdroj!BV$16,'[1]k rozhodnutí'!$A3,0))</f>
        <v>40</v>
      </c>
      <c r="I4" s="43">
        <f ca="1">IF($B4="","",OFFSET([1]Zdroj!BW$16,'[1]k rozhodnutí'!$A3,0))</f>
        <v>30</v>
      </c>
      <c r="J4" s="43">
        <f ca="1">IF($B4="","",OFFSET([1]Zdroj!BX$16,'[1]k rozhodnutí'!$A3,0))</f>
        <v>10</v>
      </c>
      <c r="K4" s="37" t="str">
        <f ca="1">IF($B4="","",'[1]k rozhodnutí detailní'!K4)</f>
        <v>80 ze 100</v>
      </c>
      <c r="L4" s="39">
        <v>33000</v>
      </c>
      <c r="M4" s="37" t="str">
        <f ca="1">IF($B4="","",OFFSET([1]Zdroj!Y$16,'[1]k rozhodnutí'!$A3,0))</f>
        <v>neinv.</v>
      </c>
      <c r="N4" s="37">
        <f ca="1">IF($B4="","",OFFSET([1]Zdroj!AB$16,'[1]k rozhodnutí'!$A3,0))</f>
        <v>0</v>
      </c>
      <c r="O4" s="37">
        <f ca="1">IF($B4="","",OFFSET([1]Zdroj!AC$16,'[1]k rozhodnutí'!$A3,0))</f>
        <v>100</v>
      </c>
      <c r="P4" s="37">
        <f ca="1">IF($B4="","",OFFSET([1]Zdroj!AD$16,'[1]k rozhodnutí'!$A3,0))</f>
        <v>0</v>
      </c>
      <c r="Q4" s="37">
        <f ca="1">IF($B4="","",OFFSET([1]Zdroj!AE$16,'[1]k rozhodnutí'!$A3,0))</f>
        <v>0</v>
      </c>
      <c r="R4" s="37">
        <f ca="1">IF($B4="","",OFFSET([1]Zdroj!AF$16,'[1]k rozhodnutí'!$A3,0))</f>
        <v>0</v>
      </c>
      <c r="S4" s="37">
        <f ca="1">IF($B4="","",OFFSET([1]Zdroj!AG$16,'[1]k rozhodnutí'!$A3,0))</f>
        <v>0</v>
      </c>
    </row>
    <row r="5" spans="1:21" ht="105" x14ac:dyDescent="0.25">
      <c r="A5" s="38">
        <v>35</v>
      </c>
      <c r="B5" s="30" t="str">
        <f ca="1">IF($B4="","",IF([1]Zdroj!$AS$9="ano",CONCATENATE("Okres:","
",OFFSET([1]Zdroj!CG$16,'[1]k rozhodnutí'!$A3,0),"
","Právní forma","
",OFFSET([1]Zdroj!G$16,'[1]k rozhodnutí'!$A3,0),"
",IF(OFFSET([1]Zdroj!H$16,'[1]k rozhodnutí'!$A3,0)="","","IČO: "),OFFSET([1]Zdroj!H$16,'[1]k rozhodnutí'!$A3,0),"
","B.Ú. ",IF(OFFSET([1]Zdroj!I$16,'[1]k rozhodnutí'!$A3,0)="","","Anonymizováno")),CONCATENATE("Okres:","
",OFFSET([1]Zdroj!CG$16,'[1]k rozhodnutí'!$A3,0),"
","Právní forma","
",OFFSET([1]Zdroj!G$16,'[1]k rozhodnutí'!$A3,0),"
",IF(OFFSET([1]Zdroj!H$16,'[1]k rozhodnutí'!$A3,0)="","","IČO: "),OFFSET([1]Zdroj!H$16,'[1]k rozhodnutí'!$A3,0),"
","B.Ú. ",OFFSET([1]Zdroj!I$16,'[1]k rozhodnutí'!$A3,0))))</f>
        <v>Okres:
Olomouc
Právní forma
Obec, městská část hlavního města Prahy
IČO: 00635715
B.Ú. Anonymizováno</v>
      </c>
      <c r="C5" s="33" t="str">
        <f ca="1">IF($B4="","",OFFSET([1]Zdroj!N$16,'[1]k rozhodnutí'!$A3,0))</f>
        <v>Výsadbou stromořadí k drahlovskému mostu vznikne paralelní osa tvořená řekou Moravou a potokem Blata. Přilehlá komunikace je využívána nejen cyklisty, láká i k procházkám. Záměrem je výsadbou stromořadí  zpříjemnit tyto aktivity.</v>
      </c>
      <c r="D5" s="40"/>
      <c r="E5" s="34"/>
      <c r="F5" s="41"/>
      <c r="G5" s="42"/>
      <c r="H5" s="37"/>
      <c r="I5" s="37"/>
      <c r="J5" s="37"/>
      <c r="K5" s="37"/>
      <c r="L5" s="39"/>
      <c r="M5" s="37"/>
      <c r="N5" s="37"/>
      <c r="O5" s="37"/>
      <c r="P5" s="37"/>
      <c r="Q5" s="37"/>
      <c r="R5" s="37"/>
      <c r="S5" s="37"/>
    </row>
    <row r="6" spans="1:21" ht="30" x14ac:dyDescent="0.25">
      <c r="A6" s="38"/>
      <c r="B6" s="35" t="str">
        <f ca="1">IF($B4="","",IF([1]Zdroj!$AS$9="ano",IF(OFFSET([1]Zdroj!L$16,'[1]k rozhodnutí'!$A3,0)="","","Anonymizováno"),IF(OFFSET([1]Zdroj!L$16,'[1]k rozhodnutí'!$A3,0)="","",OFFSET([1]Zdroj!L$16,'[1]k rozhodnutí'!$A3,0))))</f>
        <v>Anonymizováno</v>
      </c>
      <c r="C6" s="33" t="str">
        <f ca="1">IF($B4="","",CONCATENATE("Dotace bude použita na:","
",OFFSET([1]Zdroj!O$16,'[1]k rozhodnutí'!$A3,0)))</f>
        <v>Dotace bude použita na:
Stromořadí k drahlovskému mostu</v>
      </c>
      <c r="D6" s="40"/>
      <c r="E6" s="32" t="str">
        <f ca="1">IF($B4="","",OFFSET([1]Zdroj!U$16,'[1]k rozhodnutí'!$A3,0))</f>
        <v>12/2023</v>
      </c>
      <c r="F6" s="36">
        <f ca="1">IF($B4="","",OFFSET([1]Zdroj!CB$16,'[1]k rozhodnutí'!$A3,0))</f>
        <v>0.5</v>
      </c>
      <c r="G6" s="42"/>
      <c r="H6" s="37"/>
      <c r="I6" s="37"/>
      <c r="J6" s="37"/>
      <c r="K6" s="37"/>
      <c r="L6" s="39"/>
      <c r="M6" s="37"/>
      <c r="N6" s="37"/>
      <c r="O6" s="37"/>
      <c r="P6" s="37"/>
      <c r="Q6" s="37"/>
      <c r="R6" s="37"/>
      <c r="S6" s="37"/>
    </row>
    <row r="7" spans="1:21" ht="60" x14ac:dyDescent="0.25">
      <c r="A7" s="29">
        <v>2</v>
      </c>
      <c r="B7" s="30" t="str">
        <f ca="1">IF($B7="","",IF([1]Zdroj!$AS$9="ano",CONCATENATE(OFFSET([1]Zdroj!B$16,'[1]k rozhodnutí'!$A6,0),"
","Anonymizováno","
",OFFSET([1]Zdroj!D$16,'[1]k rozhodnutí'!$A6,0),"
",OFFSET([1]Zdroj!E$16,'[1]k rozhodnutí'!$A6,0)),CONCATENATE(OFFSET([1]Zdroj!B$16,'[1]k rozhodnutí'!$A6,0),"
",OFFSET([1]Zdroj!C$16,'[1]k rozhodnutí'!$A6,0),"
",OFFSET([1]Zdroj!D$16,'[1]k rozhodnutí'!$A6,0),"
",OFFSET([1]Zdroj!E$16,'[1]k rozhodnutí'!$A6,0))))</f>
        <v>Město Loštice
Anonymizováno
Loštice
78983</v>
      </c>
      <c r="C7" s="31" t="str">
        <f ca="1">IF($B7="","",OFFSET([1]Zdroj!M$16,'[1]k rozhodnutí'!$A6,0))</f>
        <v>Výsadba platanů podél silnice III/4442</v>
      </c>
      <c r="D7" s="40">
        <f ca="1">IF($B7="","",OFFSET([1]Zdroj!S$16,'[1]k rozhodnutí'!$A6,0))</f>
        <v>60000</v>
      </c>
      <c r="E7" s="32" t="str">
        <f ca="1">IF($B7="","",OFFSET([1]Zdroj!T$16,'[1]k rozhodnutí'!$A6,0))</f>
        <v>10/2023</v>
      </c>
      <c r="F7" s="41">
        <f ca="1">IF($B7="","",OFFSET([1]Zdroj!V$16,'[1]k rozhodnutí'!$A6,0))</f>
        <v>35000</v>
      </c>
      <c r="G7" s="42" t="str">
        <f ca="1">IF($B7="","",OFFSET([1]Zdroj!X$16,'[1]k rozhodnutí'!$A6,0))</f>
        <v>1/2024</v>
      </c>
      <c r="H7" s="37">
        <f ca="1">IF($B7="","",OFFSET([1]Zdroj!BV$16,'[1]k rozhodnutí'!$A6,0))</f>
        <v>35</v>
      </c>
      <c r="I7" s="37">
        <f ca="1">IF($B7="","",OFFSET([1]Zdroj!BW$16,'[1]k rozhodnutí'!$A6,0))</f>
        <v>30</v>
      </c>
      <c r="J7" s="37">
        <f ca="1">IF($B7="","",OFFSET([1]Zdroj!BX$16,'[1]k rozhodnutí'!$A6,0))</f>
        <v>10</v>
      </c>
      <c r="K7" s="37" t="str">
        <f ca="1">IF($B7="","",'[1]k rozhodnutí detailní'!K7)</f>
        <v>75 ze 100</v>
      </c>
      <c r="L7" s="39">
        <v>26250</v>
      </c>
      <c r="M7" s="37" t="str">
        <f ca="1">IF($B7="","",OFFSET([1]Zdroj!Y$16,'[1]k rozhodnutí'!$A6,0))</f>
        <v>neinv.</v>
      </c>
      <c r="N7" s="37">
        <f ca="1">IF($B7="","",OFFSET([1]Zdroj!AB$16,'[1]k rozhodnutí'!$A6,0))</f>
        <v>0</v>
      </c>
      <c r="O7" s="37">
        <f ca="1">IF($B7="","",OFFSET([1]Zdroj!AC$16,'[1]k rozhodnutí'!$A6,0))</f>
        <v>75</v>
      </c>
      <c r="P7" s="37">
        <f ca="1">IF($B7="","",OFFSET([1]Zdroj!AD$16,'[1]k rozhodnutí'!$A6,0))</f>
        <v>0</v>
      </c>
      <c r="Q7" s="37">
        <f ca="1">IF($B7="","",OFFSET([1]Zdroj!AE$16,'[1]k rozhodnutí'!$A6,0))</f>
        <v>0</v>
      </c>
      <c r="R7" s="37">
        <f ca="1">IF($B7="","",OFFSET([1]Zdroj!AF$16,'[1]k rozhodnutí'!$A6,0))</f>
        <v>0</v>
      </c>
      <c r="S7" s="37">
        <f ca="1">IF($B7="","",OFFSET([1]Zdroj!AG$16,'[1]k rozhodnutí'!$A6,0))</f>
        <v>0</v>
      </c>
      <c r="T7" s="34"/>
    </row>
    <row r="8" spans="1:21" ht="105" x14ac:dyDescent="0.25">
      <c r="A8" s="38">
        <v>17</v>
      </c>
      <c r="B8" s="30" t="str">
        <f ca="1">IF($B7="","",IF([1]Zdroj!$AS$9="ano",CONCATENATE("Okres:","
",OFFSET([1]Zdroj!CG$16,'[1]k rozhodnutí'!$A6,0),"
","Právní forma","
",OFFSET([1]Zdroj!G$16,'[1]k rozhodnutí'!$A6,0),"
",IF(OFFSET([1]Zdroj!H$16,'[1]k rozhodnutí'!$A6,0)="","","IČO: "),OFFSET([1]Zdroj!H$16,'[1]k rozhodnutí'!$A6,0),"
","B.Ú. ",IF(OFFSET([1]Zdroj!I$16,'[1]k rozhodnutí'!$A6,0)="","","Anonymizováno")),CONCATENATE("Okres:","
",OFFSET([1]Zdroj!CG$16,'[1]k rozhodnutí'!$A6,0),"
","Právní forma","
",OFFSET([1]Zdroj!G$16,'[1]k rozhodnutí'!$A6,0),"
",IF(OFFSET([1]Zdroj!H$16,'[1]k rozhodnutí'!$A6,0)="","","IČO: "),OFFSET([1]Zdroj!H$16,'[1]k rozhodnutí'!$A6,0),"
","B.Ú. ",OFFSET([1]Zdroj!I$16,'[1]k rozhodnutí'!$A6,0))))</f>
        <v>Okres:
Šumperk
Právní forma
Obec, městská část hlavního města Prahy
IČO: 00302945
B.Ú. Anonymizováno</v>
      </c>
      <c r="C8" s="33" t="str">
        <f ca="1">IF($B7="","",OFFSET([1]Zdroj!N$16,'[1]k rozhodnutí'!$A6,0))</f>
        <v>Výsadba 10 ks Platanus acerifolia 'Alphens Globe u silnice III/4442. Stromy budou vysazeny v říjnu po dokončení rekonstrukce silnice III/4442 SSOK jako součást úprav veřejného prostranství kolem silnice. Výsadba proběhne za účasti veřejnosti.</v>
      </c>
      <c r="D8" s="40"/>
      <c r="E8" s="34"/>
      <c r="F8" s="41"/>
      <c r="G8" s="42"/>
      <c r="H8" s="37"/>
      <c r="I8" s="37"/>
      <c r="J8" s="37"/>
      <c r="K8" s="37"/>
      <c r="L8" s="39"/>
      <c r="M8" s="37"/>
      <c r="N8" s="37"/>
      <c r="O8" s="37"/>
      <c r="P8" s="37"/>
      <c r="Q8" s="37"/>
      <c r="R8" s="37"/>
      <c r="S8" s="37"/>
      <c r="T8" s="34"/>
    </row>
    <row r="9" spans="1:21" ht="45" x14ac:dyDescent="0.25">
      <c r="A9" s="38"/>
      <c r="B9" s="35" t="str">
        <f ca="1">IF($B7="","",IF([1]Zdroj!$AS$9="ano",IF(OFFSET([1]Zdroj!L$16,'[1]k rozhodnutí'!$A6,0)="","","Anonymizováno"),IF(OFFSET([1]Zdroj!L$16,'[1]k rozhodnutí'!$A6,0)="","",OFFSET([1]Zdroj!L$16,'[1]k rozhodnutí'!$A6,0))))</f>
        <v>Anonymizováno</v>
      </c>
      <c r="C9" s="33" t="str">
        <f ca="1">IF($B7="","",CONCATENATE("Dotace bude použita na:","
",OFFSET([1]Zdroj!O$16,'[1]k rozhodnutí'!$A6,0)))</f>
        <v>Dotace bude použita na:
nákup 10 ks Platanus acerifolia 'Alphens Globe</v>
      </c>
      <c r="D9" s="40"/>
      <c r="E9" s="32" t="str">
        <f ca="1">IF($B7="","",OFFSET([1]Zdroj!U$16,'[1]k rozhodnutí'!$A6,0))</f>
        <v>12/2023</v>
      </c>
      <c r="F9" s="36">
        <f ca="1">IF($B7="","",OFFSET([1]Zdroj!CB$16,'[1]k rozhodnutí'!$A6,0))</f>
        <v>0.58333333333333337</v>
      </c>
      <c r="G9" s="42"/>
      <c r="H9" s="37"/>
      <c r="I9" s="37"/>
      <c r="J9" s="37"/>
      <c r="K9" s="37"/>
      <c r="L9" s="39"/>
      <c r="M9" s="37"/>
      <c r="N9" s="37"/>
      <c r="O9" s="37"/>
      <c r="P9" s="37"/>
      <c r="Q9" s="37"/>
      <c r="R9" s="37"/>
      <c r="S9" s="37"/>
      <c r="T9" s="34"/>
    </row>
    <row r="10" spans="1:21" ht="60" x14ac:dyDescent="0.25">
      <c r="A10" s="29">
        <v>3</v>
      </c>
      <c r="B10" s="30" t="str">
        <f ca="1">IF($B10="","",IF([1]Zdroj!$AS$9="ano",CONCATENATE(OFFSET([1]Zdroj!B$16,'[1]k rozhodnutí'!$A9,0),"
","Anonymizováno","
",OFFSET([1]Zdroj!D$16,'[1]k rozhodnutí'!$A9,0),"
",OFFSET([1]Zdroj!E$16,'[1]k rozhodnutí'!$A9,0)),CONCATENATE(OFFSET([1]Zdroj!B$16,'[1]k rozhodnutí'!$A9,0),"
",OFFSET([1]Zdroj!C$16,'[1]k rozhodnutí'!$A9,0),"
",OFFSET([1]Zdroj!D$16,'[1]k rozhodnutí'!$A9,0),"
",OFFSET([1]Zdroj!E$16,'[1]k rozhodnutí'!$A9,0))))</f>
        <v>Město Loštice
Anonymizováno
Loštice
78983</v>
      </c>
      <c r="C10" s="31" t="str">
        <f ca="1">IF($B10="","",OFFSET([1]Zdroj!M$16,'[1]k rozhodnutí'!$A9,0))</f>
        <v>Výsadba 6 ks muchovníku kolem místní komunikace v Žádlovicích</v>
      </c>
      <c r="D10" s="40">
        <f ca="1">IF($B10="","",OFFSET([1]Zdroj!S$16,'[1]k rozhodnutí'!$A9,0))</f>
        <v>55000</v>
      </c>
      <c r="E10" s="32" t="str">
        <f ca="1">IF($B10="","",OFFSET([1]Zdroj!T$16,'[1]k rozhodnutí'!$A9,0))</f>
        <v>10/2023</v>
      </c>
      <c r="F10" s="41">
        <f ca="1">IF($B10="","",OFFSET([1]Zdroj!V$16,'[1]k rozhodnutí'!$A9,0))</f>
        <v>35000</v>
      </c>
      <c r="G10" s="42" t="str">
        <f ca="1">IF($B10="","",OFFSET([1]Zdroj!X$16,'[1]k rozhodnutí'!$A9,0))</f>
        <v>1/2024</v>
      </c>
      <c r="H10" s="37">
        <f ca="1">IF($B10="","",OFFSET([1]Zdroj!BV$16,'[1]k rozhodnutí'!$A9,0))</f>
        <v>35</v>
      </c>
      <c r="I10" s="37">
        <f ca="1">IF($B10="","",OFFSET([1]Zdroj!BW$16,'[1]k rozhodnutí'!$A9,0))</f>
        <v>30</v>
      </c>
      <c r="J10" s="37">
        <f ca="1">IF($B10="","",OFFSET([1]Zdroj!BX$16,'[1]k rozhodnutí'!$A9,0))</f>
        <v>10</v>
      </c>
      <c r="K10" s="37" t="str">
        <f ca="1">IF($B10="","",'[1]k rozhodnutí detailní'!K10)</f>
        <v>75 ze 100</v>
      </c>
      <c r="L10" s="39">
        <v>26250</v>
      </c>
      <c r="M10" s="37" t="str">
        <f ca="1">IF($B10="","",OFFSET([1]Zdroj!Y$16,'[1]k rozhodnutí'!$A9,0))</f>
        <v>neinv.</v>
      </c>
      <c r="N10" s="37">
        <f ca="1">IF($B10="","",OFFSET([1]Zdroj!AB$16,'[1]k rozhodnutí'!$A9,0))</f>
        <v>0</v>
      </c>
      <c r="O10" s="37">
        <f ca="1">IF($B10="","",OFFSET([1]Zdroj!AC$16,'[1]k rozhodnutí'!$A9,0))</f>
        <v>75</v>
      </c>
      <c r="P10" s="37">
        <f ca="1">IF($B10="","",OFFSET([1]Zdroj!AD$16,'[1]k rozhodnutí'!$A9,0))</f>
        <v>0</v>
      </c>
      <c r="Q10" s="37">
        <f ca="1">IF($B10="","",OFFSET([1]Zdroj!AE$16,'[1]k rozhodnutí'!$A9,0))</f>
        <v>0</v>
      </c>
      <c r="R10" s="37">
        <f ca="1">IF($B10="","",OFFSET([1]Zdroj!AF$16,'[1]k rozhodnutí'!$A9,0))</f>
        <v>0</v>
      </c>
      <c r="S10" s="37">
        <f ca="1">IF($B10="","",OFFSET([1]Zdroj!AG$16,'[1]k rozhodnutí'!$A9,0))</f>
        <v>0</v>
      </c>
    </row>
    <row r="11" spans="1:21" ht="105" x14ac:dyDescent="0.25">
      <c r="A11" s="38">
        <v>20</v>
      </c>
      <c r="B11" s="30" t="str">
        <f ca="1">IF($B10="","",IF([1]Zdroj!$AS$9="ano",CONCATENATE("Okres:","
",OFFSET([1]Zdroj!CG$16,'[1]k rozhodnutí'!$A9,0),"
","Právní forma","
",OFFSET([1]Zdroj!G$16,'[1]k rozhodnutí'!$A9,0),"
",IF(OFFSET([1]Zdroj!H$16,'[1]k rozhodnutí'!$A9,0)="","","IČO: "),OFFSET([1]Zdroj!H$16,'[1]k rozhodnutí'!$A9,0),"
","B.Ú. ",IF(OFFSET([1]Zdroj!I$16,'[1]k rozhodnutí'!$A9,0)="","","Anonymizováno")),CONCATENATE("Okres:","
",OFFSET([1]Zdroj!CG$16,'[1]k rozhodnutí'!$A9,0),"
","Právní forma","
",OFFSET([1]Zdroj!G$16,'[1]k rozhodnutí'!$A9,0),"
",IF(OFFSET([1]Zdroj!H$16,'[1]k rozhodnutí'!$A9,0)="","","IČO: "),OFFSET([1]Zdroj!H$16,'[1]k rozhodnutí'!$A9,0),"
","B.Ú. ",OFFSET([1]Zdroj!I$16,'[1]k rozhodnutí'!$A9,0))))</f>
        <v>Okres:
Šumperk
Právní forma
Obec, městská část hlavního města Prahy
IČO: 00302945
B.Ú. Anonymizováno</v>
      </c>
      <c r="C11" s="33" t="str">
        <f ca="1">IF($B10="","",OFFSET([1]Zdroj!N$16,'[1]k rozhodnutí'!$A9,0))</f>
        <v>Výsadba 6 ks Amelanchier arborea Robin Hill  - Muchovník v lokalitě pro bydlení kolem místní komunikace v Žádlovicích na pozemku p.č. 203/1, jedná se o výsadbu stromů do šesti zpomalovacích ostrůvků na místní komunikaci u vymezených parkovacích stání</v>
      </c>
      <c r="D11" s="40"/>
      <c r="E11" s="34"/>
      <c r="F11" s="41"/>
      <c r="G11" s="42"/>
      <c r="H11" s="37"/>
      <c r="I11" s="37"/>
      <c r="J11" s="37"/>
      <c r="K11" s="37"/>
      <c r="L11" s="39"/>
      <c r="M11" s="37"/>
      <c r="N11" s="37"/>
      <c r="O11" s="37"/>
      <c r="P11" s="37"/>
      <c r="Q11" s="37"/>
      <c r="R11" s="37"/>
      <c r="S11" s="37"/>
    </row>
    <row r="12" spans="1:21" ht="120" x14ac:dyDescent="0.25">
      <c r="A12" s="38"/>
      <c r="B12" s="35" t="str">
        <f ca="1">IF($B10="","",IF([1]Zdroj!$AS$9="ano",IF(OFFSET([1]Zdroj!L$16,'[1]k rozhodnutí'!$A9,0)="","","Anonymizováno"),IF(OFFSET([1]Zdroj!L$16,'[1]k rozhodnutí'!$A9,0)="","",OFFSET([1]Zdroj!L$16,'[1]k rozhodnutí'!$A9,0))))</f>
        <v>Anonymizováno</v>
      </c>
      <c r="C12" s="33" t="str">
        <f ca="1">IF($B10="","",CONCATENATE("Dotace bude použita na:","
",OFFSET([1]Zdroj!O$16,'[1]k rozhodnutí'!$A9,0)))</f>
        <v>Dotace bude použita na:
Dodávky a služby pro výsadbu 6 ks Amelanchier arborea Robin Hill - Muchovník. Z důvodu výsadby na místní komunikace, která klade zvýšené nároky na kvalitu provedení výsadby a na zajištění bezpečnosti při provádění výsadby bude provedeno dodavatelsky.</v>
      </c>
      <c r="D12" s="40"/>
      <c r="E12" s="32" t="str">
        <f ca="1">IF($B10="","",OFFSET([1]Zdroj!U$16,'[1]k rozhodnutí'!$A9,0))</f>
        <v>12/2023</v>
      </c>
      <c r="F12" s="36">
        <f ca="1">IF($B10="","",OFFSET([1]Zdroj!CB$16,'[1]k rozhodnutí'!$A9,0))</f>
        <v>0.63636363636363635</v>
      </c>
      <c r="G12" s="42"/>
      <c r="H12" s="37"/>
      <c r="I12" s="37"/>
      <c r="J12" s="37"/>
      <c r="K12" s="37"/>
      <c r="L12" s="39"/>
      <c r="M12" s="37"/>
      <c r="N12" s="37"/>
      <c r="O12" s="37"/>
      <c r="P12" s="37"/>
      <c r="Q12" s="37"/>
      <c r="R12" s="37"/>
      <c r="S12" s="37"/>
    </row>
    <row r="13" spans="1:21" ht="60" x14ac:dyDescent="0.25">
      <c r="A13" s="29">
        <v>4</v>
      </c>
      <c r="B13" s="30" t="str">
        <f ca="1">IF($B13="","",IF([1]Zdroj!$AS$9="ano",CONCATENATE(OFFSET([1]Zdroj!B$16,'[1]k rozhodnutí'!$A12,0),"
","Anonymizováno","
",OFFSET([1]Zdroj!D$16,'[1]k rozhodnutí'!$A12,0),"
",OFFSET([1]Zdroj!E$16,'[1]k rozhodnutí'!$A12,0)),CONCATENATE(OFFSET([1]Zdroj!B$16,'[1]k rozhodnutí'!$A12,0),"
",OFFSET([1]Zdroj!C$16,'[1]k rozhodnutí'!$A12,0),"
",OFFSET([1]Zdroj!D$16,'[1]k rozhodnutí'!$A12,0),"
",OFFSET([1]Zdroj!E$16,'[1]k rozhodnutí'!$A12,0))))</f>
        <v>Obec Mladějovice
Anonymizováno
Mladějovice
78501</v>
      </c>
      <c r="C13" s="31" t="str">
        <f ca="1">IF($B13="","",OFFSET([1]Zdroj!M$16,'[1]k rozhodnutí'!$A12,0))</f>
        <v>Výsadba stromů lípy velkolisté podél cesty</v>
      </c>
      <c r="D13" s="40">
        <f ca="1">IF($B13="","",OFFSET([1]Zdroj!S$16,'[1]k rozhodnutí'!$A12,0))</f>
        <v>135360</v>
      </c>
      <c r="E13" s="32" t="str">
        <f ca="1">IF($B13="","",OFFSET([1]Zdroj!T$16,'[1]k rozhodnutí'!$A12,0))</f>
        <v>1/2023</v>
      </c>
      <c r="F13" s="41">
        <f ca="1">IF($B13="","",OFFSET([1]Zdroj!V$16,'[1]k rozhodnutí'!$A12,0))</f>
        <v>67680</v>
      </c>
      <c r="G13" s="42" t="str">
        <f ca="1">IF($B13="","",OFFSET([1]Zdroj!X$16,'[1]k rozhodnutí'!$A12,0))</f>
        <v>1/2024</v>
      </c>
      <c r="H13" s="37">
        <f ca="1">IF($B13="","",OFFSET([1]Zdroj!BV$16,'[1]k rozhodnutí'!$A12,0))</f>
        <v>35</v>
      </c>
      <c r="I13" s="37">
        <f ca="1">IF($B13="","",OFFSET([1]Zdroj!BW$16,'[1]k rozhodnutí'!$A12,0))</f>
        <v>30</v>
      </c>
      <c r="J13" s="37">
        <f ca="1">IF($B13="","",OFFSET([1]Zdroj!BX$16,'[1]k rozhodnutí'!$A12,0))</f>
        <v>10</v>
      </c>
      <c r="K13" s="37" t="str">
        <f ca="1">IF($B13="","",'[1]k rozhodnutí detailní'!K13)</f>
        <v>75 ze 100</v>
      </c>
      <c r="L13" s="39">
        <v>50760</v>
      </c>
      <c r="M13" s="37" t="str">
        <f ca="1">IF($B13="","",OFFSET([1]Zdroj!Y$16,'[1]k rozhodnutí'!$A12,0))</f>
        <v>neinv.</v>
      </c>
      <c r="N13" s="37">
        <f ca="1">IF($B13="","",OFFSET([1]Zdroj!AB$16,'[1]k rozhodnutí'!$A12,0))</f>
        <v>0</v>
      </c>
      <c r="O13" s="37">
        <f ca="1">IF($B13="","",OFFSET([1]Zdroj!AC$16,'[1]k rozhodnutí'!$A12,0))</f>
        <v>75</v>
      </c>
      <c r="P13" s="37">
        <f ca="1">IF($B13="","",OFFSET([1]Zdroj!AD$16,'[1]k rozhodnutí'!$A12,0))</f>
        <v>0</v>
      </c>
      <c r="Q13" s="37">
        <f ca="1">IF($B13="","",OFFSET([1]Zdroj!AE$16,'[1]k rozhodnutí'!$A12,0))</f>
        <v>0</v>
      </c>
      <c r="R13" s="37">
        <f ca="1">IF($B13="","",OFFSET([1]Zdroj!AF$16,'[1]k rozhodnutí'!$A12,0))</f>
        <v>0</v>
      </c>
      <c r="S13" s="37">
        <f ca="1">IF($B13="","",OFFSET([1]Zdroj!AG$16,'[1]k rozhodnutí'!$A12,0))</f>
        <v>0</v>
      </c>
    </row>
    <row r="14" spans="1:21" ht="105" x14ac:dyDescent="0.25">
      <c r="A14" s="38">
        <v>8</v>
      </c>
      <c r="B14" s="30" t="str">
        <f ca="1">IF($B13="","",IF([1]Zdroj!$AS$9="ano",CONCATENATE("Okres:","
",OFFSET([1]Zdroj!CG$16,'[1]k rozhodnutí'!$A12,0),"
","Právní forma","
",OFFSET([1]Zdroj!G$16,'[1]k rozhodnutí'!$A12,0),"
",IF(OFFSET([1]Zdroj!H$16,'[1]k rozhodnutí'!$A12,0)="","","IČO: "),OFFSET([1]Zdroj!H$16,'[1]k rozhodnutí'!$A12,0),"
","B.Ú. ",IF(OFFSET([1]Zdroj!I$16,'[1]k rozhodnutí'!$A12,0)="","","Anonymizováno")),CONCATENATE("Okres:","
",OFFSET([1]Zdroj!CG$16,'[1]k rozhodnutí'!$A12,0),"
","Právní forma","
",OFFSET([1]Zdroj!G$16,'[1]k rozhodnutí'!$A12,0),"
",IF(OFFSET([1]Zdroj!H$16,'[1]k rozhodnutí'!$A12,0)="","","IČO: "),OFFSET([1]Zdroj!H$16,'[1]k rozhodnutí'!$A12,0),"
","B.Ú. ",OFFSET([1]Zdroj!I$16,'[1]k rozhodnutí'!$A12,0))))</f>
        <v>Okres:
Olomouc
Právní forma
Obec, městská část hlavního města Prahy
IČO: 00635308
B.Ú. Anonymizováno</v>
      </c>
      <c r="C14" s="33" t="str">
        <f ca="1">IF($B13="","",OFFSET([1]Zdroj!N$16,'[1]k rozhodnutí'!$A12,0))</f>
        <v>Výsadba stromů podél cesty na zmírnění větrných vlivů v přírodě.</v>
      </c>
      <c r="D14" s="40"/>
      <c r="E14" s="34"/>
      <c r="F14" s="41"/>
      <c r="G14" s="42"/>
      <c r="H14" s="37"/>
      <c r="I14" s="37"/>
      <c r="J14" s="37"/>
      <c r="K14" s="37"/>
      <c r="L14" s="39"/>
      <c r="M14" s="37"/>
      <c r="N14" s="37"/>
      <c r="O14" s="37"/>
      <c r="P14" s="37"/>
      <c r="Q14" s="37"/>
      <c r="R14" s="37"/>
      <c r="S14" s="37"/>
    </row>
    <row r="15" spans="1:21" ht="45" x14ac:dyDescent="0.25">
      <c r="A15" s="38"/>
      <c r="B15" s="35" t="str">
        <f ca="1">IF($B13="","",IF([1]Zdroj!$AS$9="ano",IF(OFFSET([1]Zdroj!L$16,'[1]k rozhodnutí'!$A12,0)="","","Anonymizováno"),IF(OFFSET([1]Zdroj!L$16,'[1]k rozhodnutí'!$A12,0)="","",OFFSET([1]Zdroj!L$16,'[1]k rozhodnutí'!$A12,0))))</f>
        <v/>
      </c>
      <c r="C15" s="33" t="str">
        <f ca="1">IF($B13="","",CONCATENATE("Dotace bude použita na:","
",OFFSET([1]Zdroj!O$16,'[1]k rozhodnutí'!$A12,0)))</f>
        <v>Dotace bude použita na:
Výsadbu stromů lípy velkolisté podél polní cesty.</v>
      </c>
      <c r="D15" s="40"/>
      <c r="E15" s="32" t="str">
        <f ca="1">IF($B13="","",OFFSET([1]Zdroj!U$16,'[1]k rozhodnutí'!$A12,0))</f>
        <v>12/2023</v>
      </c>
      <c r="F15" s="36">
        <f ca="1">IF($B13="","",OFFSET([1]Zdroj!CB$16,'[1]k rozhodnutí'!$A12,0))</f>
        <v>0.5</v>
      </c>
      <c r="G15" s="42"/>
      <c r="H15" s="37"/>
      <c r="I15" s="37"/>
      <c r="J15" s="37"/>
      <c r="K15" s="37"/>
      <c r="L15" s="39"/>
      <c r="M15" s="37"/>
      <c r="N15" s="37"/>
      <c r="O15" s="37"/>
      <c r="P15" s="37"/>
      <c r="Q15" s="37"/>
      <c r="R15" s="37"/>
      <c r="S15" s="37"/>
    </row>
    <row r="16" spans="1:21" ht="60" x14ac:dyDescent="0.25">
      <c r="A16" s="29">
        <v>5</v>
      </c>
      <c r="B16" s="30" t="str">
        <f ca="1">IF($B16="","",IF([1]Zdroj!$AS$9="ano",CONCATENATE(OFFSET([1]Zdroj!B$16,'[1]k rozhodnutí'!$A15,0),"
","Anonymizováno","
",OFFSET([1]Zdroj!D$16,'[1]k rozhodnutí'!$A15,0),"
",OFFSET([1]Zdroj!E$16,'[1]k rozhodnutí'!$A15,0)),CONCATENATE(OFFSET([1]Zdroj!B$16,'[1]k rozhodnutí'!$A15,0),"
",OFFSET([1]Zdroj!C$16,'[1]k rozhodnutí'!$A15,0),"
",OFFSET([1]Zdroj!D$16,'[1]k rozhodnutí'!$A15,0),"
",OFFSET([1]Zdroj!E$16,'[1]k rozhodnutí'!$A15,0))))</f>
        <v>Město Litovel
Anonymizováno
Litovel
78401</v>
      </c>
      <c r="C16" s="31" t="str">
        <f ca="1">IF($B16="","",OFFSET([1]Zdroj!M$16,'[1]k rozhodnutí'!$A15,0))</f>
        <v>Doprovodná zeleň cyklostezky Litovel - Tři Dvory</v>
      </c>
      <c r="D16" s="40">
        <f ca="1">IF($B16="","",OFFSET([1]Zdroj!S$16,'[1]k rozhodnutí'!$A15,0))</f>
        <v>115601</v>
      </c>
      <c r="E16" s="32" t="str">
        <f ca="1">IF($B16="","",OFFSET([1]Zdroj!T$16,'[1]k rozhodnutí'!$A15,0))</f>
        <v>10/2023</v>
      </c>
      <c r="F16" s="41">
        <f ca="1">IF($B16="","",OFFSET([1]Zdroj!V$16,'[1]k rozhodnutí'!$A15,0))</f>
        <v>57800</v>
      </c>
      <c r="G16" s="42" t="str">
        <f ca="1">IF($B16="","",OFFSET([1]Zdroj!X$16,'[1]k rozhodnutí'!$A15,0))</f>
        <v>1/2024</v>
      </c>
      <c r="H16" s="37">
        <f ca="1">IF($B16="","",OFFSET([1]Zdroj!BV$16,'[1]k rozhodnutí'!$A15,0))</f>
        <v>35</v>
      </c>
      <c r="I16" s="37">
        <f ca="1">IF($B16="","",OFFSET([1]Zdroj!BW$16,'[1]k rozhodnutí'!$A15,0))</f>
        <v>30</v>
      </c>
      <c r="J16" s="37">
        <f ca="1">IF($B16="","",OFFSET([1]Zdroj!BX$16,'[1]k rozhodnutí'!$A15,0))</f>
        <v>10</v>
      </c>
      <c r="K16" s="37" t="str">
        <f ca="1">IF($B16="","",'[1]k rozhodnutí detailní'!K16)</f>
        <v>75 ze 100</v>
      </c>
      <c r="L16" s="39">
        <v>43350</v>
      </c>
      <c r="M16" s="37" t="str">
        <f ca="1">IF($B16="","",OFFSET([1]Zdroj!Y$16,'[1]k rozhodnutí'!$A15,0))</f>
        <v>neinv.</v>
      </c>
      <c r="N16" s="37">
        <f ca="1">IF($B16="","",OFFSET([1]Zdroj!AB$16,'[1]k rozhodnutí'!$A15,0))</f>
        <v>0</v>
      </c>
      <c r="O16" s="37">
        <f ca="1">IF($B16="","",OFFSET([1]Zdroj!AC$16,'[1]k rozhodnutí'!$A15,0))</f>
        <v>75</v>
      </c>
      <c r="P16" s="37">
        <f ca="1">IF($B16="","",OFFSET([1]Zdroj!AD$16,'[1]k rozhodnutí'!$A15,0))</f>
        <v>0</v>
      </c>
      <c r="Q16" s="37">
        <f ca="1">IF($B16="","",OFFSET([1]Zdroj!AE$16,'[1]k rozhodnutí'!$A15,0))</f>
        <v>0</v>
      </c>
      <c r="R16" s="37">
        <f ca="1">IF($B16="","",OFFSET([1]Zdroj!AF$16,'[1]k rozhodnutí'!$A15,0))</f>
        <v>0</v>
      </c>
      <c r="S16" s="37">
        <f ca="1">IF($B16="","",OFFSET([1]Zdroj!AG$16,'[1]k rozhodnutí'!$A15,0))</f>
        <v>0</v>
      </c>
    </row>
    <row r="17" spans="1:19" ht="105" x14ac:dyDescent="0.25">
      <c r="A17" s="38">
        <v>11</v>
      </c>
      <c r="B17" s="30" t="str">
        <f ca="1">IF($B16="","",IF([1]Zdroj!$AS$9="ano",CONCATENATE("Okres:","
",OFFSET([1]Zdroj!CG$16,'[1]k rozhodnutí'!$A15,0),"
","Právní forma","
",OFFSET([1]Zdroj!G$16,'[1]k rozhodnutí'!$A15,0),"
",IF(OFFSET([1]Zdroj!H$16,'[1]k rozhodnutí'!$A15,0)="","","IČO: "),OFFSET([1]Zdroj!H$16,'[1]k rozhodnutí'!$A15,0),"
","B.Ú. ",IF(OFFSET([1]Zdroj!I$16,'[1]k rozhodnutí'!$A15,0)="","","Anonymizováno")),CONCATENATE("Okres:","
",OFFSET([1]Zdroj!CG$16,'[1]k rozhodnutí'!$A15,0),"
","Právní forma","
",OFFSET([1]Zdroj!G$16,'[1]k rozhodnutí'!$A15,0),"
",IF(OFFSET([1]Zdroj!H$16,'[1]k rozhodnutí'!$A15,0)="","","IČO: "),OFFSET([1]Zdroj!H$16,'[1]k rozhodnutí'!$A15,0),"
","B.Ú. ",OFFSET([1]Zdroj!I$16,'[1]k rozhodnutí'!$A15,0))))</f>
        <v>Okres:
Olomouc
Právní forma
Obec, městská část hlavního města Prahy
IČO: 00299138
B.Ú. Anonymizováno</v>
      </c>
      <c r="C17" s="33" t="str">
        <f ca="1">IF($B16="","",OFFSET([1]Zdroj!N$16,'[1]k rozhodnutí'!$A15,0))</f>
        <v>Předmětem projektu je ozelenění cyklostezky vedoucí z Litovle  do místní části Tři Dvory.</v>
      </c>
      <c r="D17" s="40"/>
      <c r="E17" s="34"/>
      <c r="F17" s="41"/>
      <c r="G17" s="42"/>
      <c r="H17" s="37"/>
      <c r="I17" s="37"/>
      <c r="J17" s="37"/>
      <c r="K17" s="37"/>
      <c r="L17" s="39"/>
      <c r="M17" s="37"/>
      <c r="N17" s="37"/>
      <c r="O17" s="37"/>
      <c r="P17" s="37"/>
      <c r="Q17" s="37"/>
      <c r="R17" s="37"/>
      <c r="S17" s="37"/>
    </row>
    <row r="18" spans="1:19" ht="105" x14ac:dyDescent="0.25">
      <c r="A18" s="38"/>
      <c r="B18" s="35" t="str">
        <f ca="1">IF($B16="","",IF([1]Zdroj!$AS$9="ano",IF(OFFSET([1]Zdroj!L$16,'[1]k rozhodnutí'!$A15,0)="","","Anonymizováno"),IF(OFFSET([1]Zdroj!L$16,'[1]k rozhodnutí'!$A15,0)="","",OFFSET([1]Zdroj!L$16,'[1]k rozhodnutí'!$A15,0))))</f>
        <v>Anonymizováno</v>
      </c>
      <c r="C18" s="33" t="str">
        <f ca="1">IF($B16="","",CONCATENATE("Dotace bude použita na:","
",OFFSET([1]Zdroj!O$16,'[1]k rozhodnutí'!$A15,0)))</f>
        <v>Dotace bude použita na:
Účelem  projektu je výsadba doprovodné zeleně podél cyklostezky Litovel -  Tři Dvory.  Ozelenění cyklostezky  je přínosné z více pohledů a má polyfunkční význam - např.: krajinotvorný, estetický i protierozní.</v>
      </c>
      <c r="D18" s="40"/>
      <c r="E18" s="32" t="str">
        <f ca="1">IF($B16="","",OFFSET([1]Zdroj!U$16,'[1]k rozhodnutí'!$A15,0))</f>
        <v>12/2023</v>
      </c>
      <c r="F18" s="36">
        <f ca="1">IF($B16="","",OFFSET([1]Zdroj!CB$16,'[1]k rozhodnutí'!$A15,0))</f>
        <v>0.49999567477789986</v>
      </c>
      <c r="G18" s="42"/>
      <c r="H18" s="37"/>
      <c r="I18" s="37"/>
      <c r="J18" s="37"/>
      <c r="K18" s="37"/>
      <c r="L18" s="39"/>
      <c r="M18" s="37"/>
      <c r="N18" s="37"/>
      <c r="O18" s="37"/>
      <c r="P18" s="37"/>
      <c r="Q18" s="37"/>
      <c r="R18" s="37"/>
      <c r="S18" s="37"/>
    </row>
    <row r="19" spans="1:19" ht="60" x14ac:dyDescent="0.25">
      <c r="A19" s="29">
        <v>6</v>
      </c>
      <c r="B19" s="30" t="str">
        <f ca="1">IF($B19="","",IF([1]Zdroj!$AS$9="ano",CONCATENATE(OFFSET([1]Zdroj!B$16,'[1]k rozhodnutí'!$A18,0),"
","Anonymizováno","
",OFFSET([1]Zdroj!D$16,'[1]k rozhodnutí'!$A18,0),"
",OFFSET([1]Zdroj!E$16,'[1]k rozhodnutí'!$A18,0)),CONCATENATE(OFFSET([1]Zdroj!B$16,'[1]k rozhodnutí'!$A18,0),"
",OFFSET([1]Zdroj!C$16,'[1]k rozhodnutí'!$A18,0),"
",OFFSET([1]Zdroj!D$16,'[1]k rozhodnutí'!$A18,0),"
",OFFSET([1]Zdroj!E$16,'[1]k rozhodnutí'!$A18,0))))</f>
        <v>Městys Náměšť na Hané
Anonymizováno
Náměšť na Hané
78344</v>
      </c>
      <c r="C19" s="31" t="str">
        <f ca="1">IF($B19="","",OFFSET([1]Zdroj!M$16,'[1]k rozhodnutí'!$A18,0))</f>
        <v>Dosadba lip velkolistých do stávající "Zámecké aleje"</v>
      </c>
      <c r="D19" s="40">
        <f ca="1">IF($B19="","",OFFSET([1]Zdroj!S$16,'[1]k rozhodnutí'!$A18,0))</f>
        <v>300000</v>
      </c>
      <c r="E19" s="32" t="str">
        <f ca="1">IF($B19="","",OFFSET([1]Zdroj!T$16,'[1]k rozhodnutí'!$A18,0))</f>
        <v>1/2023</v>
      </c>
      <c r="F19" s="41">
        <f ca="1">IF($B19="","",OFFSET([1]Zdroj!V$16,'[1]k rozhodnutí'!$A18,0))</f>
        <v>150000</v>
      </c>
      <c r="G19" s="42" t="str">
        <f ca="1">IF($B19="","",OFFSET([1]Zdroj!X$16,'[1]k rozhodnutí'!$A18,0))</f>
        <v>1/2024</v>
      </c>
      <c r="H19" s="37">
        <f ca="1">IF($B19="","",OFFSET([1]Zdroj!BV$16,'[1]k rozhodnutí'!$A18,0))</f>
        <v>35</v>
      </c>
      <c r="I19" s="37">
        <f ca="1">IF($B19="","",OFFSET([1]Zdroj!BW$16,'[1]k rozhodnutí'!$A18,0))</f>
        <v>30</v>
      </c>
      <c r="J19" s="37">
        <f ca="1">IF($B19="","",OFFSET([1]Zdroj!BX$16,'[1]k rozhodnutí'!$A18,0))</f>
        <v>10</v>
      </c>
      <c r="K19" s="37" t="str">
        <f ca="1">IF($B19="","",'[1]k rozhodnutí detailní'!K19)</f>
        <v>75 ze 100</v>
      </c>
      <c r="L19" s="39">
        <v>112500</v>
      </c>
      <c r="M19" s="37" t="str">
        <f ca="1">IF($B19="","",OFFSET([1]Zdroj!Y$16,'[1]k rozhodnutí'!$A18,0))</f>
        <v>neinv.</v>
      </c>
      <c r="N19" s="37">
        <f ca="1">IF($B19="","",OFFSET([1]Zdroj!AB$16,'[1]k rozhodnutí'!$A18,0))</f>
        <v>0</v>
      </c>
      <c r="O19" s="37">
        <f ca="1">IF($B19="","",OFFSET([1]Zdroj!AC$16,'[1]k rozhodnutí'!$A18,0))</f>
        <v>75</v>
      </c>
      <c r="P19" s="37">
        <f ca="1">IF($B19="","",OFFSET([1]Zdroj!AD$16,'[1]k rozhodnutí'!$A18,0))</f>
        <v>0</v>
      </c>
      <c r="Q19" s="37">
        <f ca="1">IF($B19="","",OFFSET([1]Zdroj!AE$16,'[1]k rozhodnutí'!$A18,0))</f>
        <v>0</v>
      </c>
      <c r="R19" s="37">
        <f ca="1">IF($B19="","",OFFSET([1]Zdroj!AF$16,'[1]k rozhodnutí'!$A18,0))</f>
        <v>0</v>
      </c>
      <c r="S19" s="37">
        <f ca="1">IF($B19="","",OFFSET([1]Zdroj!AG$16,'[1]k rozhodnutí'!$A18,0))</f>
        <v>0</v>
      </c>
    </row>
    <row r="20" spans="1:19" ht="105" x14ac:dyDescent="0.25">
      <c r="A20" s="38">
        <v>7</v>
      </c>
      <c r="B20" s="30" t="str">
        <f ca="1">IF($B19="","",IF([1]Zdroj!$AS$9="ano",CONCATENATE("Okres:","
",OFFSET([1]Zdroj!CG$16,'[1]k rozhodnutí'!$A18,0),"
","Právní forma","
",OFFSET([1]Zdroj!G$16,'[1]k rozhodnutí'!$A18,0),"
",IF(OFFSET([1]Zdroj!H$16,'[1]k rozhodnutí'!$A18,0)="","","IČO: "),OFFSET([1]Zdroj!H$16,'[1]k rozhodnutí'!$A18,0),"
","B.Ú. ",IF(OFFSET([1]Zdroj!I$16,'[1]k rozhodnutí'!$A18,0)="","","Anonymizováno")),CONCATENATE("Okres:","
",OFFSET([1]Zdroj!CG$16,'[1]k rozhodnutí'!$A18,0),"
","Právní forma","
",OFFSET([1]Zdroj!G$16,'[1]k rozhodnutí'!$A18,0),"
",IF(OFFSET([1]Zdroj!H$16,'[1]k rozhodnutí'!$A18,0)="","","IČO: "),OFFSET([1]Zdroj!H$16,'[1]k rozhodnutí'!$A18,0),"
","B.Ú. ",OFFSET([1]Zdroj!I$16,'[1]k rozhodnutí'!$A18,0))))</f>
        <v>Okres:
Olomouc
Právní forma
Obec, městská část hlavního města Prahy
IČO: 00299260
B.Ú. Anonymizováno</v>
      </c>
      <c r="C20" s="33" t="str">
        <f ca="1">IF($B19="","",OFFSET([1]Zdroj!N$16,'[1]k rozhodnutí'!$A18,0))</f>
        <v>Předmětem žádosti je dosazení 27 ks lip velkolistých do stávajícího stromořadí tvořené památnými stromy vedenými pod označením "Zámecké aleje" s kódem ochrany ÚSOP 100260.</v>
      </c>
      <c r="D20" s="40"/>
      <c r="E20" s="34"/>
      <c r="F20" s="41"/>
      <c r="G20" s="42"/>
      <c r="H20" s="37"/>
      <c r="I20" s="37"/>
      <c r="J20" s="37"/>
      <c r="K20" s="37"/>
      <c r="L20" s="39"/>
      <c r="M20" s="37"/>
      <c r="N20" s="37"/>
      <c r="O20" s="37"/>
      <c r="P20" s="37"/>
      <c r="Q20" s="37"/>
      <c r="R20" s="37"/>
      <c r="S20" s="37"/>
    </row>
    <row r="21" spans="1:19" ht="30" x14ac:dyDescent="0.25">
      <c r="A21" s="38"/>
      <c r="B21" s="35" t="str">
        <f ca="1">IF($B19="","",IF([1]Zdroj!$AS$9="ano",IF(OFFSET([1]Zdroj!L$16,'[1]k rozhodnutí'!$A18,0)="","","Anonymizováno"),IF(OFFSET([1]Zdroj!L$16,'[1]k rozhodnutí'!$A18,0)="","",OFFSET([1]Zdroj!L$16,'[1]k rozhodnutí'!$A18,0))))</f>
        <v>Anonymizováno</v>
      </c>
      <c r="C21" s="33" t="str">
        <f ca="1">IF($B19="","",CONCATENATE("Dotace bude použita na:","
",OFFSET([1]Zdroj!O$16,'[1]k rozhodnutí'!$A18,0)))</f>
        <v>Dotace bude použita na:
nákup sadbového materiálu + příslušenství</v>
      </c>
      <c r="D21" s="40"/>
      <c r="E21" s="32" t="str">
        <f ca="1">IF($B19="","",OFFSET([1]Zdroj!U$16,'[1]k rozhodnutí'!$A18,0))</f>
        <v>12/2023</v>
      </c>
      <c r="F21" s="36">
        <f ca="1">IF($B19="","",OFFSET([1]Zdroj!CB$16,'[1]k rozhodnutí'!$A18,0))</f>
        <v>0.5</v>
      </c>
      <c r="G21" s="42"/>
      <c r="H21" s="37"/>
      <c r="I21" s="37"/>
      <c r="J21" s="37"/>
      <c r="K21" s="37"/>
      <c r="L21" s="39"/>
      <c r="M21" s="37"/>
      <c r="N21" s="37"/>
      <c r="O21" s="37"/>
      <c r="P21" s="37"/>
      <c r="Q21" s="37"/>
      <c r="R21" s="37"/>
      <c r="S21" s="37"/>
    </row>
    <row r="22" spans="1:19" ht="60" x14ac:dyDescent="0.25">
      <c r="A22" s="29">
        <v>7</v>
      </c>
      <c r="B22" s="30" t="str">
        <f ca="1">IF($B22="","",IF([1]Zdroj!$AS$9="ano",CONCATENATE(OFFSET([1]Zdroj!B$16,'[1]k rozhodnutí'!$A21,0),"
","Anonymizováno","
",OFFSET([1]Zdroj!D$16,'[1]k rozhodnutí'!$A21,0),"
",OFFSET([1]Zdroj!E$16,'[1]k rozhodnutí'!$A21,0)),CONCATENATE(OFFSET([1]Zdroj!B$16,'[1]k rozhodnutí'!$A21,0),"
",OFFSET([1]Zdroj!C$16,'[1]k rozhodnutí'!$A21,0),"
",OFFSET([1]Zdroj!D$16,'[1]k rozhodnutí'!$A21,0),"
",OFFSET([1]Zdroj!E$16,'[1]k rozhodnutí'!$A21,0))))</f>
        <v>Obec Přestavlky
Anonymizováno
Přestavlky
75002</v>
      </c>
      <c r="C22" s="31" t="str">
        <f ca="1">IF($B22="","",OFFSET([1]Zdroj!M$16,'[1]k rozhodnutí'!$A21,0))</f>
        <v>Obnova lipové aleje v zámeckém parku Přestavlk</v>
      </c>
      <c r="D22" s="40">
        <f ca="1">IF($B22="","",OFFSET([1]Zdroj!S$16,'[1]k rozhodnutí'!$A21,0))</f>
        <v>100000</v>
      </c>
      <c r="E22" s="32" t="str">
        <f ca="1">IF($B22="","",OFFSET([1]Zdroj!T$16,'[1]k rozhodnutí'!$A21,0))</f>
        <v>1/2023</v>
      </c>
      <c r="F22" s="41">
        <f ca="1">IF($B22="","",OFFSET([1]Zdroj!V$16,'[1]k rozhodnutí'!$A21,0))</f>
        <v>50000</v>
      </c>
      <c r="G22" s="42" t="str">
        <f ca="1">IF($B22="","",OFFSET([1]Zdroj!X$16,'[1]k rozhodnutí'!$A21,0))</f>
        <v>1/2024</v>
      </c>
      <c r="H22" s="37">
        <f ca="1">IF($B22="","",OFFSET([1]Zdroj!BV$16,'[1]k rozhodnutí'!$A21,0))</f>
        <v>35</v>
      </c>
      <c r="I22" s="37">
        <f ca="1">IF($B22="","",OFFSET([1]Zdroj!BW$16,'[1]k rozhodnutí'!$A21,0))</f>
        <v>30</v>
      </c>
      <c r="J22" s="37">
        <f ca="1">IF($B22="","",OFFSET([1]Zdroj!BX$16,'[1]k rozhodnutí'!$A21,0))</f>
        <v>10</v>
      </c>
      <c r="K22" s="37" t="str">
        <f ca="1">IF($B22="","",'[1]k rozhodnutí detailní'!K22)</f>
        <v>75 ze 100</v>
      </c>
      <c r="L22" s="39">
        <v>37500</v>
      </c>
      <c r="M22" s="37" t="str">
        <f ca="1">IF($B22="","",OFFSET([1]Zdroj!Y$16,'[1]k rozhodnutí'!$A21,0))</f>
        <v>neinv.</v>
      </c>
      <c r="N22" s="37">
        <f ca="1">IF($B22="","",OFFSET([1]Zdroj!AB$16,'[1]k rozhodnutí'!$A21,0))</f>
        <v>0</v>
      </c>
      <c r="O22" s="37">
        <f ca="1">IF($B22="","",OFFSET([1]Zdroj!AC$16,'[1]k rozhodnutí'!$A21,0))</f>
        <v>75</v>
      </c>
      <c r="P22" s="37">
        <f ca="1">IF($B22="","",OFFSET([1]Zdroj!AD$16,'[1]k rozhodnutí'!$A21,0))</f>
        <v>0</v>
      </c>
      <c r="Q22" s="37">
        <f ca="1">IF($B22="","",OFFSET([1]Zdroj!AE$16,'[1]k rozhodnutí'!$A21,0))</f>
        <v>0</v>
      </c>
      <c r="R22" s="37">
        <f ca="1">IF($B22="","",OFFSET([1]Zdroj!AF$16,'[1]k rozhodnutí'!$A21,0))</f>
        <v>0</v>
      </c>
      <c r="S22" s="37">
        <f ca="1">IF($B22="","",OFFSET([1]Zdroj!AG$16,'[1]k rozhodnutí'!$A21,0))</f>
        <v>0</v>
      </c>
    </row>
    <row r="23" spans="1:19" ht="105" x14ac:dyDescent="0.25">
      <c r="A23" s="38">
        <v>9</v>
      </c>
      <c r="B23" s="30" t="str">
        <f ca="1">IF($B22="","",IF([1]Zdroj!$AS$9="ano",CONCATENATE("Okres:","
",OFFSET([1]Zdroj!CG$16,'[1]k rozhodnutí'!$A21,0),"
","Právní forma","
",OFFSET([1]Zdroj!G$16,'[1]k rozhodnutí'!$A21,0),"
",IF(OFFSET([1]Zdroj!H$16,'[1]k rozhodnutí'!$A21,0)="","","IČO: "),OFFSET([1]Zdroj!H$16,'[1]k rozhodnutí'!$A21,0),"
","B.Ú. ",IF(OFFSET([1]Zdroj!I$16,'[1]k rozhodnutí'!$A21,0)="","","Anonymizováno")),CONCATENATE("Okres:","
",OFFSET([1]Zdroj!CG$16,'[1]k rozhodnutí'!$A21,0),"
","Právní forma","
",OFFSET([1]Zdroj!G$16,'[1]k rozhodnutí'!$A21,0),"
",IF(OFFSET([1]Zdroj!H$16,'[1]k rozhodnutí'!$A21,0)="","","IČO: "),OFFSET([1]Zdroj!H$16,'[1]k rozhodnutí'!$A21,0),"
","B.Ú. ",OFFSET([1]Zdroj!I$16,'[1]k rozhodnutí'!$A21,0))))</f>
        <v>Okres:
Přerov
Právní forma
Obec, městská část hlavního města Prahy
IČO: 00636495
B.Ú. Anonymizováno</v>
      </c>
      <c r="C23" s="33" t="str">
        <f ca="1">IF($B22="","",OFFSET([1]Zdroj!N$16,'[1]k rozhodnutí'!$A21,0))</f>
        <v>Revitalizce stávající lipové aleje v zámeckém parku.</v>
      </c>
      <c r="D23" s="40"/>
      <c r="E23" s="34"/>
      <c r="F23" s="41"/>
      <c r="G23" s="42"/>
      <c r="H23" s="37"/>
      <c r="I23" s="37"/>
      <c r="J23" s="37"/>
      <c r="K23" s="37"/>
      <c r="L23" s="39"/>
      <c r="M23" s="37"/>
      <c r="N23" s="37"/>
      <c r="O23" s="37"/>
      <c r="P23" s="37"/>
      <c r="Q23" s="37"/>
      <c r="R23" s="37"/>
      <c r="S23" s="37"/>
    </row>
    <row r="24" spans="1:19" ht="45" x14ac:dyDescent="0.25">
      <c r="A24" s="38"/>
      <c r="B24" s="35" t="str">
        <f ca="1">IF($B22="","",IF([1]Zdroj!$AS$9="ano",IF(OFFSET([1]Zdroj!L$16,'[1]k rozhodnutí'!$A21,0)="","","Anonymizováno"),IF(OFFSET([1]Zdroj!L$16,'[1]k rozhodnutí'!$A21,0)="","",OFFSET([1]Zdroj!L$16,'[1]k rozhodnutí'!$A21,0))))</f>
        <v>Anonymizováno</v>
      </c>
      <c r="C24" s="33" t="str">
        <f ca="1">IF($B22="","",CONCATENATE("Dotace bude použita na:","
",OFFSET([1]Zdroj!O$16,'[1]k rozhodnutí'!$A21,0)))</f>
        <v>Dotace bude použita na:
Obnovu lipové aleje v zámeckém parku Přestavlk</v>
      </c>
      <c r="D24" s="40"/>
      <c r="E24" s="32" t="str">
        <f ca="1">IF($B22="","",OFFSET([1]Zdroj!U$16,'[1]k rozhodnutí'!$A21,0))</f>
        <v>12/2023</v>
      </c>
      <c r="F24" s="36">
        <f ca="1">IF($B22="","",OFFSET([1]Zdroj!CB$16,'[1]k rozhodnutí'!$A21,0))</f>
        <v>0.5</v>
      </c>
      <c r="G24" s="42"/>
      <c r="H24" s="37"/>
      <c r="I24" s="37"/>
      <c r="J24" s="37"/>
      <c r="K24" s="37"/>
      <c r="L24" s="39"/>
      <c r="M24" s="37"/>
      <c r="N24" s="37"/>
      <c r="O24" s="37"/>
      <c r="P24" s="37"/>
      <c r="Q24" s="37"/>
      <c r="R24" s="37"/>
      <c r="S24" s="37"/>
    </row>
    <row r="25" spans="1:19" ht="60" x14ac:dyDescent="0.25">
      <c r="A25" s="29">
        <v>8</v>
      </c>
      <c r="B25" s="30" t="str">
        <f ca="1">IF($B25="","",IF([1]Zdroj!$AS$9="ano",CONCATENATE(OFFSET([1]Zdroj!B$16,'[1]k rozhodnutí'!$A24,0),"
","Anonymizováno","
",OFFSET([1]Zdroj!D$16,'[1]k rozhodnutí'!$A24,0),"
",OFFSET([1]Zdroj!E$16,'[1]k rozhodnutí'!$A24,0)),CONCATENATE(OFFSET([1]Zdroj!B$16,'[1]k rozhodnutí'!$A24,0),"
",OFFSET([1]Zdroj!C$16,'[1]k rozhodnutí'!$A24,0),"
",OFFSET([1]Zdroj!D$16,'[1]k rozhodnutí'!$A24,0),"
",OFFSET([1]Zdroj!E$16,'[1]k rozhodnutí'!$A24,0))))</f>
        <v>Obec Troubelice
Anonymizováno
Troubelice
78383</v>
      </c>
      <c r="C25" s="31" t="str">
        <f ca="1">IF($B25="","",OFFSET([1]Zdroj!M$16,'[1]k rozhodnutí'!$A24,0))</f>
        <v>Výsadba aleje "Troubelice - Trpinka"</v>
      </c>
      <c r="D25" s="40">
        <f ca="1">IF($B25="","",OFFSET([1]Zdroj!S$16,'[1]k rozhodnutí'!$A24,0))</f>
        <v>35000</v>
      </c>
      <c r="E25" s="32" t="str">
        <f ca="1">IF($B25="","",OFFSET([1]Zdroj!T$16,'[1]k rozhodnutí'!$A24,0))</f>
        <v>1/2023</v>
      </c>
      <c r="F25" s="41">
        <f ca="1">IF($B25="","",OFFSET([1]Zdroj!V$16,'[1]k rozhodnutí'!$A24,0))</f>
        <v>35000</v>
      </c>
      <c r="G25" s="42" t="str">
        <f ca="1">IF($B25="","",OFFSET([1]Zdroj!X$16,'[1]k rozhodnutí'!$A24,0))</f>
        <v>1/2024</v>
      </c>
      <c r="H25" s="37">
        <f ca="1">IF($B25="","",OFFSET([1]Zdroj!BV$16,'[1]k rozhodnutí'!$A24,0))</f>
        <v>25</v>
      </c>
      <c r="I25" s="37">
        <f ca="1">IF($B25="","",OFFSET([1]Zdroj!BW$16,'[1]k rozhodnutí'!$A24,0))</f>
        <v>40</v>
      </c>
      <c r="J25" s="37">
        <f ca="1">IF($B25="","",OFFSET([1]Zdroj!BX$16,'[1]k rozhodnutí'!$A24,0))</f>
        <v>10</v>
      </c>
      <c r="K25" s="37" t="str">
        <f ca="1">IF($B25="","",'[1]k rozhodnutí detailní'!K25)</f>
        <v>75 ze 100</v>
      </c>
      <c r="L25" s="39">
        <v>26250</v>
      </c>
      <c r="M25" s="37" t="str">
        <f ca="1">IF($B25="","",OFFSET([1]Zdroj!Y$16,'[1]k rozhodnutí'!$A24,0))</f>
        <v>neinv.</v>
      </c>
      <c r="N25" s="37">
        <f ca="1">IF($B25="","",OFFSET([1]Zdroj!AB$16,'[1]k rozhodnutí'!$A24,0))</f>
        <v>0</v>
      </c>
      <c r="O25" s="37">
        <f ca="1">IF($B25="","",OFFSET([1]Zdroj!AC$16,'[1]k rozhodnutí'!$A24,0))</f>
        <v>75</v>
      </c>
      <c r="P25" s="37">
        <f ca="1">IF($B25="","",OFFSET([1]Zdroj!AD$16,'[1]k rozhodnutí'!$A24,0))</f>
        <v>0</v>
      </c>
      <c r="Q25" s="37">
        <f ca="1">IF($B25="","",OFFSET([1]Zdroj!AE$16,'[1]k rozhodnutí'!$A24,0))</f>
        <v>0</v>
      </c>
      <c r="R25" s="37">
        <f ca="1">IF($B25="","",OFFSET([1]Zdroj!AF$16,'[1]k rozhodnutí'!$A24,0))</f>
        <v>0</v>
      </c>
      <c r="S25" s="37">
        <f ca="1">IF($B25="","",OFFSET([1]Zdroj!AG$16,'[1]k rozhodnutí'!$A24,0))</f>
        <v>0</v>
      </c>
    </row>
    <row r="26" spans="1:19" ht="105" x14ac:dyDescent="0.25">
      <c r="A26" s="38">
        <v>10</v>
      </c>
      <c r="B26" s="30" t="str">
        <f ca="1">IF($B25="","",IF([1]Zdroj!$AS$9="ano",CONCATENATE("Okres:","
",OFFSET([1]Zdroj!CG$16,'[1]k rozhodnutí'!$A24,0),"
","Právní forma","
",OFFSET([1]Zdroj!G$16,'[1]k rozhodnutí'!$A24,0),"
",IF(OFFSET([1]Zdroj!H$16,'[1]k rozhodnutí'!$A24,0)="","","IČO: "),OFFSET([1]Zdroj!H$16,'[1]k rozhodnutí'!$A24,0),"
","B.Ú. ",IF(OFFSET([1]Zdroj!I$16,'[1]k rozhodnutí'!$A24,0)="","","Anonymizováno")),CONCATENATE("Okres:","
",OFFSET([1]Zdroj!CG$16,'[1]k rozhodnutí'!$A24,0),"
","Právní forma","
",OFFSET([1]Zdroj!G$16,'[1]k rozhodnutí'!$A24,0),"
",IF(OFFSET([1]Zdroj!H$16,'[1]k rozhodnutí'!$A24,0)="","","IČO: "),OFFSET([1]Zdroj!H$16,'[1]k rozhodnutí'!$A24,0),"
","B.Ú. ",OFFSET([1]Zdroj!I$16,'[1]k rozhodnutí'!$A24,0))))</f>
        <v>Okres:
Olomouc
Právní forma
Obec, městská část hlavního města Prahy
IČO: 00299570
B.Ú. Anonymizováno</v>
      </c>
      <c r="C26" s="33" t="str">
        <f ca="1">IF($B25="","",OFFSET([1]Zdroj!N$16,'[1]k rozhodnutí'!$A24,0))</f>
        <v>Na pozemku ve vlastnictví obce bude provedena výsadba aleje tvořená alejovými stromy.</v>
      </c>
      <c r="D26" s="40"/>
      <c r="E26" s="34"/>
      <c r="F26" s="41"/>
      <c r="G26" s="42"/>
      <c r="H26" s="37"/>
      <c r="I26" s="37"/>
      <c r="J26" s="37"/>
      <c r="K26" s="37"/>
      <c r="L26" s="39"/>
      <c r="M26" s="37"/>
      <c r="N26" s="37"/>
      <c r="O26" s="37"/>
      <c r="P26" s="37"/>
      <c r="Q26" s="37"/>
      <c r="R26" s="37"/>
      <c r="S26" s="37"/>
    </row>
    <row r="27" spans="1:19" ht="90" x14ac:dyDescent="0.25">
      <c r="A27" s="38"/>
      <c r="B27" s="35" t="str">
        <f ca="1">IF($B25="","",IF([1]Zdroj!$AS$9="ano",IF(OFFSET([1]Zdroj!L$16,'[1]k rozhodnutí'!$A24,0)="","","Anonymizováno"),IF(OFFSET([1]Zdroj!L$16,'[1]k rozhodnutí'!$A24,0)="","",OFFSET([1]Zdroj!L$16,'[1]k rozhodnutí'!$A24,0))))</f>
        <v>Anonymizováno</v>
      </c>
      <c r="C27" s="33" t="str">
        <f ca="1">IF($B25="","",CONCATENATE("Dotace bude použita na:","
",OFFSET([1]Zdroj!O$16,'[1]k rozhodnutí'!$A24,0)))</f>
        <v>Dotace bude použita na:
Nákup stromů,  doprava stromů, nákup sadbového příslušenství, nákup podpěrných kůlů, nákup travního semene, příprava pozemku k výsadbě, nákup mulčovací kůry, dohoda o provedení práce.</v>
      </c>
      <c r="D27" s="40"/>
      <c r="E27" s="32" t="str">
        <f ca="1">IF($B25="","",OFFSET([1]Zdroj!U$16,'[1]k rozhodnutí'!$A24,0))</f>
        <v>12/2023</v>
      </c>
      <c r="F27" s="36">
        <f ca="1">IF($B25="","",OFFSET([1]Zdroj!CB$16,'[1]k rozhodnutí'!$A24,0))</f>
        <v>1</v>
      </c>
      <c r="G27" s="42"/>
      <c r="H27" s="37"/>
      <c r="I27" s="37"/>
      <c r="J27" s="37"/>
      <c r="K27" s="37"/>
      <c r="L27" s="39"/>
      <c r="M27" s="37"/>
      <c r="N27" s="37"/>
      <c r="O27" s="37"/>
      <c r="P27" s="37"/>
      <c r="Q27" s="37"/>
      <c r="R27" s="37"/>
      <c r="S27" s="37"/>
    </row>
    <row r="28" spans="1:19" ht="60" x14ac:dyDescent="0.25">
      <c r="A28" s="29">
        <v>9</v>
      </c>
      <c r="B28" s="30" t="str">
        <f ca="1">IF($B28="","",IF([1]Zdroj!$AS$9="ano",CONCATENATE(OFFSET([1]Zdroj!B$16,'[1]k rozhodnutí'!$A27,0),"
","Anonymizováno","
",OFFSET([1]Zdroj!D$16,'[1]k rozhodnutí'!$A27,0),"
",OFFSET([1]Zdroj!E$16,'[1]k rozhodnutí'!$A27,0)),CONCATENATE(OFFSET([1]Zdroj!B$16,'[1]k rozhodnutí'!$A27,0),"
",OFFSET([1]Zdroj!C$16,'[1]k rozhodnutí'!$A27,0),"
",OFFSET([1]Zdroj!D$16,'[1]k rozhodnutí'!$A27,0),"
",OFFSET([1]Zdroj!E$16,'[1]k rozhodnutí'!$A27,0))))</f>
        <v>Obec Štarnov
Anonymizováno
Štarnov
78314</v>
      </c>
      <c r="C28" s="31" t="str">
        <f ca="1">IF($B28="","",OFFSET([1]Zdroj!M$16,'[1]k rozhodnutí'!$A27,0))</f>
        <v>Výsadba ovocné aleje kolem nově zrekonstruované cyklostezky - obec Štarnov</v>
      </c>
      <c r="D28" s="40">
        <f ca="1">IF($B28="","",OFFSET([1]Zdroj!S$16,'[1]k rozhodnutí'!$A27,0))</f>
        <v>67250</v>
      </c>
      <c r="E28" s="32" t="str">
        <f ca="1">IF($B28="","",OFFSET([1]Zdroj!T$16,'[1]k rozhodnutí'!$A27,0))</f>
        <v>9/2023</v>
      </c>
      <c r="F28" s="41">
        <f ca="1">IF($B28="","",OFFSET([1]Zdroj!V$16,'[1]k rozhodnutí'!$A27,0))</f>
        <v>34900</v>
      </c>
      <c r="G28" s="42" t="str">
        <f ca="1">IF($B28="","",OFFSET([1]Zdroj!X$16,'[1]k rozhodnutí'!$A27,0))</f>
        <v>1/2024</v>
      </c>
      <c r="H28" s="37">
        <f ca="1">IF($B28="","",OFFSET([1]Zdroj!BV$16,'[1]k rozhodnutí'!$A27,0))</f>
        <v>25</v>
      </c>
      <c r="I28" s="37">
        <f ca="1">IF($B28="","",OFFSET([1]Zdroj!BW$16,'[1]k rozhodnutí'!$A27,0))</f>
        <v>40</v>
      </c>
      <c r="J28" s="37">
        <f ca="1">IF($B28="","",OFFSET([1]Zdroj!BX$16,'[1]k rozhodnutí'!$A27,0))</f>
        <v>10</v>
      </c>
      <c r="K28" s="37" t="str">
        <f ca="1">IF($B28="","",'[1]k rozhodnutí detailní'!K28)</f>
        <v>75 ze 100</v>
      </c>
      <c r="L28" s="39">
        <v>26175</v>
      </c>
      <c r="M28" s="37" t="str">
        <f ca="1">IF($B28="","",OFFSET([1]Zdroj!Y$16,'[1]k rozhodnutí'!$A27,0))</f>
        <v>neinv.</v>
      </c>
      <c r="N28" s="37">
        <f ca="1">IF($B28="","",OFFSET([1]Zdroj!AB$16,'[1]k rozhodnutí'!$A27,0))</f>
        <v>0</v>
      </c>
      <c r="O28" s="37">
        <f ca="1">IF($B28="","",OFFSET([1]Zdroj!AC$16,'[1]k rozhodnutí'!$A27,0))</f>
        <v>75</v>
      </c>
      <c r="P28" s="37">
        <f ca="1">IF($B28="","",OFFSET([1]Zdroj!AD$16,'[1]k rozhodnutí'!$A27,0))</f>
        <v>0</v>
      </c>
      <c r="Q28" s="37">
        <f ca="1">IF($B28="","",OFFSET([1]Zdroj!AE$16,'[1]k rozhodnutí'!$A27,0))</f>
        <v>0</v>
      </c>
      <c r="R28" s="37">
        <f ca="1">IF($B28="","",OFFSET([1]Zdroj!AF$16,'[1]k rozhodnutí'!$A27,0))</f>
        <v>0</v>
      </c>
      <c r="S28" s="37">
        <f ca="1">IF($B28="","",OFFSET([1]Zdroj!AG$16,'[1]k rozhodnutí'!$A27,0))</f>
        <v>0</v>
      </c>
    </row>
    <row r="29" spans="1:19" ht="105" x14ac:dyDescent="0.25">
      <c r="A29" s="38">
        <v>24</v>
      </c>
      <c r="B29" s="30" t="str">
        <f ca="1">IF($B28="","",IF([1]Zdroj!$AS$9="ano",CONCATENATE("Okres:","
",OFFSET([1]Zdroj!CG$16,'[1]k rozhodnutí'!$A27,0),"
","Právní forma","
",OFFSET([1]Zdroj!G$16,'[1]k rozhodnutí'!$A27,0),"
",IF(OFFSET([1]Zdroj!H$16,'[1]k rozhodnutí'!$A27,0)="","","IČO: "),OFFSET([1]Zdroj!H$16,'[1]k rozhodnutí'!$A27,0),"
","B.Ú. ",IF(OFFSET([1]Zdroj!I$16,'[1]k rozhodnutí'!$A27,0)="","","Anonymizováno")),CONCATENATE("Okres:","
",OFFSET([1]Zdroj!CG$16,'[1]k rozhodnutí'!$A27,0),"
","Právní forma","
",OFFSET([1]Zdroj!G$16,'[1]k rozhodnutí'!$A27,0),"
",IF(OFFSET([1]Zdroj!H$16,'[1]k rozhodnutí'!$A27,0)="","","IČO: "),OFFSET([1]Zdroj!H$16,'[1]k rozhodnutí'!$A27,0),"
","B.Ú. ",OFFSET([1]Zdroj!I$16,'[1]k rozhodnutí'!$A27,0))))</f>
        <v>Okres:
Olomouc
Právní forma
Obec, městská část hlavního města Prahy
IČO: 00635685
B.Ú. Anonymizováno</v>
      </c>
      <c r="C29" s="33" t="str">
        <f ca="1">IF($B28="","",OFFSET([1]Zdroj!N$16,'[1]k rozhodnutí'!$A27,0))</f>
        <v>Cílem projektu je provést výsadbu jabloňové aleje kolem části nově zrekonstruované cyklostezky.  
Celková délka aleje bude cca 130 metrů. Počet vysázených stromů cca 25 - různé druhy jabloní.</v>
      </c>
      <c r="D29" s="40"/>
      <c r="E29" s="34"/>
      <c r="F29" s="41"/>
      <c r="G29" s="42"/>
      <c r="H29" s="37"/>
      <c r="I29" s="37"/>
      <c r="J29" s="37"/>
      <c r="K29" s="37"/>
      <c r="L29" s="39"/>
      <c r="M29" s="37"/>
      <c r="N29" s="37"/>
      <c r="O29" s="37"/>
      <c r="P29" s="37"/>
      <c r="Q29" s="37"/>
      <c r="R29" s="37"/>
      <c r="S29" s="37"/>
    </row>
    <row r="30" spans="1:19" ht="90" x14ac:dyDescent="0.25">
      <c r="A30" s="38"/>
      <c r="B30" s="35" t="str">
        <f ca="1">IF($B28="","",IF([1]Zdroj!$AS$9="ano",IF(OFFSET([1]Zdroj!L$16,'[1]k rozhodnutí'!$A27,0)="","","Anonymizováno"),IF(OFFSET([1]Zdroj!L$16,'[1]k rozhodnutí'!$A27,0)="","",OFFSET([1]Zdroj!L$16,'[1]k rozhodnutí'!$A27,0))))</f>
        <v>Anonymizováno</v>
      </c>
      <c r="C30" s="33" t="str">
        <f ca="1">IF($B28="","",CONCATENATE("Dotace bude použita na:","
",OFFSET([1]Zdroj!O$16,'[1]k rozhodnutí'!$A27,0)))</f>
        <v>Dotace bude použita na:
nákup a dodávka stromů, rostlin, kotvící materiál, kůra, ochranné prvky, hnojivo, výkopové práce, terénní úpravy, výsadba, doprava, zálivka, zaměření, péče, propagace</v>
      </c>
      <c r="D30" s="40"/>
      <c r="E30" s="32" t="str">
        <f ca="1">IF($B28="","",OFFSET([1]Zdroj!U$16,'[1]k rozhodnutí'!$A27,0))</f>
        <v>12/2023</v>
      </c>
      <c r="F30" s="36">
        <f ca="1">IF($B28="","",OFFSET([1]Zdroj!CB$16,'[1]k rozhodnutí'!$A27,0))</f>
        <v>0.51895910780669141</v>
      </c>
      <c r="G30" s="42"/>
      <c r="H30" s="37"/>
      <c r="I30" s="37"/>
      <c r="J30" s="37"/>
      <c r="K30" s="37"/>
      <c r="L30" s="39"/>
      <c r="M30" s="37"/>
      <c r="N30" s="37"/>
      <c r="O30" s="37"/>
      <c r="P30" s="37"/>
      <c r="Q30" s="37"/>
      <c r="R30" s="37"/>
      <c r="S30" s="37"/>
    </row>
    <row r="31" spans="1:19" ht="60" x14ac:dyDescent="0.25">
      <c r="A31" s="29">
        <v>10</v>
      </c>
      <c r="B31" s="30" t="str">
        <f ca="1">IF($B31="","",IF([1]Zdroj!$AS$9="ano",CONCATENATE(OFFSET([1]Zdroj!B$16,'[1]k rozhodnutí'!$A30,0),"
","Anonymizováno","
",OFFSET([1]Zdroj!D$16,'[1]k rozhodnutí'!$A30,0),"
",OFFSET([1]Zdroj!E$16,'[1]k rozhodnutí'!$A30,0)),CONCATENATE(OFFSET([1]Zdroj!B$16,'[1]k rozhodnutí'!$A30,0),"
",OFFSET([1]Zdroj!C$16,'[1]k rozhodnutí'!$A30,0),"
",OFFSET([1]Zdroj!D$16,'[1]k rozhodnutí'!$A30,0),"
",OFFSET([1]Zdroj!E$16,'[1]k rozhodnutí'!$A30,0))))</f>
        <v>Obec Hlušovice
Anonymizováno
Hlušovice
78314</v>
      </c>
      <c r="C31" s="31" t="str">
        <f ca="1">IF($B31="","",OFFSET([1]Zdroj!M$16,'[1]k rozhodnutí'!$A30,0))</f>
        <v>Výsadba švestkové aleje podél sinice IIItř./44311 Hlušovice - Dolany</v>
      </c>
      <c r="D31" s="40">
        <f ca="1">IF($B31="","",OFFSET([1]Zdroj!S$16,'[1]k rozhodnutí'!$A30,0))</f>
        <v>34900</v>
      </c>
      <c r="E31" s="32" t="str">
        <f ca="1">IF($B31="","",OFFSET([1]Zdroj!T$16,'[1]k rozhodnutí'!$A30,0))</f>
        <v>10/2023</v>
      </c>
      <c r="F31" s="41">
        <f ca="1">IF($B31="","",OFFSET([1]Zdroj!V$16,'[1]k rozhodnutí'!$A30,0))</f>
        <v>34900</v>
      </c>
      <c r="G31" s="42" t="str">
        <f ca="1">IF($B31="","",OFFSET([1]Zdroj!X$16,'[1]k rozhodnutí'!$A30,0))</f>
        <v>1/2024</v>
      </c>
      <c r="H31" s="37">
        <f ca="1">IF($B31="","",OFFSET([1]Zdroj!BV$16,'[1]k rozhodnutí'!$A30,0))</f>
        <v>25</v>
      </c>
      <c r="I31" s="37">
        <f ca="1">IF($B31="","",OFFSET([1]Zdroj!BW$16,'[1]k rozhodnutí'!$A30,0))</f>
        <v>40</v>
      </c>
      <c r="J31" s="37">
        <f ca="1">IF($B31="","",OFFSET([1]Zdroj!BX$16,'[1]k rozhodnutí'!$A30,0))</f>
        <v>10</v>
      </c>
      <c r="K31" s="37" t="str">
        <f ca="1">IF($B31="","",'[1]k rozhodnutí detailní'!K31)</f>
        <v>75 ze 100</v>
      </c>
      <c r="L31" s="39">
        <v>26175</v>
      </c>
      <c r="M31" s="37" t="str">
        <f ca="1">IF($B31="","",OFFSET([1]Zdroj!Y$16,'[1]k rozhodnutí'!$A30,0))</f>
        <v>neinv.</v>
      </c>
      <c r="N31" s="37">
        <f ca="1">IF($B31="","",OFFSET([1]Zdroj!AB$16,'[1]k rozhodnutí'!$A30,0))</f>
        <v>0</v>
      </c>
      <c r="O31" s="37">
        <f ca="1">IF($B31="","",OFFSET([1]Zdroj!AC$16,'[1]k rozhodnutí'!$A30,0))</f>
        <v>75</v>
      </c>
      <c r="P31" s="37">
        <f ca="1">IF($B31="","",OFFSET([1]Zdroj!AD$16,'[1]k rozhodnutí'!$A30,0))</f>
        <v>0</v>
      </c>
      <c r="Q31" s="37">
        <f ca="1">IF($B31="","",OFFSET([1]Zdroj!AE$16,'[1]k rozhodnutí'!$A30,0))</f>
        <v>0</v>
      </c>
      <c r="R31" s="37">
        <f ca="1">IF($B31="","",OFFSET([1]Zdroj!AF$16,'[1]k rozhodnutí'!$A30,0))</f>
        <v>0</v>
      </c>
      <c r="S31" s="37">
        <f ca="1">IF($B31="","",OFFSET([1]Zdroj!AG$16,'[1]k rozhodnutí'!$A30,0))</f>
        <v>0</v>
      </c>
    </row>
    <row r="32" spans="1:19" ht="105" x14ac:dyDescent="0.25">
      <c r="A32" s="38">
        <v>29</v>
      </c>
      <c r="B32" s="30" t="str">
        <f ca="1">IF($B31="","",IF([1]Zdroj!$AS$9="ano",CONCATENATE("Okres:","
",OFFSET([1]Zdroj!CG$16,'[1]k rozhodnutí'!$A30,0),"
","Právní forma","
",OFFSET([1]Zdroj!G$16,'[1]k rozhodnutí'!$A30,0),"
",IF(OFFSET([1]Zdroj!H$16,'[1]k rozhodnutí'!$A30,0)="","","IČO: "),OFFSET([1]Zdroj!H$16,'[1]k rozhodnutí'!$A30,0),"
","B.Ú. ",IF(OFFSET([1]Zdroj!I$16,'[1]k rozhodnutí'!$A30,0)="","","Anonymizováno")),CONCATENATE("Okres:","
",OFFSET([1]Zdroj!CG$16,'[1]k rozhodnutí'!$A30,0),"
","Právní forma","
",OFFSET([1]Zdroj!G$16,'[1]k rozhodnutí'!$A30,0),"
",IF(OFFSET([1]Zdroj!H$16,'[1]k rozhodnutí'!$A30,0)="","","IČO: "),OFFSET([1]Zdroj!H$16,'[1]k rozhodnutí'!$A30,0),"
","B.Ú. ",OFFSET([1]Zdroj!I$16,'[1]k rozhodnutí'!$A30,0))))</f>
        <v>Okres:
Olomouc
Právní forma
Obec, městská část hlavního města Prahy
IČO: 00635677
B.Ú. Anonymizováno</v>
      </c>
      <c r="C32" s="33" t="str">
        <f ca="1">IF($B31="","",OFFSET([1]Zdroj!N$16,'[1]k rozhodnutí'!$A30,0))</f>
        <v>Výsadba slivoňové aleje podél  silnice III tř./44311 Hlušovice - Dolany. Jedná se o obnovu historické ovocné aleje. Stromy budou vysazeny v rámci podzimní akce pro širokou veřejnost.</v>
      </c>
      <c r="D32" s="40"/>
      <c r="E32" s="34"/>
      <c r="F32" s="41"/>
      <c r="G32" s="42"/>
      <c r="H32" s="37"/>
      <c r="I32" s="37"/>
      <c r="J32" s="37"/>
      <c r="K32" s="37"/>
      <c r="L32" s="39"/>
      <c r="M32" s="37"/>
      <c r="N32" s="37"/>
      <c r="O32" s="37"/>
      <c r="P32" s="37"/>
      <c r="Q32" s="37"/>
      <c r="R32" s="37"/>
      <c r="S32" s="37"/>
    </row>
    <row r="33" spans="1:19" ht="75" x14ac:dyDescent="0.25">
      <c r="A33" s="38"/>
      <c r="B33" s="35" t="str">
        <f ca="1">IF($B31="","",IF([1]Zdroj!$AS$9="ano",IF(OFFSET([1]Zdroj!L$16,'[1]k rozhodnutí'!$A30,0)="","","Anonymizováno"),IF(OFFSET([1]Zdroj!L$16,'[1]k rozhodnutí'!$A30,0)="","",OFFSET([1]Zdroj!L$16,'[1]k rozhodnutí'!$A30,0))))</f>
        <v>Anonymizováno</v>
      </c>
      <c r="C33" s="33" t="str">
        <f ca="1">IF($B31="","",CONCATENATE("Dotace bude použita na:","
",OFFSET([1]Zdroj!O$16,'[1]k rozhodnutí'!$A30,0)))</f>
        <v>Dotace bude použita na:
Výsadba 20 ovocných stromů - rozvětvený vysokokmen včetně všech nezbytných činnosti a materiálů (kotvení, pletivo, mulč, zálivka, povýsadbový řez)</v>
      </c>
      <c r="D33" s="40"/>
      <c r="E33" s="32" t="str">
        <f ca="1">IF($B31="","",OFFSET([1]Zdroj!U$16,'[1]k rozhodnutí'!$A30,0))</f>
        <v>12/2023</v>
      </c>
      <c r="F33" s="36">
        <f ca="1">IF($B31="","",OFFSET([1]Zdroj!CB$16,'[1]k rozhodnutí'!$A30,0))</f>
        <v>1</v>
      </c>
      <c r="G33" s="42"/>
      <c r="H33" s="37"/>
      <c r="I33" s="37"/>
      <c r="J33" s="37"/>
      <c r="K33" s="37"/>
      <c r="L33" s="39"/>
      <c r="M33" s="37"/>
      <c r="N33" s="37"/>
      <c r="O33" s="37"/>
      <c r="P33" s="37"/>
      <c r="Q33" s="37"/>
      <c r="R33" s="37"/>
      <c r="S33" s="37"/>
    </row>
    <row r="34" spans="1:19" ht="60" x14ac:dyDescent="0.25">
      <c r="A34" s="29">
        <v>11</v>
      </c>
      <c r="B34" s="30" t="str">
        <f ca="1">IF($B34="","",IF([1]Zdroj!$AS$9="ano",CONCATENATE(OFFSET([1]Zdroj!B$16,'[1]k rozhodnutí'!$A33,0),"
","Anonymizováno","
",OFFSET([1]Zdroj!D$16,'[1]k rozhodnutí'!$A33,0),"
",OFFSET([1]Zdroj!E$16,'[1]k rozhodnutí'!$A33,0)),CONCATENATE(OFFSET([1]Zdroj!B$16,'[1]k rozhodnutí'!$A33,0),"
",OFFSET([1]Zdroj!C$16,'[1]k rozhodnutí'!$A33,0),"
",OFFSET([1]Zdroj!D$16,'[1]k rozhodnutí'!$A33,0),"
",OFFSET([1]Zdroj!E$16,'[1]k rozhodnutí'!$A33,0))))</f>
        <v>Obec Charváty
Anonymizováno
Charváty
78375</v>
      </c>
      <c r="C34" s="31" t="str">
        <f ca="1">IF($B34="","",OFFSET([1]Zdroj!M$16,'[1]k rozhodnutí'!$A33,0))</f>
        <v>Stromořadí k místnímu hřbitovu</v>
      </c>
      <c r="D34" s="40">
        <f ca="1">IF($B34="","",OFFSET([1]Zdroj!S$16,'[1]k rozhodnutí'!$A33,0))</f>
        <v>33000</v>
      </c>
      <c r="E34" s="32" t="str">
        <f ca="1">IF($B34="","",OFFSET([1]Zdroj!T$16,'[1]k rozhodnutí'!$A33,0))</f>
        <v>9/2023</v>
      </c>
      <c r="F34" s="41">
        <f ca="1">IF($B34="","",OFFSET([1]Zdroj!V$16,'[1]k rozhodnutí'!$A33,0))</f>
        <v>33000</v>
      </c>
      <c r="G34" s="42" t="str">
        <f ca="1">IF($B34="","",OFFSET([1]Zdroj!X$16,'[1]k rozhodnutí'!$A33,0))</f>
        <v>1/2024</v>
      </c>
      <c r="H34" s="37">
        <f ca="1">IF($B34="","",OFFSET([1]Zdroj!BV$16,'[1]k rozhodnutí'!$A33,0))</f>
        <v>35</v>
      </c>
      <c r="I34" s="37">
        <f ca="1">IF($B34="","",OFFSET([1]Zdroj!BW$16,'[1]k rozhodnutí'!$A33,0))</f>
        <v>30</v>
      </c>
      <c r="J34" s="37">
        <f ca="1">IF($B34="","",OFFSET([1]Zdroj!BX$16,'[1]k rozhodnutí'!$A33,0))</f>
        <v>10</v>
      </c>
      <c r="K34" s="37" t="str">
        <f ca="1">IF($B34="","",'[1]k rozhodnutí detailní'!K34)</f>
        <v>75 ze 100</v>
      </c>
      <c r="L34" s="39">
        <v>24750</v>
      </c>
      <c r="M34" s="37" t="str">
        <f ca="1">IF($B34="","",OFFSET([1]Zdroj!Y$16,'[1]k rozhodnutí'!$A33,0))</f>
        <v>neinv.</v>
      </c>
      <c r="N34" s="37">
        <f ca="1">IF($B34="","",OFFSET([1]Zdroj!AB$16,'[1]k rozhodnutí'!$A33,0))</f>
        <v>0</v>
      </c>
      <c r="O34" s="37">
        <f ca="1">IF($B34="","",OFFSET([1]Zdroj!AC$16,'[1]k rozhodnutí'!$A33,0))</f>
        <v>75</v>
      </c>
      <c r="P34" s="37">
        <f ca="1">IF($B34="","",OFFSET([1]Zdroj!AD$16,'[1]k rozhodnutí'!$A33,0))</f>
        <v>0</v>
      </c>
      <c r="Q34" s="37">
        <f ca="1">IF($B34="","",OFFSET([1]Zdroj!AE$16,'[1]k rozhodnutí'!$A33,0))</f>
        <v>0</v>
      </c>
      <c r="R34" s="37">
        <f ca="1">IF($B34="","",OFFSET([1]Zdroj!AF$16,'[1]k rozhodnutí'!$A33,0))</f>
        <v>0</v>
      </c>
      <c r="S34" s="37">
        <f ca="1">IF($B34="","",OFFSET([1]Zdroj!AG$16,'[1]k rozhodnutí'!$A33,0))</f>
        <v>0</v>
      </c>
    </row>
    <row r="35" spans="1:19" ht="105" x14ac:dyDescent="0.25">
      <c r="A35" s="38">
        <v>33</v>
      </c>
      <c r="B35" s="30" t="str">
        <f ca="1">IF($B34="","",IF([1]Zdroj!$AS$9="ano",CONCATENATE("Okres:","
",OFFSET([1]Zdroj!CG$16,'[1]k rozhodnutí'!$A33,0),"
","Právní forma","
",OFFSET([1]Zdroj!G$16,'[1]k rozhodnutí'!$A33,0),"
",IF(OFFSET([1]Zdroj!H$16,'[1]k rozhodnutí'!$A33,0)="","","IČO: "),OFFSET([1]Zdroj!H$16,'[1]k rozhodnutí'!$A33,0),"
","B.Ú. ",IF(OFFSET([1]Zdroj!I$16,'[1]k rozhodnutí'!$A33,0)="","","Anonymizováno")),CONCATENATE("Okres:","
",OFFSET([1]Zdroj!CG$16,'[1]k rozhodnutí'!$A33,0),"
","Právní forma","
",OFFSET([1]Zdroj!G$16,'[1]k rozhodnutí'!$A33,0),"
",IF(OFFSET([1]Zdroj!H$16,'[1]k rozhodnutí'!$A33,0)="","","IČO: "),OFFSET([1]Zdroj!H$16,'[1]k rozhodnutí'!$A33,0),"
","B.Ú. ",OFFSET([1]Zdroj!I$16,'[1]k rozhodnutí'!$A33,0))))</f>
        <v>Okres:
Olomouc
Právní forma
Obec, městská část hlavního města Prahy
IČO: 00635715
B.Ú. Anonymizováno</v>
      </c>
      <c r="C35" s="33" t="str">
        <f ca="1">IF($B34="","",OFFSET([1]Zdroj!N$16,'[1]k rozhodnutí'!$A33,0))</f>
        <v>Realizace stromořadí k místnímu hřbitovu kultivarem třešně Prunus avium Plena v počtu 10 kusů. Přilehlou komunikací přijíždějí občané okolních obcí, zejména z obce Blatec, k návštěvě hřbitova. Místní občané lokalitu využívají k procházkám.</v>
      </c>
      <c r="D35" s="40"/>
      <c r="E35" s="34"/>
      <c r="F35" s="41"/>
      <c r="G35" s="42"/>
      <c r="H35" s="37"/>
      <c r="I35" s="37"/>
      <c r="J35" s="37"/>
      <c r="K35" s="37"/>
      <c r="L35" s="39"/>
      <c r="M35" s="37"/>
      <c r="N35" s="37"/>
      <c r="O35" s="37"/>
      <c r="P35" s="37"/>
      <c r="Q35" s="37"/>
      <c r="R35" s="37"/>
      <c r="S35" s="37"/>
    </row>
    <row r="36" spans="1:19" ht="30" x14ac:dyDescent="0.25">
      <c r="A36" s="38"/>
      <c r="B36" s="35" t="str">
        <f ca="1">IF($B34="","",IF([1]Zdroj!$AS$9="ano",IF(OFFSET([1]Zdroj!L$16,'[1]k rozhodnutí'!$A33,0)="","","Anonymizováno"),IF(OFFSET([1]Zdroj!L$16,'[1]k rozhodnutí'!$A33,0)="","",OFFSET([1]Zdroj!L$16,'[1]k rozhodnutí'!$A33,0))))</f>
        <v>Anonymizováno</v>
      </c>
      <c r="C36" s="33" t="str">
        <f ca="1">IF($B34="","",CONCATENATE("Dotace bude použita na:","
",OFFSET([1]Zdroj!O$16,'[1]k rozhodnutí'!$A33,0)))</f>
        <v>Dotace bude použita na:
Stromořadí k místnímu hřbitovu</v>
      </c>
      <c r="D36" s="40"/>
      <c r="E36" s="32" t="str">
        <f ca="1">IF($B34="","",OFFSET([1]Zdroj!U$16,'[1]k rozhodnutí'!$A33,0))</f>
        <v>12/2023</v>
      </c>
      <c r="F36" s="36">
        <f ca="1">IF($B34="","",OFFSET([1]Zdroj!CB$16,'[1]k rozhodnutí'!$A33,0))</f>
        <v>1</v>
      </c>
      <c r="G36" s="42"/>
      <c r="H36" s="37"/>
      <c r="I36" s="37"/>
      <c r="J36" s="37"/>
      <c r="K36" s="37"/>
      <c r="L36" s="39"/>
      <c r="M36" s="37"/>
      <c r="N36" s="37"/>
      <c r="O36" s="37"/>
      <c r="P36" s="37"/>
      <c r="Q36" s="37"/>
      <c r="R36" s="37"/>
      <c r="S36" s="37"/>
    </row>
    <row r="37" spans="1:19" ht="60" x14ac:dyDescent="0.25">
      <c r="A37" s="29">
        <v>12</v>
      </c>
      <c r="B37" s="30" t="str">
        <f ca="1">IF($B37="","",IF([1]Zdroj!$AS$9="ano",CONCATENATE(OFFSET([1]Zdroj!B$16,'[1]k rozhodnutí'!$A36,0),"
","Anonymizováno","
",OFFSET([1]Zdroj!D$16,'[1]k rozhodnutí'!$A36,0),"
",OFFSET([1]Zdroj!E$16,'[1]k rozhodnutí'!$A36,0)),CONCATENATE(OFFSET([1]Zdroj!B$16,'[1]k rozhodnutí'!$A36,0),"
",OFFSET([1]Zdroj!C$16,'[1]k rozhodnutí'!$A36,0),"
",OFFSET([1]Zdroj!D$16,'[1]k rozhodnutí'!$A36,0),"
",OFFSET([1]Zdroj!E$16,'[1]k rozhodnutí'!$A36,0))))</f>
        <v>Obec Senice na Hané
Anonymizováno
Senice na Hané
78345</v>
      </c>
      <c r="C37" s="31" t="str">
        <f ca="1">IF($B37="","",OFFSET([1]Zdroj!M$16,'[1]k rozhodnutí'!$A36,0))</f>
        <v>Výsadba podél cyklostezky Senice na Hané - Příkazy - 1.etapa</v>
      </c>
      <c r="D37" s="40">
        <f ca="1">IF($B37="","",OFFSET([1]Zdroj!S$16,'[1]k rozhodnutí'!$A36,0))</f>
        <v>261160</v>
      </c>
      <c r="E37" s="32" t="str">
        <f ca="1">IF($B37="","",OFFSET([1]Zdroj!T$16,'[1]k rozhodnutí'!$A36,0))</f>
        <v>1/2023</v>
      </c>
      <c r="F37" s="41">
        <f ca="1">IF($B37="","",OFFSET([1]Zdroj!V$16,'[1]k rozhodnutí'!$A36,0))</f>
        <v>130580</v>
      </c>
      <c r="G37" s="42" t="str">
        <f ca="1">IF($B37="","",OFFSET([1]Zdroj!X$16,'[1]k rozhodnutí'!$A36,0))</f>
        <v>1/2024</v>
      </c>
      <c r="H37" s="37">
        <f ca="1">IF($B37="","",OFFSET([1]Zdroj!BV$16,'[1]k rozhodnutí'!$A36,0))</f>
        <v>30</v>
      </c>
      <c r="I37" s="37">
        <f ca="1">IF($B37="","",OFFSET([1]Zdroj!BW$16,'[1]k rozhodnutí'!$A36,0))</f>
        <v>30</v>
      </c>
      <c r="J37" s="37">
        <f ca="1">IF($B37="","",OFFSET([1]Zdroj!BX$16,'[1]k rozhodnutí'!$A36,0))</f>
        <v>10</v>
      </c>
      <c r="K37" s="37" t="str">
        <f ca="1">IF($B37="","",'[1]k rozhodnutí detailní'!K37)</f>
        <v>70 ze 100</v>
      </c>
      <c r="L37" s="39">
        <v>91406</v>
      </c>
      <c r="M37" s="37" t="str">
        <f ca="1">IF($B37="","",OFFSET([1]Zdroj!Y$16,'[1]k rozhodnutí'!$A36,0))</f>
        <v>neinv.</v>
      </c>
      <c r="N37" s="37">
        <f ca="1">IF($B37="","",OFFSET([1]Zdroj!AB$16,'[1]k rozhodnutí'!$A36,0))</f>
        <v>0</v>
      </c>
      <c r="O37" s="37">
        <f ca="1">IF($B37="","",OFFSET([1]Zdroj!AC$16,'[1]k rozhodnutí'!$A36,0))</f>
        <v>70</v>
      </c>
      <c r="P37" s="37">
        <f ca="1">IF($B37="","",OFFSET([1]Zdroj!AD$16,'[1]k rozhodnutí'!$A36,0))</f>
        <v>0</v>
      </c>
      <c r="Q37" s="37">
        <f ca="1">IF($B37="","",OFFSET([1]Zdroj!AE$16,'[1]k rozhodnutí'!$A36,0))</f>
        <v>0</v>
      </c>
      <c r="R37" s="37">
        <f ca="1">IF($B37="","",OFFSET([1]Zdroj!AF$16,'[1]k rozhodnutí'!$A36,0))</f>
        <v>0</v>
      </c>
      <c r="S37" s="37">
        <f ca="1">IF($B37="","",OFFSET([1]Zdroj!AG$16,'[1]k rozhodnutí'!$A36,0))</f>
        <v>0</v>
      </c>
    </row>
    <row r="38" spans="1:19" ht="105" x14ac:dyDescent="0.25">
      <c r="A38" s="38">
        <v>18</v>
      </c>
      <c r="B38" s="30" t="str">
        <f ca="1">IF($B37="","",IF([1]Zdroj!$AS$9="ano",CONCATENATE("Okres:","
",OFFSET([1]Zdroj!CG$16,'[1]k rozhodnutí'!$A36,0),"
","Právní forma","
",OFFSET([1]Zdroj!G$16,'[1]k rozhodnutí'!$A36,0),"
",IF(OFFSET([1]Zdroj!H$16,'[1]k rozhodnutí'!$A36,0)="","","IČO: "),OFFSET([1]Zdroj!H$16,'[1]k rozhodnutí'!$A36,0),"
","B.Ú. ",IF(OFFSET([1]Zdroj!I$16,'[1]k rozhodnutí'!$A36,0)="","","Anonymizováno")),CONCATENATE("Okres:","
",OFFSET([1]Zdroj!CG$16,'[1]k rozhodnutí'!$A36,0),"
","Právní forma","
",OFFSET([1]Zdroj!G$16,'[1]k rozhodnutí'!$A36,0),"
",IF(OFFSET([1]Zdroj!H$16,'[1]k rozhodnutí'!$A36,0)="","","IČO: "),OFFSET([1]Zdroj!H$16,'[1]k rozhodnutí'!$A36,0),"
","B.Ú. ",OFFSET([1]Zdroj!I$16,'[1]k rozhodnutí'!$A36,0))))</f>
        <v>Okres:
Olomouc
Právní forma
Obec, městská část hlavního města Prahy
IČO: 00299421
B.Ú. Anonymizováno</v>
      </c>
      <c r="C38" s="33" t="str">
        <f ca="1">IF($B37="","",OFFSET([1]Zdroj!N$16,'[1]k rozhodnutí'!$A36,0))</f>
        <v>Jedná se o první etapu prací spojených s výsadbou stromů podél cyklostezky ze Senice na Hané směrem na Příkazy.</v>
      </c>
      <c r="D38" s="40"/>
      <c r="E38" s="34"/>
      <c r="F38" s="41"/>
      <c r="G38" s="42"/>
      <c r="H38" s="37"/>
      <c r="I38" s="37"/>
      <c r="J38" s="37"/>
      <c r="K38" s="37"/>
      <c r="L38" s="39"/>
      <c r="M38" s="37"/>
      <c r="N38" s="37"/>
      <c r="O38" s="37"/>
      <c r="P38" s="37"/>
      <c r="Q38" s="37"/>
      <c r="R38" s="37"/>
      <c r="S38" s="37"/>
    </row>
    <row r="39" spans="1:19" ht="60" x14ac:dyDescent="0.25">
      <c r="A39" s="38"/>
      <c r="B39" s="35" t="str">
        <f ca="1">IF($B37="","",IF([1]Zdroj!$AS$9="ano",IF(OFFSET([1]Zdroj!L$16,'[1]k rozhodnutí'!$A36,0)="","","Anonymizováno"),IF(OFFSET([1]Zdroj!L$16,'[1]k rozhodnutí'!$A36,0)="","",OFFSET([1]Zdroj!L$16,'[1]k rozhodnutí'!$A36,0))))</f>
        <v/>
      </c>
      <c r="C39" s="33" t="str">
        <f ca="1">IF($B37="","",CONCATENATE("Dotace bude použita na:","
",OFFSET([1]Zdroj!O$16,'[1]k rozhodnutí'!$A36,0)))</f>
        <v>Dotace bude použita na:
Výsadba 44 ks stromů podél cyklostezky Senice na Hané - Příkazy a práce s výsadbou související.</v>
      </c>
      <c r="D39" s="40"/>
      <c r="E39" s="32" t="str">
        <f ca="1">IF($B37="","",OFFSET([1]Zdroj!U$16,'[1]k rozhodnutí'!$A36,0))</f>
        <v>12/2023</v>
      </c>
      <c r="F39" s="36">
        <f ca="1">IF($B37="","",OFFSET([1]Zdroj!CB$16,'[1]k rozhodnutí'!$A36,0))</f>
        <v>0.5</v>
      </c>
      <c r="G39" s="42"/>
      <c r="H39" s="37"/>
      <c r="I39" s="37"/>
      <c r="J39" s="37"/>
      <c r="K39" s="37"/>
      <c r="L39" s="39"/>
      <c r="M39" s="37"/>
      <c r="N39" s="37"/>
      <c r="O39" s="37"/>
      <c r="P39" s="37"/>
      <c r="Q39" s="37"/>
      <c r="R39" s="37"/>
      <c r="S39" s="37"/>
    </row>
    <row r="40" spans="1:19" ht="60" x14ac:dyDescent="0.25">
      <c r="A40" s="29">
        <v>13</v>
      </c>
      <c r="B40" s="30" t="str">
        <f ca="1">IF($B40="","",IF([1]Zdroj!$AS$9="ano",CONCATENATE(OFFSET([1]Zdroj!B$16,'[1]k rozhodnutí'!$A39,0),"
","Anonymizováno","
",OFFSET([1]Zdroj!D$16,'[1]k rozhodnutí'!$A39,0),"
",OFFSET([1]Zdroj!E$16,'[1]k rozhodnutí'!$A39,0)),CONCATENATE(OFFSET([1]Zdroj!B$16,'[1]k rozhodnutí'!$A39,0),"
",OFFSET([1]Zdroj!C$16,'[1]k rozhodnutí'!$A39,0),"
",OFFSET([1]Zdroj!D$16,'[1]k rozhodnutí'!$A39,0),"
",OFFSET([1]Zdroj!E$16,'[1]k rozhodnutí'!$A39,0))))</f>
        <v>Obec Jindřichov
Anonymizováno
Jindřichov
78823</v>
      </c>
      <c r="C40" s="31" t="str">
        <f ca="1">IF($B40="","",OFFSET([1]Zdroj!M$16,'[1]k rozhodnutí'!$A39,0))</f>
        <v>Výsadba dřevin podél pozemní komunikace II/369 v obci Jindřichov</v>
      </c>
      <c r="D40" s="40">
        <f ca="1">IF($B40="","",OFFSET([1]Zdroj!S$16,'[1]k rozhodnutí'!$A39,0))</f>
        <v>380598</v>
      </c>
      <c r="E40" s="32" t="str">
        <f ca="1">IF($B40="","",OFFSET([1]Zdroj!T$16,'[1]k rozhodnutí'!$A39,0))</f>
        <v>8/2023</v>
      </c>
      <c r="F40" s="41">
        <f ca="1">IF($B40="","",OFFSET([1]Zdroj!V$16,'[1]k rozhodnutí'!$A39,0))</f>
        <v>150000</v>
      </c>
      <c r="G40" s="42" t="str">
        <f ca="1">IF($B40="","",OFFSET([1]Zdroj!X$16,'[1]k rozhodnutí'!$A39,0))</f>
        <v>1/2024</v>
      </c>
      <c r="H40" s="37">
        <f ca="1">IF($B40="","",OFFSET([1]Zdroj!BV$16,'[1]k rozhodnutí'!$A39,0))</f>
        <v>30</v>
      </c>
      <c r="I40" s="37">
        <f ca="1">IF($B40="","",OFFSET([1]Zdroj!BW$16,'[1]k rozhodnutí'!$A39,0))</f>
        <v>30</v>
      </c>
      <c r="J40" s="37">
        <f ca="1">IF($B40="","",OFFSET([1]Zdroj!BX$16,'[1]k rozhodnutí'!$A39,0))</f>
        <v>10</v>
      </c>
      <c r="K40" s="37" t="str">
        <f ca="1">IF($B40="","",'[1]k rozhodnutí detailní'!K40)</f>
        <v>70 ze 100</v>
      </c>
      <c r="L40" s="39">
        <v>105000</v>
      </c>
      <c r="M40" s="37" t="str">
        <f ca="1">IF($B40="","",OFFSET([1]Zdroj!Y$16,'[1]k rozhodnutí'!$A39,0))</f>
        <v>neinv.</v>
      </c>
      <c r="N40" s="37">
        <f ca="1">IF($B40="","",OFFSET([1]Zdroj!AB$16,'[1]k rozhodnutí'!$A39,0))</f>
        <v>0</v>
      </c>
      <c r="O40" s="37">
        <f ca="1">IF($B40="","",OFFSET([1]Zdroj!AC$16,'[1]k rozhodnutí'!$A39,0))</f>
        <v>70</v>
      </c>
      <c r="P40" s="37">
        <f ca="1">IF($B40="","",OFFSET([1]Zdroj!AD$16,'[1]k rozhodnutí'!$A39,0))</f>
        <v>0</v>
      </c>
      <c r="Q40" s="37">
        <f ca="1">IF($B40="","",OFFSET([1]Zdroj!AE$16,'[1]k rozhodnutí'!$A39,0))</f>
        <v>0</v>
      </c>
      <c r="R40" s="37">
        <f ca="1">IF($B40="","",OFFSET([1]Zdroj!AF$16,'[1]k rozhodnutí'!$A39,0))</f>
        <v>0</v>
      </c>
      <c r="S40" s="37">
        <f ca="1">IF($B40="","",OFFSET([1]Zdroj!AG$16,'[1]k rozhodnutí'!$A39,0))</f>
        <v>0</v>
      </c>
    </row>
    <row r="41" spans="1:19" ht="105" x14ac:dyDescent="0.25">
      <c r="A41" s="38">
        <v>19</v>
      </c>
      <c r="B41" s="30" t="str">
        <f ca="1">IF($B40="","",IF([1]Zdroj!$AS$9="ano",CONCATENATE("Okres:","
",OFFSET([1]Zdroj!CG$16,'[1]k rozhodnutí'!$A39,0),"
","Právní forma","
",OFFSET([1]Zdroj!G$16,'[1]k rozhodnutí'!$A39,0),"
",IF(OFFSET([1]Zdroj!H$16,'[1]k rozhodnutí'!$A39,0)="","","IČO: "),OFFSET([1]Zdroj!H$16,'[1]k rozhodnutí'!$A39,0),"
","B.Ú. ",IF(OFFSET([1]Zdroj!I$16,'[1]k rozhodnutí'!$A39,0)="","","Anonymizováno")),CONCATENATE("Okres:","
",OFFSET([1]Zdroj!CG$16,'[1]k rozhodnutí'!$A39,0),"
","Právní forma","
",OFFSET([1]Zdroj!G$16,'[1]k rozhodnutí'!$A39,0),"
",IF(OFFSET([1]Zdroj!H$16,'[1]k rozhodnutí'!$A39,0)="","","IČO: "),OFFSET([1]Zdroj!H$16,'[1]k rozhodnutí'!$A39,0),"
","B.Ú. ",OFFSET([1]Zdroj!I$16,'[1]k rozhodnutí'!$A39,0))))</f>
        <v>Okres:
Šumperk
Právní forma
Obec, městská část hlavního města Prahy
IČO: 00302741
B.Ú. Anonymizováno</v>
      </c>
      <c r="C41" s="33" t="str">
        <f ca="1">IF($B40="","",OFFSET([1]Zdroj!N$16,'[1]k rozhodnutí'!$A39,0))</f>
        <v>Předmětem projektu je výsadba dřevin podél komunikace II/369 v obci Jindřichov. Při realizaci projektu proběhne spolupráce
s místní základní školou, jejímž cílem je propojení teoretické a praktické environmentální výchovy a osvěty.</v>
      </c>
      <c r="D41" s="40"/>
      <c r="E41" s="34"/>
      <c r="F41" s="41"/>
      <c r="G41" s="42"/>
      <c r="H41" s="37"/>
      <c r="I41" s="37"/>
      <c r="J41" s="37"/>
      <c r="K41" s="37"/>
      <c r="L41" s="39"/>
      <c r="M41" s="37"/>
      <c r="N41" s="37"/>
      <c r="O41" s="37"/>
      <c r="P41" s="37"/>
      <c r="Q41" s="37"/>
      <c r="R41" s="37"/>
      <c r="S41" s="37"/>
    </row>
    <row r="42" spans="1:19" ht="45" x14ac:dyDescent="0.25">
      <c r="A42" s="38"/>
      <c r="B42" s="35" t="str">
        <f ca="1">IF($B40="","",IF([1]Zdroj!$AS$9="ano",IF(OFFSET([1]Zdroj!L$16,'[1]k rozhodnutí'!$A39,0)="","","Anonymizováno"),IF(OFFSET([1]Zdroj!L$16,'[1]k rozhodnutí'!$A39,0)="","",OFFSET([1]Zdroj!L$16,'[1]k rozhodnutí'!$A39,0))))</f>
        <v>Anonymizováno</v>
      </c>
      <c r="C42" s="33" t="str">
        <f ca="1">IF($B40="","",CONCATENATE("Dotace bude použita na:","
",OFFSET([1]Zdroj!O$16,'[1]k rozhodnutí'!$A39,0)))</f>
        <v>Dotace bude použita na:
Dotace bude použita na nákup dřevin a pomocný materiál.</v>
      </c>
      <c r="D42" s="40"/>
      <c r="E42" s="32" t="str">
        <f ca="1">IF($B40="","",OFFSET([1]Zdroj!U$16,'[1]k rozhodnutí'!$A39,0))</f>
        <v>12/2023</v>
      </c>
      <c r="F42" s="36">
        <f ca="1">IF($B40="","",OFFSET([1]Zdroj!CB$16,'[1]k rozhodnutí'!$A39,0))</f>
        <v>0.39411662699225952</v>
      </c>
      <c r="G42" s="42"/>
      <c r="H42" s="37"/>
      <c r="I42" s="37"/>
      <c r="J42" s="37"/>
      <c r="K42" s="37"/>
      <c r="L42" s="39"/>
      <c r="M42" s="37"/>
      <c r="N42" s="37"/>
      <c r="O42" s="37"/>
      <c r="P42" s="37"/>
      <c r="Q42" s="37"/>
      <c r="R42" s="37"/>
      <c r="S42" s="37"/>
    </row>
    <row r="43" spans="1:19" ht="60" x14ac:dyDescent="0.25">
      <c r="A43" s="29">
        <v>14</v>
      </c>
      <c r="B43" s="30" t="str">
        <f ca="1">IF($B43="","",IF([1]Zdroj!$AS$9="ano",CONCATENATE(OFFSET([1]Zdroj!B$16,'[1]k rozhodnutí'!$A42,0),"
","Anonymizováno","
",OFFSET([1]Zdroj!D$16,'[1]k rozhodnutí'!$A42,0),"
",OFFSET([1]Zdroj!E$16,'[1]k rozhodnutí'!$A42,0)),CONCATENATE(OFFSET([1]Zdroj!B$16,'[1]k rozhodnutí'!$A42,0),"
",OFFSET([1]Zdroj!C$16,'[1]k rozhodnutí'!$A42,0),"
",OFFSET([1]Zdroj!D$16,'[1]k rozhodnutí'!$A42,0),"
",OFFSET([1]Zdroj!E$16,'[1]k rozhodnutí'!$A42,0))))</f>
        <v>Město Konice
Anonymizováno
Konice
79852</v>
      </c>
      <c r="C43" s="31" t="str">
        <f ca="1">IF($B43="","",OFFSET([1]Zdroj!M$16,'[1]k rozhodnutí'!$A42,0))</f>
        <v>Obnova městské zeleně a vytvoření výletního místa na trase Cyklostezky Romže.</v>
      </c>
      <c r="D43" s="40">
        <f ca="1">IF($B43="","",OFFSET([1]Zdroj!S$16,'[1]k rozhodnutí'!$A42,0))</f>
        <v>235000</v>
      </c>
      <c r="E43" s="32" t="str">
        <f ca="1">IF($B43="","",OFFSET([1]Zdroj!T$16,'[1]k rozhodnutí'!$A42,0))</f>
        <v>9/2023</v>
      </c>
      <c r="F43" s="41">
        <f ca="1">IF($B43="","",OFFSET([1]Zdroj!V$16,'[1]k rozhodnutí'!$A42,0))</f>
        <v>117500</v>
      </c>
      <c r="G43" s="42" t="str">
        <f ca="1">IF($B43="","",OFFSET([1]Zdroj!X$16,'[1]k rozhodnutí'!$A42,0))</f>
        <v>1/2024</v>
      </c>
      <c r="H43" s="37">
        <f ca="1">IF($B43="","",OFFSET([1]Zdroj!BV$16,'[1]k rozhodnutí'!$A42,0))</f>
        <v>30</v>
      </c>
      <c r="I43" s="37">
        <f ca="1">IF($B43="","",OFFSET([1]Zdroj!BW$16,'[1]k rozhodnutí'!$A42,0))</f>
        <v>30</v>
      </c>
      <c r="J43" s="37">
        <f ca="1">IF($B43="","",OFFSET([1]Zdroj!BX$16,'[1]k rozhodnutí'!$A42,0))</f>
        <v>10</v>
      </c>
      <c r="K43" s="37" t="str">
        <f ca="1">IF($B43="","",'[1]k rozhodnutí detailní'!K43)</f>
        <v>70 ze 100</v>
      </c>
      <c r="L43" s="39">
        <v>82250</v>
      </c>
      <c r="M43" s="37" t="str">
        <f ca="1">IF($B43="","",OFFSET([1]Zdroj!Y$16,'[1]k rozhodnutí'!$A42,0))</f>
        <v>neinv.</v>
      </c>
      <c r="N43" s="37">
        <f ca="1">IF($B43="","",OFFSET([1]Zdroj!AB$16,'[1]k rozhodnutí'!$A42,0))</f>
        <v>0</v>
      </c>
      <c r="O43" s="37">
        <f ca="1">IF($B43="","",OFFSET([1]Zdroj!AC$16,'[1]k rozhodnutí'!$A42,0))</f>
        <v>70</v>
      </c>
      <c r="P43" s="37">
        <f ca="1">IF($B43="","",OFFSET([1]Zdroj!AD$16,'[1]k rozhodnutí'!$A42,0))</f>
        <v>0</v>
      </c>
      <c r="Q43" s="37">
        <f ca="1">IF($B43="","",OFFSET([1]Zdroj!AE$16,'[1]k rozhodnutí'!$A42,0))</f>
        <v>0</v>
      </c>
      <c r="R43" s="37">
        <f ca="1">IF($B43="","",OFFSET([1]Zdroj!AF$16,'[1]k rozhodnutí'!$A42,0))</f>
        <v>0</v>
      </c>
      <c r="S43" s="37">
        <f ca="1">IF($B43="","",OFFSET([1]Zdroj!AG$16,'[1]k rozhodnutí'!$A42,0))</f>
        <v>0</v>
      </c>
    </row>
    <row r="44" spans="1:19" ht="105" x14ac:dyDescent="0.25">
      <c r="A44" s="38">
        <v>31</v>
      </c>
      <c r="B44" s="30" t="str">
        <f ca="1">IF($B43="","",IF([1]Zdroj!$AS$9="ano",CONCATENATE("Okres:","
",OFFSET([1]Zdroj!CG$16,'[1]k rozhodnutí'!$A42,0),"
","Právní forma","
",OFFSET([1]Zdroj!G$16,'[1]k rozhodnutí'!$A42,0),"
",IF(OFFSET([1]Zdroj!H$16,'[1]k rozhodnutí'!$A42,0)="","","IČO: "),OFFSET([1]Zdroj!H$16,'[1]k rozhodnutí'!$A42,0),"
","B.Ú. ",IF(OFFSET([1]Zdroj!I$16,'[1]k rozhodnutí'!$A42,0)="","","Anonymizováno")),CONCATENATE("Okres:","
",OFFSET([1]Zdroj!CG$16,'[1]k rozhodnutí'!$A42,0),"
","Právní forma","
",OFFSET([1]Zdroj!G$16,'[1]k rozhodnutí'!$A42,0),"
",IF(OFFSET([1]Zdroj!H$16,'[1]k rozhodnutí'!$A42,0)="","","IČO: "),OFFSET([1]Zdroj!H$16,'[1]k rozhodnutí'!$A42,0),"
","B.Ú. ",OFFSET([1]Zdroj!I$16,'[1]k rozhodnutí'!$A42,0))))</f>
        <v>Okres:
Prostějov
Právní forma
Obec, městská část hlavního města Prahy
IČO: 00288365
B.Ú. Anonymizováno</v>
      </c>
      <c r="C44" s="33" t="str">
        <f ca="1">IF($B43="","",OFFSET([1]Zdroj!N$16,'[1]k rozhodnutí'!$A42,0))</f>
        <v>Obnova zeleně v Čuníně, místní části města Konice. Na podzim 2023 bude zorganizováno několik víkendových brigád, během kterých dojde k vyčištění pozemku, bude proveden výchovný řez na starých stromech a provedena výsadba nových stromů.</v>
      </c>
      <c r="D44" s="40"/>
      <c r="E44" s="34"/>
      <c r="F44" s="41"/>
      <c r="G44" s="42"/>
      <c r="H44" s="37"/>
      <c r="I44" s="37"/>
      <c r="J44" s="37"/>
      <c r="K44" s="37"/>
      <c r="L44" s="39"/>
      <c r="M44" s="37"/>
      <c r="N44" s="37"/>
      <c r="O44" s="37"/>
      <c r="P44" s="37"/>
      <c r="Q44" s="37"/>
      <c r="R44" s="37"/>
      <c r="S44" s="37"/>
    </row>
    <row r="45" spans="1:19" ht="105" x14ac:dyDescent="0.25">
      <c r="A45" s="38"/>
      <c r="B45" s="35" t="str">
        <f ca="1">IF($B43="","",IF([1]Zdroj!$AS$9="ano",IF(OFFSET([1]Zdroj!L$16,'[1]k rozhodnutí'!$A42,0)="","","Anonymizováno"),IF(OFFSET([1]Zdroj!L$16,'[1]k rozhodnutí'!$A42,0)="","",OFFSET([1]Zdroj!L$16,'[1]k rozhodnutí'!$A42,0))))</f>
        <v>Anonymizováno</v>
      </c>
      <c r="C45" s="33" t="str">
        <f ca="1">IF($B43="","",CONCATENATE("Dotace bude použita na:","
",OFFSET([1]Zdroj!O$16,'[1]k rozhodnutí'!$A42,0)))</f>
        <v>Dotace bude použita na:
Dotace bude použita na nákup a výsadbu stromů, materiálu potřebného pro výsadbu (kůly, úvazky, mulč,..), uhrazení mzdových výdajů, nákup benzínu a olejů do sekaček a křovinořezů, nákup nářadí pro výsadbu a údržbu</v>
      </c>
      <c r="D45" s="40"/>
      <c r="E45" s="32" t="str">
        <f ca="1">IF($B43="","",OFFSET([1]Zdroj!U$16,'[1]k rozhodnutí'!$A42,0))</f>
        <v>12/2023</v>
      </c>
      <c r="F45" s="36">
        <f ca="1">IF($B43="","",OFFSET([1]Zdroj!CB$16,'[1]k rozhodnutí'!$A42,0))</f>
        <v>0.5</v>
      </c>
      <c r="G45" s="42"/>
      <c r="H45" s="37"/>
      <c r="I45" s="37"/>
      <c r="J45" s="37"/>
      <c r="K45" s="37"/>
      <c r="L45" s="39"/>
      <c r="M45" s="37"/>
      <c r="N45" s="37"/>
      <c r="O45" s="37"/>
      <c r="P45" s="37"/>
      <c r="Q45" s="37"/>
      <c r="R45" s="37"/>
      <c r="S45" s="37"/>
    </row>
    <row r="46" spans="1:19" ht="60" x14ac:dyDescent="0.25">
      <c r="A46" s="29">
        <v>15</v>
      </c>
      <c r="B46" s="30" t="str">
        <f ca="1">IF($B46="","",IF([1]Zdroj!$AS$9="ano",CONCATENATE(OFFSET([1]Zdroj!B$16,'[1]k rozhodnutí'!$A45,0),"
","Anonymizováno","
",OFFSET([1]Zdroj!D$16,'[1]k rozhodnutí'!$A45,0),"
",OFFSET([1]Zdroj!E$16,'[1]k rozhodnutí'!$A45,0)),CONCATENATE(OFFSET([1]Zdroj!B$16,'[1]k rozhodnutí'!$A45,0),"
",OFFSET([1]Zdroj!C$16,'[1]k rozhodnutí'!$A45,0),"
",OFFSET([1]Zdroj!D$16,'[1]k rozhodnutí'!$A45,0),"
",OFFSET([1]Zdroj!E$16,'[1]k rozhodnutí'!$A45,0))))</f>
        <v>Vázlerová Jana
Anonymizováno
Olomouc
77900</v>
      </c>
      <c r="C46" s="31" t="str">
        <f ca="1">IF($B46="","",OFFSET([1]Zdroj!M$16,'[1]k rozhodnutí'!$A45,0))</f>
        <v>Zahrada pro včely - I. etapa</v>
      </c>
      <c r="D46" s="40">
        <f ca="1">IF($B46="","",OFFSET([1]Zdroj!S$16,'[1]k rozhodnutí'!$A45,0))</f>
        <v>35000</v>
      </c>
      <c r="E46" s="32" t="str">
        <f ca="1">IF($B46="","",OFFSET([1]Zdroj!T$16,'[1]k rozhodnutí'!$A45,0))</f>
        <v>1/2023</v>
      </c>
      <c r="F46" s="41">
        <f ca="1">IF($B46="","",OFFSET([1]Zdroj!V$16,'[1]k rozhodnutí'!$A45,0))</f>
        <v>35000</v>
      </c>
      <c r="G46" s="42" t="str">
        <f ca="1">IF($B46="","",OFFSET([1]Zdroj!X$16,'[1]k rozhodnutí'!$A45,0))</f>
        <v>1/2024</v>
      </c>
      <c r="H46" s="37">
        <f ca="1">IF($B46="","",OFFSET([1]Zdroj!BV$16,'[1]k rozhodnutí'!$A45,0))</f>
        <v>25</v>
      </c>
      <c r="I46" s="37">
        <f ca="1">IF($B46="","",OFFSET([1]Zdroj!BW$16,'[1]k rozhodnutí'!$A45,0))</f>
        <v>30</v>
      </c>
      <c r="J46" s="37">
        <f ca="1">IF($B46="","",OFFSET([1]Zdroj!BX$16,'[1]k rozhodnutí'!$A45,0))</f>
        <v>10</v>
      </c>
      <c r="K46" s="37" t="str">
        <f ca="1">IF($B46="","",'[1]k rozhodnutí detailní'!K46)</f>
        <v>65 ze 100</v>
      </c>
      <c r="L46" s="39">
        <v>22750</v>
      </c>
      <c r="M46" s="37" t="str">
        <f ca="1">IF($B46="","",OFFSET([1]Zdroj!Y$16,'[1]k rozhodnutí'!$A45,0))</f>
        <v>neinv.</v>
      </c>
      <c r="N46" s="37">
        <f ca="1">IF($B46="","",OFFSET([1]Zdroj!AB$16,'[1]k rozhodnutí'!$A45,0))</f>
        <v>0</v>
      </c>
      <c r="O46" s="37">
        <f ca="1">IF($B46="","",OFFSET([1]Zdroj!AC$16,'[1]k rozhodnutí'!$A45,0))</f>
        <v>65</v>
      </c>
      <c r="P46" s="37">
        <f ca="1">IF($B46="","",OFFSET([1]Zdroj!AD$16,'[1]k rozhodnutí'!$A45,0))</f>
        <v>0</v>
      </c>
      <c r="Q46" s="37">
        <f ca="1">IF($B46="","",OFFSET([1]Zdroj!AE$16,'[1]k rozhodnutí'!$A45,0))</f>
        <v>0</v>
      </c>
      <c r="R46" s="37">
        <f ca="1">IF($B46="","",OFFSET([1]Zdroj!AF$16,'[1]k rozhodnutí'!$A45,0))</f>
        <v>0</v>
      </c>
      <c r="S46" s="37">
        <f ca="1">IF($B46="","",OFFSET([1]Zdroj!AG$16,'[1]k rozhodnutí'!$A45,0))</f>
        <v>0</v>
      </c>
    </row>
    <row r="47" spans="1:19" ht="90" x14ac:dyDescent="0.25">
      <c r="A47" s="38">
        <v>16</v>
      </c>
      <c r="B47" s="30" t="str">
        <f ca="1">IF($B46="","",IF([1]Zdroj!$AS$9="ano",CONCATENATE("Okres:","
",OFFSET([1]Zdroj!CG$16,'[1]k rozhodnutí'!$A45,0),"
","Právní forma","
",OFFSET([1]Zdroj!G$16,'[1]k rozhodnutí'!$A45,0),"
",IF(OFFSET([1]Zdroj!H$16,'[1]k rozhodnutí'!$A45,0)="","","IČO: "),OFFSET([1]Zdroj!H$16,'[1]k rozhodnutí'!$A45,0),"
","B.Ú. ",IF(OFFSET([1]Zdroj!I$16,'[1]k rozhodnutí'!$A45,0)="","","Anonymizováno")),CONCATENATE("Okres:","
",OFFSET([1]Zdroj!CG$16,'[1]k rozhodnutí'!$A45,0),"
","Právní forma","
",OFFSET([1]Zdroj!G$16,'[1]k rozhodnutí'!$A45,0),"
",IF(OFFSET([1]Zdroj!H$16,'[1]k rozhodnutí'!$A45,0)="","","IČO: "),OFFSET([1]Zdroj!H$16,'[1]k rozhodnutí'!$A45,0),"
","B.Ú. ",OFFSET([1]Zdroj!I$16,'[1]k rozhodnutí'!$A45,0))))</f>
        <v>Okres:
Olomouc
Právní forma
Nepodnikající fyzická osoba
B.Ú. Anonymizováno</v>
      </c>
      <c r="C47" s="33" t="str">
        <f ca="1">IF($B46="","",OFFSET([1]Zdroj!N$16,'[1]k rozhodnutí'!$A45,0))</f>
        <v>Na ploše cca 1070 m2 bude postupně založena zahrada pro včely, jiný hmyz a ježky. Plocha se nachází v CH.K.O. a v současné době je volně přístupná. Jedná se o pozemky 176/85 a 176/84 - Řepčín.</v>
      </c>
      <c r="D47" s="40"/>
      <c r="E47" s="34"/>
      <c r="F47" s="41"/>
      <c r="G47" s="42"/>
      <c r="H47" s="37"/>
      <c r="I47" s="37"/>
      <c r="J47" s="37"/>
      <c r="K47" s="37"/>
      <c r="L47" s="39"/>
      <c r="M47" s="37"/>
      <c r="N47" s="37"/>
      <c r="O47" s="37"/>
      <c r="P47" s="37"/>
      <c r="Q47" s="37"/>
      <c r="R47" s="37"/>
      <c r="S47" s="37"/>
    </row>
    <row r="48" spans="1:19" ht="45" x14ac:dyDescent="0.25">
      <c r="A48" s="38"/>
      <c r="B48" s="35" t="str">
        <f ca="1">IF($B46="","",IF([1]Zdroj!$AS$9="ano",IF(OFFSET([1]Zdroj!L$16,'[1]k rozhodnutí'!$A45,0)="","","Anonymizováno"),IF(OFFSET([1]Zdroj!L$16,'[1]k rozhodnutí'!$A45,0)="","",OFFSET([1]Zdroj!L$16,'[1]k rozhodnutí'!$A45,0))))</f>
        <v/>
      </c>
      <c r="C48" s="33" t="str">
        <f ca="1">IF($B46="","",CONCATENATE("Dotace bude použita na:","
",OFFSET([1]Zdroj!O$16,'[1]k rozhodnutí'!$A45,0)))</f>
        <v>Dotace bude použita na:
Realizaci "Zahrady pro včely" - I. etapa,  Řepčín, pozemek 176/84 a 176/85</v>
      </c>
      <c r="D48" s="40"/>
      <c r="E48" s="32" t="str">
        <f ca="1">IF($B46="","",OFFSET([1]Zdroj!U$16,'[1]k rozhodnutí'!$A45,0))</f>
        <v>12/2023</v>
      </c>
      <c r="F48" s="36">
        <f ca="1">IF($B46="","",OFFSET([1]Zdroj!CB$16,'[1]k rozhodnutí'!$A45,0))</f>
        <v>1</v>
      </c>
      <c r="G48" s="42"/>
      <c r="H48" s="37"/>
      <c r="I48" s="37"/>
      <c r="J48" s="37"/>
      <c r="K48" s="37"/>
      <c r="L48" s="39"/>
      <c r="M48" s="37"/>
      <c r="N48" s="37"/>
      <c r="O48" s="37"/>
      <c r="P48" s="37"/>
      <c r="Q48" s="37"/>
      <c r="R48" s="37"/>
      <c r="S48" s="37"/>
    </row>
    <row r="49" spans="1:19" ht="60" x14ac:dyDescent="0.25">
      <c r="A49" s="29">
        <v>16</v>
      </c>
      <c r="B49" s="30" t="str">
        <f ca="1">IF($B49="","",IF([1]Zdroj!$AS$9="ano",CONCATENATE(OFFSET([1]Zdroj!B$16,'[1]k rozhodnutí'!$A48,0),"
","Anonymizováno","
",OFFSET([1]Zdroj!D$16,'[1]k rozhodnutí'!$A48,0),"
",OFFSET([1]Zdroj!E$16,'[1]k rozhodnutí'!$A48,0)),CONCATENATE(OFFSET([1]Zdroj!B$16,'[1]k rozhodnutí'!$A48,0),"
",OFFSET([1]Zdroj!C$16,'[1]k rozhodnutí'!$A48,0),"
",OFFSET([1]Zdroj!D$16,'[1]k rozhodnutí'!$A48,0),"
",OFFSET([1]Zdroj!E$16,'[1]k rozhodnutí'!$A48,0))))</f>
        <v>Město Plumlov
Anonymizováno
Plumlov
79803</v>
      </c>
      <c r="C49" s="31" t="str">
        <f ca="1">IF($B49="","",OFFSET([1]Zdroj!M$16,'[1]k rozhodnutí'!$A48,0))</f>
        <v>Výsadba zeleně ve středu obce Soběsuky</v>
      </c>
      <c r="D49" s="40">
        <f ca="1">IF($B49="","",OFFSET([1]Zdroj!S$16,'[1]k rozhodnutí'!$A48,0))</f>
        <v>34485</v>
      </c>
      <c r="E49" s="32" t="str">
        <f ca="1">IF($B49="","",OFFSET([1]Zdroj!T$16,'[1]k rozhodnutí'!$A48,0))</f>
        <v>1/2023</v>
      </c>
      <c r="F49" s="41">
        <f ca="1">IF($B49="","",OFFSET([1]Zdroj!V$16,'[1]k rozhodnutí'!$A48,0))</f>
        <v>17000</v>
      </c>
      <c r="G49" s="42" t="str">
        <f ca="1">IF($B49="","",OFFSET([1]Zdroj!X$16,'[1]k rozhodnutí'!$A48,0))</f>
        <v>1/2024</v>
      </c>
      <c r="H49" s="37">
        <f ca="1">IF($B49="","",OFFSET([1]Zdroj!BV$16,'[1]k rozhodnutí'!$A48,0))</f>
        <v>35</v>
      </c>
      <c r="I49" s="37">
        <f ca="1">IF($B49="","",OFFSET([1]Zdroj!BW$16,'[1]k rozhodnutí'!$A48,0))</f>
        <v>20</v>
      </c>
      <c r="J49" s="37">
        <f ca="1">IF($B49="","",OFFSET([1]Zdroj!BX$16,'[1]k rozhodnutí'!$A48,0))</f>
        <v>10</v>
      </c>
      <c r="K49" s="37" t="str">
        <f ca="1">IF($B49="","",'[1]k rozhodnutí detailní'!K49)</f>
        <v>65 ze 100</v>
      </c>
      <c r="L49" s="39">
        <v>11050</v>
      </c>
      <c r="M49" s="37" t="str">
        <f ca="1">IF($B49="","",OFFSET([1]Zdroj!Y$16,'[1]k rozhodnutí'!$A48,0))</f>
        <v>neinv.</v>
      </c>
      <c r="N49" s="37">
        <f ca="1">IF($B49="","",OFFSET([1]Zdroj!AB$16,'[1]k rozhodnutí'!$A48,0))</f>
        <v>0</v>
      </c>
      <c r="O49" s="37">
        <f ca="1">IF($B49="","",OFFSET([1]Zdroj!AC$16,'[1]k rozhodnutí'!$A48,0))</f>
        <v>65</v>
      </c>
      <c r="P49" s="37">
        <f ca="1">IF($B49="","",OFFSET([1]Zdroj!AD$16,'[1]k rozhodnutí'!$A48,0))</f>
        <v>0</v>
      </c>
      <c r="Q49" s="37">
        <f ca="1">IF($B49="","",OFFSET([1]Zdroj!AE$16,'[1]k rozhodnutí'!$A48,0))</f>
        <v>0</v>
      </c>
      <c r="R49" s="37">
        <f ca="1">IF($B49="","",OFFSET([1]Zdroj!AF$16,'[1]k rozhodnutí'!$A48,0))</f>
        <v>0</v>
      </c>
      <c r="S49" s="37">
        <f ca="1">IF($B49="","",OFFSET([1]Zdroj!AG$16,'[1]k rozhodnutí'!$A48,0))</f>
        <v>0</v>
      </c>
    </row>
    <row r="50" spans="1:19" ht="105" x14ac:dyDescent="0.25">
      <c r="A50" s="38">
        <v>28</v>
      </c>
      <c r="B50" s="30" t="str">
        <f ca="1">IF($B49="","",IF([1]Zdroj!$AS$9="ano",CONCATENATE("Okres:","
",OFFSET([1]Zdroj!CG$16,'[1]k rozhodnutí'!$A48,0),"
","Právní forma","
",OFFSET([1]Zdroj!G$16,'[1]k rozhodnutí'!$A48,0),"
",IF(OFFSET([1]Zdroj!H$16,'[1]k rozhodnutí'!$A48,0)="","","IČO: "),OFFSET([1]Zdroj!H$16,'[1]k rozhodnutí'!$A48,0),"
","B.Ú. ",IF(OFFSET([1]Zdroj!I$16,'[1]k rozhodnutí'!$A48,0)="","","Anonymizováno")),CONCATENATE("Okres:","
",OFFSET([1]Zdroj!CG$16,'[1]k rozhodnutí'!$A48,0),"
","Právní forma","
",OFFSET([1]Zdroj!G$16,'[1]k rozhodnutí'!$A48,0),"
",IF(OFFSET([1]Zdroj!H$16,'[1]k rozhodnutí'!$A48,0)="","","IČO: "),OFFSET([1]Zdroj!H$16,'[1]k rozhodnutí'!$A48,0),"
","B.Ú. ",OFFSET([1]Zdroj!I$16,'[1]k rozhodnutí'!$A48,0))))</f>
        <v>Okres:
Prostějov
Právní forma
Obec, městská část hlavního města Prahy
IČO: 00288632
B.Ú. Anonymizováno</v>
      </c>
      <c r="C50" s="33" t="str">
        <f ca="1">IF($B49="","",OFFSET([1]Zdroj!N$16,'[1]k rozhodnutí'!$A48,0))</f>
        <v>Výsadba-úprava veřejného prostranství v obci Soběsuky, místní části Plumlova</v>
      </c>
      <c r="D50" s="40"/>
      <c r="E50" s="34"/>
      <c r="F50" s="41"/>
      <c r="G50" s="42"/>
      <c r="H50" s="37"/>
      <c r="I50" s="37"/>
      <c r="J50" s="37"/>
      <c r="K50" s="37"/>
      <c r="L50" s="39"/>
      <c r="M50" s="37"/>
      <c r="N50" s="37"/>
      <c r="O50" s="37"/>
      <c r="P50" s="37"/>
      <c r="Q50" s="37"/>
      <c r="R50" s="37"/>
      <c r="S50" s="37"/>
    </row>
    <row r="51" spans="1:19" ht="45" x14ac:dyDescent="0.25">
      <c r="A51" s="38"/>
      <c r="B51" s="35" t="str">
        <f ca="1">IF($B49="","",IF([1]Zdroj!$AS$9="ano",IF(OFFSET([1]Zdroj!L$16,'[1]k rozhodnutí'!$A48,0)="","","Anonymizováno"),IF(OFFSET([1]Zdroj!L$16,'[1]k rozhodnutí'!$A48,0)="","",OFFSET([1]Zdroj!L$16,'[1]k rozhodnutí'!$A48,0))))</f>
        <v>Anonymizováno</v>
      </c>
      <c r="C51" s="33" t="str">
        <f ca="1">IF($B49="","",CONCATENATE("Dotace bude použita na:","
",OFFSET([1]Zdroj!O$16,'[1]k rozhodnutí'!$A48,0)))</f>
        <v>Dotace bude použita na:
dotace by byla použita na úhradu faktury za rostlinný materiál a výsadbu</v>
      </c>
      <c r="D51" s="40"/>
      <c r="E51" s="32" t="str">
        <f ca="1">IF($B49="","",OFFSET([1]Zdroj!U$16,'[1]k rozhodnutí'!$A48,0))</f>
        <v>12/2023</v>
      </c>
      <c r="F51" s="36">
        <f ca="1">IF($B49="","",OFFSET([1]Zdroj!CB$16,'[1]k rozhodnutí'!$A48,0))</f>
        <v>0.49296795708278962</v>
      </c>
      <c r="G51" s="42"/>
      <c r="H51" s="37"/>
      <c r="I51" s="37"/>
      <c r="J51" s="37"/>
      <c r="K51" s="37"/>
      <c r="L51" s="39"/>
      <c r="M51" s="37"/>
      <c r="N51" s="37"/>
      <c r="O51" s="37"/>
      <c r="P51" s="37"/>
      <c r="Q51" s="37"/>
      <c r="R51" s="37"/>
      <c r="S51" s="37"/>
    </row>
    <row r="52" spans="1:19" ht="60" x14ac:dyDescent="0.25">
      <c r="A52" s="29">
        <v>17</v>
      </c>
      <c r="B52" s="30" t="str">
        <f ca="1">IF($B52="","",IF([1]Zdroj!$AS$9="ano",CONCATENATE(OFFSET([1]Zdroj!B$16,'[1]k rozhodnutí'!$A51,0),"
","Anonymizováno","
",OFFSET([1]Zdroj!D$16,'[1]k rozhodnutí'!$A51,0),"
",OFFSET([1]Zdroj!E$16,'[1]k rozhodnutí'!$A51,0)),CONCATENATE(OFFSET([1]Zdroj!B$16,'[1]k rozhodnutí'!$A51,0),"
",OFFSET([1]Zdroj!C$16,'[1]k rozhodnutí'!$A51,0),"
",OFFSET([1]Zdroj!D$16,'[1]k rozhodnutí'!$A51,0),"
",OFFSET([1]Zdroj!E$16,'[1]k rozhodnutí'!$A51,0))))</f>
        <v>Obec Klokočí
Anonymizováno
Klokočí
75361</v>
      </c>
      <c r="C52" s="31" t="str">
        <f ca="1">IF($B52="","",OFFSET([1]Zdroj!M$16,'[1]k rozhodnutí'!$A51,0))</f>
        <v>Péče o významné stromy v obci Klokočí II. etapa - "Údržba aleje prezidenta Masaryka"</v>
      </c>
      <c r="D52" s="40">
        <f ca="1">IF($B52="","",OFFSET([1]Zdroj!S$16,'[1]k rozhodnutí'!$A51,0))</f>
        <v>95500</v>
      </c>
      <c r="E52" s="32" t="str">
        <f ca="1">IF($B52="","",OFFSET([1]Zdroj!T$16,'[1]k rozhodnutí'!$A51,0))</f>
        <v>1/2023</v>
      </c>
      <c r="F52" s="41">
        <f ca="1">IF($B52="","",OFFSET([1]Zdroj!V$16,'[1]k rozhodnutí'!$A51,0))</f>
        <v>47500</v>
      </c>
      <c r="G52" s="42" t="str">
        <f ca="1">IF($B52="","",OFFSET([1]Zdroj!X$16,'[1]k rozhodnutí'!$A51,0))</f>
        <v>1/2024</v>
      </c>
      <c r="H52" s="37">
        <f ca="1">IF($B52="","",OFFSET([1]Zdroj!BV$16,'[1]k rozhodnutí'!$A51,0))</f>
        <v>35</v>
      </c>
      <c r="I52" s="37">
        <f ca="1">IF($B52="","",OFFSET([1]Zdroj!BW$16,'[1]k rozhodnutí'!$A51,0))</f>
        <v>20</v>
      </c>
      <c r="J52" s="37">
        <f ca="1">IF($B52="","",OFFSET([1]Zdroj!BX$16,'[1]k rozhodnutí'!$A51,0))</f>
        <v>10</v>
      </c>
      <c r="K52" s="37" t="str">
        <f ca="1">IF($B52="","",'[1]k rozhodnutí detailní'!K52)</f>
        <v>65 ze 100</v>
      </c>
      <c r="L52" s="39">
        <v>30875</v>
      </c>
      <c r="M52" s="37" t="str">
        <f ca="1">IF($B52="","",OFFSET([1]Zdroj!Y$16,'[1]k rozhodnutí'!$A51,0))</f>
        <v>neinv.</v>
      </c>
      <c r="N52" s="37">
        <f ca="1">IF($B52="","",OFFSET([1]Zdroj!AB$16,'[1]k rozhodnutí'!$A51,0))</f>
        <v>0</v>
      </c>
      <c r="O52" s="37">
        <f ca="1">IF($B52="","",OFFSET([1]Zdroj!AC$16,'[1]k rozhodnutí'!$A51,0))</f>
        <v>65</v>
      </c>
      <c r="P52" s="37">
        <f ca="1">IF($B52="","",OFFSET([1]Zdroj!AD$16,'[1]k rozhodnutí'!$A51,0))</f>
        <v>0</v>
      </c>
      <c r="Q52" s="37">
        <f ca="1">IF($B52="","",OFFSET([1]Zdroj!AE$16,'[1]k rozhodnutí'!$A51,0))</f>
        <v>0</v>
      </c>
      <c r="R52" s="37">
        <f ca="1">IF($B52="","",OFFSET([1]Zdroj!AF$16,'[1]k rozhodnutí'!$A51,0))</f>
        <v>0</v>
      </c>
      <c r="S52" s="37">
        <f ca="1">IF($B52="","",OFFSET([1]Zdroj!AG$16,'[1]k rozhodnutí'!$A51,0))</f>
        <v>0</v>
      </c>
    </row>
    <row r="53" spans="1:19" ht="105" x14ac:dyDescent="0.25">
      <c r="A53" s="38">
        <v>25</v>
      </c>
      <c r="B53" s="30" t="str">
        <f ca="1">IF($B52="","",IF([1]Zdroj!$AS$9="ano",CONCATENATE("Okres:","
",OFFSET([1]Zdroj!CG$16,'[1]k rozhodnutí'!$A51,0),"
","Právní forma","
",OFFSET([1]Zdroj!G$16,'[1]k rozhodnutí'!$A51,0),"
",IF(OFFSET([1]Zdroj!H$16,'[1]k rozhodnutí'!$A51,0)="","","IČO: "),OFFSET([1]Zdroj!H$16,'[1]k rozhodnutí'!$A51,0),"
","B.Ú. ",IF(OFFSET([1]Zdroj!I$16,'[1]k rozhodnutí'!$A51,0)="","","Anonymizováno")),CONCATENATE("Okres:","
",OFFSET([1]Zdroj!CG$16,'[1]k rozhodnutí'!$A51,0),"
","Právní forma","
",OFFSET([1]Zdroj!G$16,'[1]k rozhodnutí'!$A51,0),"
",IF(OFFSET([1]Zdroj!H$16,'[1]k rozhodnutí'!$A51,0)="","","IČO: "),OFFSET([1]Zdroj!H$16,'[1]k rozhodnutí'!$A51,0),"
","B.Ú. ",OFFSET([1]Zdroj!I$16,'[1]k rozhodnutí'!$A51,0))))</f>
        <v>Okres:
Přerov
Právní forma
Obec, městská část hlavního města Prahy
IČO: 00301361
B.Ú. Anonymizováno</v>
      </c>
      <c r="C53" s="33" t="str">
        <f ca="1">IF($B52="","",OFFSET([1]Zdroj!N$16,'[1]k rozhodnutí'!$A51,0))</f>
        <v>Údržba Aleje prezidenta Masaryka v podobě odborného ošetření 13 vzrostlých lip pro zachování jejich kondice a odolnosti.</v>
      </c>
      <c r="D53" s="40"/>
      <c r="E53" s="34"/>
      <c r="F53" s="41"/>
      <c r="G53" s="42"/>
      <c r="H53" s="37"/>
      <c r="I53" s="37"/>
      <c r="J53" s="37"/>
      <c r="K53" s="37"/>
      <c r="L53" s="39"/>
      <c r="M53" s="37"/>
      <c r="N53" s="37"/>
      <c r="O53" s="37"/>
      <c r="P53" s="37"/>
      <c r="Q53" s="37"/>
      <c r="R53" s="37"/>
      <c r="S53" s="37"/>
    </row>
    <row r="54" spans="1:19" ht="45" x14ac:dyDescent="0.25">
      <c r="A54" s="38"/>
      <c r="B54" s="35" t="str">
        <f ca="1">IF($B52="","",IF([1]Zdroj!$AS$9="ano",IF(OFFSET([1]Zdroj!L$16,'[1]k rozhodnutí'!$A51,0)="","","Anonymizováno"),IF(OFFSET([1]Zdroj!L$16,'[1]k rozhodnutí'!$A51,0)="","",OFFSET([1]Zdroj!L$16,'[1]k rozhodnutí'!$A51,0))))</f>
        <v>Anonymizováno</v>
      </c>
      <c r="C54" s="33" t="str">
        <f ca="1">IF($B52="","",CONCATENATE("Dotace bude použita na:","
",OFFSET([1]Zdroj!O$16,'[1]k rozhodnutí'!$A51,0)))</f>
        <v>Dotace bude použita na:
Odbrorné ošetření lip v Aleji prezidenta Masaryka</v>
      </c>
      <c r="D54" s="40"/>
      <c r="E54" s="32" t="str">
        <f ca="1">IF($B52="","",OFFSET([1]Zdroj!U$16,'[1]k rozhodnutí'!$A51,0))</f>
        <v>12/2023</v>
      </c>
      <c r="F54" s="36">
        <f ca="1">IF($B52="","",OFFSET([1]Zdroj!CB$16,'[1]k rozhodnutí'!$A51,0))</f>
        <v>0.49738219895287961</v>
      </c>
      <c r="G54" s="42"/>
      <c r="H54" s="37"/>
      <c r="I54" s="37"/>
      <c r="J54" s="37"/>
      <c r="K54" s="37"/>
      <c r="L54" s="39"/>
      <c r="M54" s="37"/>
      <c r="N54" s="37"/>
      <c r="O54" s="37"/>
      <c r="P54" s="37"/>
      <c r="Q54" s="37"/>
      <c r="R54" s="37"/>
      <c r="S54" s="37"/>
    </row>
    <row r="55" spans="1:19" ht="60" x14ac:dyDescent="0.25">
      <c r="A55" s="29">
        <v>18</v>
      </c>
      <c r="B55" s="30" t="str">
        <f ca="1">IF($B55="","",IF([1]Zdroj!$AS$9="ano",CONCATENATE(OFFSET([1]Zdroj!B$16,'[1]k rozhodnutí'!$A54,0),"
","Anonymizováno","
",OFFSET([1]Zdroj!D$16,'[1]k rozhodnutí'!$A54,0),"
",OFFSET([1]Zdroj!E$16,'[1]k rozhodnutí'!$A54,0)),CONCATENATE(OFFSET([1]Zdroj!B$16,'[1]k rozhodnutí'!$A54,0),"
",OFFSET([1]Zdroj!C$16,'[1]k rozhodnutí'!$A54,0),"
",OFFSET([1]Zdroj!D$16,'[1]k rozhodnutí'!$A54,0),"
",OFFSET([1]Zdroj!E$16,'[1]k rozhodnutí'!$A54,0))))</f>
        <v>Obec Dobrochov
Anonymizováno
Dobrochov
79807</v>
      </c>
      <c r="C55" s="31" t="str">
        <f ca="1">IF($B55="","",OFFSET([1]Zdroj!M$16,'[1]k rozhodnutí'!$A54,0))</f>
        <v>Rozarium - přechod mezi zastavěnou a nezastavěnou částí obce</v>
      </c>
      <c r="D55" s="40">
        <f ca="1">IF($B55="","",OFFSET([1]Zdroj!S$16,'[1]k rozhodnutí'!$A54,0))</f>
        <v>120000</v>
      </c>
      <c r="E55" s="32" t="str">
        <f ca="1">IF($B55="","",OFFSET([1]Zdroj!T$16,'[1]k rozhodnutí'!$A54,0))</f>
        <v>10/2023</v>
      </c>
      <c r="F55" s="41">
        <f ca="1">IF($B55="","",OFFSET([1]Zdroj!V$16,'[1]k rozhodnutí'!$A54,0))</f>
        <v>60000</v>
      </c>
      <c r="G55" s="42" t="str">
        <f ca="1">IF($B55="","",OFFSET([1]Zdroj!X$16,'[1]k rozhodnutí'!$A54,0))</f>
        <v>1/2024</v>
      </c>
      <c r="H55" s="37">
        <f ca="1">IF($B55="","",OFFSET([1]Zdroj!BV$16,'[1]k rozhodnutí'!$A54,0))</f>
        <v>35</v>
      </c>
      <c r="I55" s="37">
        <f ca="1">IF($B55="","",OFFSET([1]Zdroj!BW$16,'[1]k rozhodnutí'!$A54,0))</f>
        <v>20</v>
      </c>
      <c r="J55" s="37">
        <f ca="1">IF($B55="","",OFFSET([1]Zdroj!BX$16,'[1]k rozhodnutí'!$A54,0))</f>
        <v>5</v>
      </c>
      <c r="K55" s="37" t="str">
        <f ca="1">IF($B55="","",'[1]k rozhodnutí detailní'!K55)</f>
        <v>60 ze 100</v>
      </c>
      <c r="L55" s="39">
        <v>36000</v>
      </c>
      <c r="M55" s="37" t="str">
        <f ca="1">IF($B55="","",OFFSET([1]Zdroj!Y$16,'[1]k rozhodnutí'!$A54,0))</f>
        <v>neinv.</v>
      </c>
      <c r="N55" s="37">
        <f ca="1">IF($B55="","",OFFSET([1]Zdroj!AB$16,'[1]k rozhodnutí'!$A54,0))</f>
        <v>0</v>
      </c>
      <c r="O55" s="37">
        <f ca="1">IF($B55="","",OFFSET([1]Zdroj!AC$16,'[1]k rozhodnutí'!$A54,0))</f>
        <v>60</v>
      </c>
      <c r="P55" s="37">
        <f ca="1">IF($B55="","",OFFSET([1]Zdroj!AD$16,'[1]k rozhodnutí'!$A54,0))</f>
        <v>0</v>
      </c>
      <c r="Q55" s="37">
        <f ca="1">IF($B55="","",OFFSET([1]Zdroj!AE$16,'[1]k rozhodnutí'!$A54,0))</f>
        <v>0</v>
      </c>
      <c r="R55" s="37">
        <f ca="1">IF($B55="","",OFFSET([1]Zdroj!AF$16,'[1]k rozhodnutí'!$A54,0))</f>
        <v>0</v>
      </c>
      <c r="S55" s="37">
        <f ca="1">IF($B55="","",OFFSET([1]Zdroj!AG$16,'[1]k rozhodnutí'!$A54,0))</f>
        <v>0</v>
      </c>
    </row>
    <row r="56" spans="1:19" ht="105" x14ac:dyDescent="0.25">
      <c r="A56" s="38">
        <v>38</v>
      </c>
      <c r="B56" s="30" t="str">
        <f ca="1">IF($B55="","",IF([1]Zdroj!$AS$9="ano",CONCATENATE("Okres:","
",OFFSET([1]Zdroj!CG$16,'[1]k rozhodnutí'!$A54,0),"
","Právní forma","
",OFFSET([1]Zdroj!G$16,'[1]k rozhodnutí'!$A54,0),"
",IF(OFFSET([1]Zdroj!H$16,'[1]k rozhodnutí'!$A54,0)="","","IČO: "),OFFSET([1]Zdroj!H$16,'[1]k rozhodnutí'!$A54,0),"
","B.Ú. ",IF(OFFSET([1]Zdroj!I$16,'[1]k rozhodnutí'!$A54,0)="","","Anonymizováno")),CONCATENATE("Okres:","
",OFFSET([1]Zdroj!CG$16,'[1]k rozhodnutí'!$A54,0),"
","Právní forma","
",OFFSET([1]Zdroj!G$16,'[1]k rozhodnutí'!$A54,0),"
",IF(OFFSET([1]Zdroj!H$16,'[1]k rozhodnutí'!$A54,0)="","","IČO: "),OFFSET([1]Zdroj!H$16,'[1]k rozhodnutí'!$A54,0),"
","B.Ú. ",OFFSET([1]Zdroj!I$16,'[1]k rozhodnutí'!$A54,0))))</f>
        <v>Okres:
Prostějov
Právní forma
Obec, městská část hlavního města Prahy
IČO: 47922311
B.Ú. Anonymizováno</v>
      </c>
      <c r="C56" s="33" t="str">
        <f ca="1">IF($B55="","",OFFSET([1]Zdroj!N$16,'[1]k rozhodnutí'!$A54,0))</f>
        <v>Rozárium, složené z  48 druhů růží o celkovém počtu 370 kusů, které bude tvořit hranici mezi intravilánem a extravilánem. zvýší se nejen estetická hodnota, ale vznikne tak možnost potravy pro včely a jiný hmyz</v>
      </c>
      <c r="D56" s="40"/>
      <c r="E56" s="34"/>
      <c r="F56" s="41"/>
      <c r="G56" s="42"/>
      <c r="H56" s="37"/>
      <c r="I56" s="37"/>
      <c r="J56" s="37"/>
      <c r="K56" s="37"/>
      <c r="L56" s="39"/>
      <c r="M56" s="37"/>
      <c r="N56" s="37"/>
      <c r="O56" s="37"/>
      <c r="P56" s="37"/>
      <c r="Q56" s="37"/>
      <c r="R56" s="37"/>
      <c r="S56" s="37"/>
    </row>
    <row r="57" spans="1:19" ht="105" x14ac:dyDescent="0.25">
      <c r="A57" s="38"/>
      <c r="B57" s="35" t="str">
        <f ca="1">IF($B55="","",IF([1]Zdroj!$AS$9="ano",IF(OFFSET([1]Zdroj!L$16,'[1]k rozhodnutí'!$A54,0)="","","Anonymizováno"),IF(OFFSET([1]Zdroj!L$16,'[1]k rozhodnutí'!$A54,0)="","",OFFSET([1]Zdroj!L$16,'[1]k rozhodnutí'!$A54,0))))</f>
        <v>Anonymizováno</v>
      </c>
      <c r="C57" s="33" t="str">
        <f ca="1">IF($B55="","",CONCATENATE("Dotace bude použita na:","
",OFFSET([1]Zdroj!O$16,'[1]k rozhodnutí'!$A54,0)))</f>
        <v>Dotace bude použita na:
Nákup sazenic
Výsadbu
Výstavba cest
Mobiliář
Informační cedule
Opěry pro růže a hnojivo</v>
      </c>
      <c r="D57" s="40"/>
      <c r="E57" s="32" t="str">
        <f ca="1">IF($B55="","",OFFSET([1]Zdroj!U$16,'[1]k rozhodnutí'!$A54,0))</f>
        <v>12/2023</v>
      </c>
      <c r="F57" s="36">
        <f ca="1">IF($B55="","",OFFSET([1]Zdroj!CB$16,'[1]k rozhodnutí'!$A54,0))</f>
        <v>0.5</v>
      </c>
      <c r="G57" s="42"/>
      <c r="H57" s="37"/>
      <c r="I57" s="37"/>
      <c r="J57" s="37"/>
      <c r="K57" s="37"/>
      <c r="L57" s="39"/>
      <c r="M57" s="37"/>
      <c r="N57" s="37"/>
      <c r="O57" s="37"/>
      <c r="P57" s="37"/>
      <c r="Q57" s="37"/>
      <c r="R57" s="37"/>
      <c r="S57" s="37"/>
    </row>
    <row r="58" spans="1:19" ht="60" x14ac:dyDescent="0.25">
      <c r="A58" s="29">
        <v>19</v>
      </c>
      <c r="B58" s="30" t="str">
        <f ca="1">IF($B58="","",IF([1]Zdroj!$AS$9="ano",CONCATENATE(OFFSET([1]Zdroj!B$16,'[1]k rozhodnutí'!$A57,0),"
","Anonymizováno","
",OFFSET([1]Zdroj!D$16,'[1]k rozhodnutí'!$A57,0),"
",OFFSET([1]Zdroj!E$16,'[1]k rozhodnutí'!$A57,0)),CONCATENATE(OFFSET([1]Zdroj!B$16,'[1]k rozhodnutí'!$A57,0),"
",OFFSET([1]Zdroj!C$16,'[1]k rozhodnutí'!$A57,0),"
",OFFSET([1]Zdroj!D$16,'[1]k rozhodnutí'!$A57,0),"
",OFFSET([1]Zdroj!E$16,'[1]k rozhodnutí'!$A57,0))))</f>
        <v>Město Plumlov
Anonymizováno
Plumlov
79803</v>
      </c>
      <c r="C58" s="31" t="str">
        <f ca="1">IF($B58="","",OFFSET([1]Zdroj!M$16,'[1]k rozhodnutí'!$A57,0))</f>
        <v>Výsadba-úprava veřejného prostranství v obci Hamry</v>
      </c>
      <c r="D58" s="40">
        <f ca="1">IF($B58="","",OFFSET([1]Zdroj!S$16,'[1]k rozhodnutí'!$A57,0))</f>
        <v>56700</v>
      </c>
      <c r="E58" s="32" t="str">
        <f ca="1">IF($B58="","",OFFSET([1]Zdroj!T$16,'[1]k rozhodnutí'!$A57,0))</f>
        <v>1/2023</v>
      </c>
      <c r="F58" s="41">
        <f ca="1">IF($B58="","",OFFSET([1]Zdroj!V$16,'[1]k rozhodnutí'!$A57,0))</f>
        <v>27800</v>
      </c>
      <c r="G58" s="42" t="str">
        <f ca="1">IF($B58="","",OFFSET([1]Zdroj!X$16,'[1]k rozhodnutí'!$A57,0))</f>
        <v>1/2024</v>
      </c>
      <c r="H58" s="37">
        <f ca="1">IF($B58="","",OFFSET([1]Zdroj!BV$16,'[1]k rozhodnutí'!$A57,0))</f>
        <v>30</v>
      </c>
      <c r="I58" s="37">
        <f ca="1">IF($B58="","",OFFSET([1]Zdroj!BW$16,'[1]k rozhodnutí'!$A57,0))</f>
        <v>20</v>
      </c>
      <c r="J58" s="37">
        <f ca="1">IF($B58="","",OFFSET([1]Zdroj!BX$16,'[1]k rozhodnutí'!$A57,0))</f>
        <v>10</v>
      </c>
      <c r="K58" s="37" t="str">
        <f ca="1">IF($B58="","",'[1]k rozhodnutí detailní'!K58)</f>
        <v>60 ze 100</v>
      </c>
      <c r="L58" s="39">
        <v>16680</v>
      </c>
      <c r="M58" s="37" t="str">
        <f ca="1">IF($B58="","",OFFSET([1]Zdroj!Y$16,'[1]k rozhodnutí'!$A57,0))</f>
        <v>neinv.</v>
      </c>
      <c r="N58" s="37">
        <f ca="1">IF($B58="","",OFFSET([1]Zdroj!AB$16,'[1]k rozhodnutí'!$A57,0))</f>
        <v>0</v>
      </c>
      <c r="O58" s="37">
        <f ca="1">IF($B58="","",OFFSET([1]Zdroj!AC$16,'[1]k rozhodnutí'!$A57,0))</f>
        <v>60</v>
      </c>
      <c r="P58" s="37">
        <f ca="1">IF($B58="","",OFFSET([1]Zdroj!AD$16,'[1]k rozhodnutí'!$A57,0))</f>
        <v>0</v>
      </c>
      <c r="Q58" s="37">
        <f ca="1">IF($B58="","",OFFSET([1]Zdroj!AE$16,'[1]k rozhodnutí'!$A57,0))</f>
        <v>0</v>
      </c>
      <c r="R58" s="37">
        <f ca="1">IF($B58="","",OFFSET([1]Zdroj!AF$16,'[1]k rozhodnutí'!$A57,0))</f>
        <v>0</v>
      </c>
      <c r="S58" s="37">
        <f ca="1">IF($B58="","",OFFSET([1]Zdroj!AG$16,'[1]k rozhodnutí'!$A57,0))</f>
        <v>0</v>
      </c>
    </row>
    <row r="59" spans="1:19" ht="105" x14ac:dyDescent="0.25">
      <c r="A59" s="38">
        <v>5</v>
      </c>
      <c r="B59" s="30" t="str">
        <f ca="1">IF($B58="","",IF([1]Zdroj!$AS$9="ano",CONCATENATE("Okres:","
",OFFSET([1]Zdroj!CG$16,'[1]k rozhodnutí'!$A57,0),"
","Právní forma","
",OFFSET([1]Zdroj!G$16,'[1]k rozhodnutí'!$A57,0),"
",IF(OFFSET([1]Zdroj!H$16,'[1]k rozhodnutí'!$A57,0)="","","IČO: "),OFFSET([1]Zdroj!H$16,'[1]k rozhodnutí'!$A57,0),"
","B.Ú. ",IF(OFFSET([1]Zdroj!I$16,'[1]k rozhodnutí'!$A57,0)="","","Anonymizováno")),CONCATENATE("Okres:","
",OFFSET([1]Zdroj!CG$16,'[1]k rozhodnutí'!$A57,0),"
","Právní forma","
",OFFSET([1]Zdroj!G$16,'[1]k rozhodnutí'!$A57,0),"
",IF(OFFSET([1]Zdroj!H$16,'[1]k rozhodnutí'!$A57,0)="","","IČO: "),OFFSET([1]Zdroj!H$16,'[1]k rozhodnutí'!$A57,0),"
","B.Ú. ",OFFSET([1]Zdroj!I$16,'[1]k rozhodnutí'!$A57,0))))</f>
        <v>Okres:
Prostějov
Právní forma
Obec, městská část hlavního města Prahy
IČO: 00288632
B.Ú. Anonymizováno</v>
      </c>
      <c r="C59" s="33" t="str">
        <f ca="1">IF($B58="","",OFFSET([1]Zdroj!N$16,'[1]k rozhodnutí'!$A57,0))</f>
        <v>Výsadba-úprava veřejného prostranství v obci Hamry</v>
      </c>
      <c r="D59" s="40"/>
      <c r="E59" s="34"/>
      <c r="F59" s="41"/>
      <c r="G59" s="42"/>
      <c r="H59" s="37"/>
      <c r="I59" s="37"/>
      <c r="J59" s="37"/>
      <c r="K59" s="37"/>
      <c r="L59" s="39"/>
      <c r="M59" s="37"/>
      <c r="N59" s="37"/>
      <c r="O59" s="37"/>
      <c r="P59" s="37"/>
      <c r="Q59" s="37"/>
      <c r="R59" s="37"/>
      <c r="S59" s="37"/>
    </row>
    <row r="60" spans="1:19" ht="45" x14ac:dyDescent="0.25">
      <c r="A60" s="38"/>
      <c r="B60" s="35" t="str">
        <f ca="1">IF($B58="","",IF([1]Zdroj!$AS$9="ano",IF(OFFSET([1]Zdroj!L$16,'[1]k rozhodnutí'!$A57,0)="","","Anonymizováno"),IF(OFFSET([1]Zdroj!L$16,'[1]k rozhodnutí'!$A57,0)="","",OFFSET([1]Zdroj!L$16,'[1]k rozhodnutí'!$A57,0))))</f>
        <v>Anonymizováno</v>
      </c>
      <c r="C60" s="33" t="str">
        <f ca="1">IF($B58="","",CONCATENATE("Dotace bude použita na:","
",OFFSET([1]Zdroj!O$16,'[1]k rozhodnutí'!$A57,0)))</f>
        <v>Dotace bude použita na:
dotace by byla použita na úhradu faktury za rostlinný materiál a výsadbu</v>
      </c>
      <c r="D60" s="40"/>
      <c r="E60" s="32" t="str">
        <f ca="1">IF($B58="","",OFFSET([1]Zdroj!U$16,'[1]k rozhodnutí'!$A57,0))</f>
        <v>12/2023</v>
      </c>
      <c r="F60" s="36">
        <f ca="1">IF($B58="","",OFFSET([1]Zdroj!CB$16,'[1]k rozhodnutí'!$A57,0))</f>
        <v>0.49029982363315694</v>
      </c>
      <c r="G60" s="42"/>
      <c r="H60" s="37"/>
      <c r="I60" s="37"/>
      <c r="J60" s="37"/>
      <c r="K60" s="37"/>
      <c r="L60" s="39"/>
      <c r="M60" s="37"/>
      <c r="N60" s="37"/>
      <c r="O60" s="37"/>
      <c r="P60" s="37"/>
      <c r="Q60" s="37"/>
      <c r="R60" s="37"/>
      <c r="S60" s="37"/>
    </row>
    <row r="61" spans="1:19" ht="60" x14ac:dyDescent="0.25">
      <c r="A61" s="29">
        <v>20</v>
      </c>
      <c r="B61" s="30" t="str">
        <f ca="1">IF($B61="","",IF([1]Zdroj!$AS$9="ano",CONCATENATE(OFFSET([1]Zdroj!B$16,'[1]k rozhodnutí'!$A60,0),"
","Anonymizováno","
",OFFSET([1]Zdroj!D$16,'[1]k rozhodnutí'!$A60,0),"
",OFFSET([1]Zdroj!E$16,'[1]k rozhodnutí'!$A60,0)),CONCATENATE(OFFSET([1]Zdroj!B$16,'[1]k rozhodnutí'!$A60,0),"
",OFFSET([1]Zdroj!C$16,'[1]k rozhodnutí'!$A60,0),"
",OFFSET([1]Zdroj!D$16,'[1]k rozhodnutí'!$A60,0),"
",OFFSET([1]Zdroj!E$16,'[1]k rozhodnutí'!$A60,0))))</f>
        <v>Obec Pavlov
Anonymizováno
Pavlov
78985</v>
      </c>
      <c r="C61" s="31" t="str">
        <f ca="1">IF($B61="","",OFFSET([1]Zdroj!M$16,'[1]k rozhodnutí'!$A60,0))</f>
        <v>Péče o památný strom  v Pavlově - Lípa srdčitá</v>
      </c>
      <c r="D61" s="40">
        <f ca="1">IF($B61="","",OFFSET([1]Zdroj!S$16,'[1]k rozhodnutí'!$A60,0))</f>
        <v>139150</v>
      </c>
      <c r="E61" s="32" t="str">
        <f ca="1">IF($B61="","",OFFSET([1]Zdroj!T$16,'[1]k rozhodnutí'!$A60,0))</f>
        <v>1/2023</v>
      </c>
      <c r="F61" s="41">
        <f ca="1">IF($B61="","",OFFSET([1]Zdroj!V$16,'[1]k rozhodnutí'!$A60,0))</f>
        <v>69575</v>
      </c>
      <c r="G61" s="42" t="str">
        <f ca="1">IF($B61="","",OFFSET([1]Zdroj!X$16,'[1]k rozhodnutí'!$A60,0))</f>
        <v>1/2024</v>
      </c>
      <c r="H61" s="37">
        <f ca="1">IF($B61="","",OFFSET([1]Zdroj!BV$16,'[1]k rozhodnutí'!$A60,0))</f>
        <v>30</v>
      </c>
      <c r="I61" s="37">
        <f ca="1">IF($B61="","",OFFSET([1]Zdroj!BW$16,'[1]k rozhodnutí'!$A60,0))</f>
        <v>20</v>
      </c>
      <c r="J61" s="37">
        <f ca="1">IF($B61="","",OFFSET([1]Zdroj!BX$16,'[1]k rozhodnutí'!$A60,0))</f>
        <v>10</v>
      </c>
      <c r="K61" s="37" t="str">
        <f ca="1">IF($B61="","",'[1]k rozhodnutí detailní'!K61)</f>
        <v>60 ze 100</v>
      </c>
      <c r="L61" s="39">
        <v>41745</v>
      </c>
      <c r="M61" s="37" t="str">
        <f ca="1">IF($B61="","",OFFSET([1]Zdroj!Y$16,'[1]k rozhodnutí'!$A60,0))</f>
        <v>neinv.</v>
      </c>
      <c r="N61" s="37">
        <f ca="1">IF($B61="","",OFFSET([1]Zdroj!AB$16,'[1]k rozhodnutí'!$A60,0))</f>
        <v>0</v>
      </c>
      <c r="O61" s="37">
        <f ca="1">IF($B61="","",OFFSET([1]Zdroj!AC$16,'[1]k rozhodnutí'!$A60,0))</f>
        <v>60</v>
      </c>
      <c r="P61" s="37">
        <f ca="1">IF($B61="","",OFFSET([1]Zdroj!AD$16,'[1]k rozhodnutí'!$A60,0))</f>
        <v>0</v>
      </c>
      <c r="Q61" s="37">
        <f ca="1">IF($B61="","",OFFSET([1]Zdroj!AE$16,'[1]k rozhodnutí'!$A60,0))</f>
        <v>0</v>
      </c>
      <c r="R61" s="37">
        <f ca="1">IF($B61="","",OFFSET([1]Zdroj!AF$16,'[1]k rozhodnutí'!$A60,0))</f>
        <v>0</v>
      </c>
      <c r="S61" s="37">
        <f ca="1">IF($B61="","",OFFSET([1]Zdroj!AG$16,'[1]k rozhodnutí'!$A60,0))</f>
        <v>0</v>
      </c>
    </row>
    <row r="62" spans="1:19" ht="105" x14ac:dyDescent="0.25">
      <c r="A62" s="38">
        <v>27</v>
      </c>
      <c r="B62" s="30" t="str">
        <f ca="1">IF($B61="","",IF([1]Zdroj!$AS$9="ano",CONCATENATE("Okres:","
",OFFSET([1]Zdroj!CG$16,'[1]k rozhodnutí'!$A60,0),"
","Právní forma","
",OFFSET([1]Zdroj!G$16,'[1]k rozhodnutí'!$A60,0),"
",IF(OFFSET([1]Zdroj!H$16,'[1]k rozhodnutí'!$A60,0)="","","IČO: "),OFFSET([1]Zdroj!H$16,'[1]k rozhodnutí'!$A60,0),"
","B.Ú. ",IF(OFFSET([1]Zdroj!I$16,'[1]k rozhodnutí'!$A60,0)="","","Anonymizováno")),CONCATENATE("Okres:","
",OFFSET([1]Zdroj!CG$16,'[1]k rozhodnutí'!$A60,0),"
","Právní forma","
",OFFSET([1]Zdroj!G$16,'[1]k rozhodnutí'!$A60,0),"
",IF(OFFSET([1]Zdroj!H$16,'[1]k rozhodnutí'!$A60,0)="","","IČO: "),OFFSET([1]Zdroj!H$16,'[1]k rozhodnutí'!$A60,0),"
","B.Ú. ",OFFSET([1]Zdroj!I$16,'[1]k rozhodnutí'!$A60,0))))</f>
        <v>Okres:
Šumperk
Právní forma
Obec, městská část hlavního města Prahy
IČO: 00303135
B.Ú. Anonymizováno</v>
      </c>
      <c r="C62" s="33" t="str">
        <f ca="1">IF($B61="","",OFFSET([1]Zdroj!N$16,'[1]k rozhodnutí'!$A60,0))</f>
        <v>V rámci péče o památný strom je nutné provést zdravotní řez, opravu a pořízení nových statických a dynamických vazeb, kontrola dutiny a výměna krytí dutiny stromu.</v>
      </c>
      <c r="D62" s="40"/>
      <c r="E62" s="34"/>
      <c r="F62" s="41"/>
      <c r="G62" s="42"/>
      <c r="H62" s="37"/>
      <c r="I62" s="37"/>
      <c r="J62" s="37"/>
      <c r="K62" s="37"/>
      <c r="L62" s="39"/>
      <c r="M62" s="37"/>
      <c r="N62" s="37"/>
      <c r="O62" s="37"/>
      <c r="P62" s="37"/>
      <c r="Q62" s="37"/>
      <c r="R62" s="37"/>
      <c r="S62" s="37"/>
    </row>
    <row r="63" spans="1:19" ht="120" x14ac:dyDescent="0.25">
      <c r="A63" s="38"/>
      <c r="B63" s="35" t="str">
        <f ca="1">IF($B61="","",IF([1]Zdroj!$AS$9="ano",IF(OFFSET([1]Zdroj!L$16,'[1]k rozhodnutí'!$A60,0)="","","Anonymizováno"),IF(OFFSET([1]Zdroj!L$16,'[1]k rozhodnutí'!$A60,0)="","",OFFSET([1]Zdroj!L$16,'[1]k rozhodnutí'!$A60,0))))</f>
        <v>Anonymizováno</v>
      </c>
      <c r="C63" s="33" t="str">
        <f ca="1">IF($B61="","",CONCATENATE("Dotace bude použita na:","
",OFFSET([1]Zdroj!O$16,'[1]k rozhodnutí'!$A60,0)))</f>
        <v>Dotace bude použita na:
Provedení zdravotního řezu památného stromu Lípa srdčitá (Tilia cordata), demontáž  starých a montáž nových statických a dynamických vazeb.  Odstranění  stávajícího krytu dutiny, vyčištění a ošetření dutiny a instalace nového krytí.</v>
      </c>
      <c r="D63" s="40"/>
      <c r="E63" s="32" t="str">
        <f ca="1">IF($B61="","",OFFSET([1]Zdroj!U$16,'[1]k rozhodnutí'!$A60,0))</f>
        <v>12/2023</v>
      </c>
      <c r="F63" s="36">
        <f ca="1">IF($B61="","",OFFSET([1]Zdroj!CB$16,'[1]k rozhodnutí'!$A60,0))</f>
        <v>0.5</v>
      </c>
      <c r="G63" s="42"/>
      <c r="H63" s="37"/>
      <c r="I63" s="37"/>
      <c r="J63" s="37"/>
      <c r="K63" s="37"/>
      <c r="L63" s="39"/>
      <c r="M63" s="37"/>
      <c r="N63" s="37"/>
      <c r="O63" s="37"/>
      <c r="P63" s="37"/>
      <c r="Q63" s="37"/>
      <c r="R63" s="37"/>
      <c r="S63" s="37"/>
    </row>
    <row r="64" spans="1:19" ht="75" x14ac:dyDescent="0.25">
      <c r="A64" s="29">
        <v>21</v>
      </c>
      <c r="B64" s="30" t="str">
        <f ca="1">IF($B64="","",IF([1]Zdroj!$AS$9="ano",CONCATENATE(OFFSET([1]Zdroj!B$16,'[1]k rozhodnutí'!$A63,0),"
","Anonymizováno","
",OFFSET([1]Zdroj!D$16,'[1]k rozhodnutí'!$A63,0),"
",OFFSET([1]Zdroj!E$16,'[1]k rozhodnutí'!$A63,0)),CONCATENATE(OFFSET([1]Zdroj!B$16,'[1]k rozhodnutí'!$A63,0),"
",OFFSET([1]Zdroj!C$16,'[1]k rozhodnutí'!$A63,0),"
",OFFSET([1]Zdroj!D$16,'[1]k rozhodnutí'!$A63,0),"
",OFFSET([1]Zdroj!E$16,'[1]k rozhodnutí'!$A63,0))))</f>
        <v>Český rybářský svaz, z. s., místní organizace Tovačov
Anonymizováno
Tovačov
75101</v>
      </c>
      <c r="C64" s="31" t="str">
        <f ca="1">IF($B64="","",OFFSET([1]Zdroj!M$16,'[1]k rozhodnutí'!$A63,0))</f>
        <v>Výsadba dřevin Přední Cholerák</v>
      </c>
      <c r="D64" s="40">
        <f ca="1">IF($B64="","",OFFSET([1]Zdroj!S$16,'[1]k rozhodnutí'!$A63,0))</f>
        <v>34250</v>
      </c>
      <c r="E64" s="32" t="str">
        <f ca="1">IF($B64="","",OFFSET([1]Zdroj!T$16,'[1]k rozhodnutí'!$A63,0))</f>
        <v>10/2023</v>
      </c>
      <c r="F64" s="41">
        <f ca="1">IF($B64="","",OFFSET([1]Zdroj!V$16,'[1]k rozhodnutí'!$A63,0))</f>
        <v>34250</v>
      </c>
      <c r="G64" s="42" t="str">
        <f ca="1">IF($B64="","",OFFSET([1]Zdroj!X$16,'[1]k rozhodnutí'!$A63,0))</f>
        <v>1/2024</v>
      </c>
      <c r="H64" s="37">
        <f ca="1">IF($B64="","",OFFSET([1]Zdroj!BV$16,'[1]k rozhodnutí'!$A63,0))</f>
        <v>30</v>
      </c>
      <c r="I64" s="37">
        <f ca="1">IF($B64="","",OFFSET([1]Zdroj!BW$16,'[1]k rozhodnutí'!$A63,0))</f>
        <v>20</v>
      </c>
      <c r="J64" s="37">
        <f ca="1">IF($B64="","",OFFSET([1]Zdroj!BX$16,'[1]k rozhodnutí'!$A63,0))</f>
        <v>10</v>
      </c>
      <c r="K64" s="37" t="str">
        <f ca="1">IF($B64="","",'[1]k rozhodnutí detailní'!K64)</f>
        <v>60 ze 100</v>
      </c>
      <c r="L64" s="39">
        <v>20550</v>
      </c>
      <c r="M64" s="37" t="str">
        <f ca="1">IF($B64="","",OFFSET([1]Zdroj!Y$16,'[1]k rozhodnutí'!$A63,0))</f>
        <v>neinv.</v>
      </c>
      <c r="N64" s="37">
        <f ca="1">IF($B64="","",OFFSET([1]Zdroj!AB$16,'[1]k rozhodnutí'!$A63,0))</f>
        <v>0</v>
      </c>
      <c r="O64" s="37">
        <f ca="1">IF($B64="","",OFFSET([1]Zdroj!AC$16,'[1]k rozhodnutí'!$A63,0))</f>
        <v>60</v>
      </c>
      <c r="P64" s="37">
        <f ca="1">IF($B64="","",OFFSET([1]Zdroj!AD$16,'[1]k rozhodnutí'!$A63,0))</f>
        <v>0</v>
      </c>
      <c r="Q64" s="37">
        <f ca="1">IF($B64="","",OFFSET([1]Zdroj!AE$16,'[1]k rozhodnutí'!$A63,0))</f>
        <v>0</v>
      </c>
      <c r="R64" s="37">
        <f ca="1">IF($B64="","",OFFSET([1]Zdroj!AF$16,'[1]k rozhodnutí'!$A63,0))</f>
        <v>0</v>
      </c>
      <c r="S64" s="37">
        <f ca="1">IF($B64="","",OFFSET([1]Zdroj!AG$16,'[1]k rozhodnutí'!$A63,0))</f>
        <v>0</v>
      </c>
    </row>
    <row r="65" spans="1:19" ht="90" x14ac:dyDescent="0.25">
      <c r="A65" s="38">
        <v>1</v>
      </c>
      <c r="B65" s="30" t="str">
        <f ca="1">IF($B64="","",IF([1]Zdroj!$AS$9="ano",CONCATENATE("Okres:","
",OFFSET([1]Zdroj!CG$16,'[1]k rozhodnutí'!$A63,0),"
","Právní forma","
",OFFSET([1]Zdroj!G$16,'[1]k rozhodnutí'!$A63,0),"
",IF(OFFSET([1]Zdroj!H$16,'[1]k rozhodnutí'!$A63,0)="","","IČO: "),OFFSET([1]Zdroj!H$16,'[1]k rozhodnutí'!$A63,0),"
","B.Ú. ",IF(OFFSET([1]Zdroj!I$16,'[1]k rozhodnutí'!$A63,0)="","","Anonymizováno")),CONCATENATE("Okres:","
",OFFSET([1]Zdroj!CG$16,'[1]k rozhodnutí'!$A63,0),"
","Právní forma","
",OFFSET([1]Zdroj!G$16,'[1]k rozhodnutí'!$A63,0),"
",IF(OFFSET([1]Zdroj!H$16,'[1]k rozhodnutí'!$A63,0)="","","IČO: "),OFFSET([1]Zdroj!H$16,'[1]k rozhodnutí'!$A63,0),"
","B.Ú. ",OFFSET([1]Zdroj!I$16,'[1]k rozhodnutí'!$A63,0))))</f>
        <v>Okres:
Přerov
Právní forma
Pobočný spolek
IČO: 18050441
B.Ú. Anonymizováno</v>
      </c>
      <c r="C65" s="33" t="str">
        <f ca="1">IF($B64="","",OFFSET([1]Zdroj!N$16,'[1]k rozhodnutí'!$A63,0))</f>
        <v>Výsadba dřevin v prostoru rybníka Přední Cholerák</v>
      </c>
      <c r="D65" s="40"/>
      <c r="E65" s="34"/>
      <c r="F65" s="41"/>
      <c r="G65" s="42"/>
      <c r="H65" s="37"/>
      <c r="I65" s="37"/>
      <c r="J65" s="37"/>
      <c r="K65" s="37"/>
      <c r="L65" s="39"/>
      <c r="M65" s="37"/>
      <c r="N65" s="37"/>
      <c r="O65" s="37"/>
      <c r="P65" s="37"/>
      <c r="Q65" s="37"/>
      <c r="R65" s="37"/>
      <c r="S65" s="37"/>
    </row>
    <row r="66" spans="1:19" ht="45" x14ac:dyDescent="0.25">
      <c r="A66" s="38"/>
      <c r="B66" s="35" t="str">
        <f ca="1">IF($B64="","",IF([1]Zdroj!$AS$9="ano",IF(OFFSET([1]Zdroj!L$16,'[1]k rozhodnutí'!$A63,0)="","","Anonymizováno"),IF(OFFSET([1]Zdroj!L$16,'[1]k rozhodnutí'!$A63,0)="","",OFFSET([1]Zdroj!L$16,'[1]k rozhodnutí'!$A63,0))))</f>
        <v>Anonymizováno</v>
      </c>
      <c r="C66" s="33" t="str">
        <f ca="1">IF($B64="","",CONCATENATE("Dotace bude použita na:","
",OFFSET([1]Zdroj!O$16,'[1]k rozhodnutí'!$A63,0)))</f>
        <v>Dotace bude použita na:
Zakoupení dřevin, opěrných materiálů a ochrany dřevin proti okusu a korní spále.</v>
      </c>
      <c r="D66" s="40"/>
      <c r="E66" s="32" t="str">
        <f ca="1">IF($B64="","",OFFSET([1]Zdroj!U$16,'[1]k rozhodnutí'!$A63,0))</f>
        <v>12/2023</v>
      </c>
      <c r="F66" s="36">
        <f ca="1">IF($B64="","",OFFSET([1]Zdroj!CB$16,'[1]k rozhodnutí'!$A63,0))</f>
        <v>1</v>
      </c>
      <c r="G66" s="42"/>
      <c r="H66" s="37"/>
      <c r="I66" s="37"/>
      <c r="J66" s="37"/>
      <c r="K66" s="37"/>
      <c r="L66" s="39"/>
      <c r="M66" s="37"/>
      <c r="N66" s="37"/>
      <c r="O66" s="37"/>
      <c r="P66" s="37"/>
      <c r="Q66" s="37"/>
      <c r="R66" s="37"/>
      <c r="S66" s="37"/>
    </row>
    <row r="67" spans="1:19" ht="75" x14ac:dyDescent="0.25">
      <c r="A67" s="29">
        <v>22</v>
      </c>
      <c r="B67" s="30" t="str">
        <f ca="1">IF($B67="","",IF([1]Zdroj!$AS$9="ano",CONCATENATE(OFFSET([1]Zdroj!B$16,'[1]k rozhodnutí'!$A66,0),"
","Anonymizováno","
",OFFSET([1]Zdroj!D$16,'[1]k rozhodnutí'!$A66,0),"
",OFFSET([1]Zdroj!E$16,'[1]k rozhodnutí'!$A66,0)),CONCATENATE(OFFSET([1]Zdroj!B$16,'[1]k rozhodnutí'!$A66,0),"
",OFFSET([1]Zdroj!C$16,'[1]k rozhodnutí'!$A66,0),"
",OFFSET([1]Zdroj!D$16,'[1]k rozhodnutí'!$A66,0),"
",OFFSET([1]Zdroj!E$16,'[1]k rozhodnutí'!$A66,0))))</f>
        <v>Český rybářský svaz, z. s., místní organizace Tovačov
Anonymizováno
Tovačov
75101</v>
      </c>
      <c r="C67" s="31" t="str">
        <f ca="1">IF($B67="","",OFFSET([1]Zdroj!M$16,'[1]k rozhodnutí'!$A66,0))</f>
        <v>Výsadba dřevin Zadní Cholerák</v>
      </c>
      <c r="D67" s="40">
        <f ca="1">IF($B67="","",OFFSET([1]Zdroj!S$16,'[1]k rozhodnutí'!$A66,0))</f>
        <v>34200</v>
      </c>
      <c r="E67" s="32" t="str">
        <f ca="1">IF($B67="","",OFFSET([1]Zdroj!T$16,'[1]k rozhodnutí'!$A66,0))</f>
        <v>10/2023</v>
      </c>
      <c r="F67" s="41">
        <f ca="1">IF($B67="","",OFFSET([1]Zdroj!V$16,'[1]k rozhodnutí'!$A66,0))</f>
        <v>34200</v>
      </c>
      <c r="G67" s="42" t="str">
        <f ca="1">IF($B67="","",OFFSET([1]Zdroj!X$16,'[1]k rozhodnutí'!$A66,0))</f>
        <v>1/2024</v>
      </c>
      <c r="H67" s="37">
        <f ca="1">IF($B67="","",OFFSET([1]Zdroj!BV$16,'[1]k rozhodnutí'!$A66,0))</f>
        <v>30</v>
      </c>
      <c r="I67" s="37">
        <f ca="1">IF($B67="","",OFFSET([1]Zdroj!BW$16,'[1]k rozhodnutí'!$A66,0))</f>
        <v>20</v>
      </c>
      <c r="J67" s="37">
        <f ca="1">IF($B67="","",OFFSET([1]Zdroj!BX$16,'[1]k rozhodnutí'!$A66,0))</f>
        <v>10</v>
      </c>
      <c r="K67" s="37" t="str">
        <f ca="1">IF($B67="","",'[1]k rozhodnutí detailní'!K67)</f>
        <v>60 ze 100</v>
      </c>
      <c r="L67" s="39">
        <v>20520</v>
      </c>
      <c r="M67" s="37" t="str">
        <f ca="1">IF($B67="","",OFFSET([1]Zdroj!Y$16,'[1]k rozhodnutí'!$A66,0))</f>
        <v>neinv.</v>
      </c>
      <c r="N67" s="37">
        <f ca="1">IF($B67="","",OFFSET([1]Zdroj!AB$16,'[1]k rozhodnutí'!$A66,0))</f>
        <v>0</v>
      </c>
      <c r="O67" s="37">
        <f ca="1">IF($B67="","",OFFSET([1]Zdroj!AC$16,'[1]k rozhodnutí'!$A66,0))</f>
        <v>60</v>
      </c>
      <c r="P67" s="37">
        <f ca="1">IF($B67="","",OFFSET([1]Zdroj!AD$16,'[1]k rozhodnutí'!$A66,0))</f>
        <v>0</v>
      </c>
      <c r="Q67" s="37">
        <f ca="1">IF($B67="","",OFFSET([1]Zdroj!AE$16,'[1]k rozhodnutí'!$A66,0))</f>
        <v>0</v>
      </c>
      <c r="R67" s="37">
        <f ca="1">IF($B67="","",OFFSET([1]Zdroj!AF$16,'[1]k rozhodnutí'!$A66,0))</f>
        <v>0</v>
      </c>
      <c r="S67" s="37">
        <f ca="1">IF($B67="","",OFFSET([1]Zdroj!AG$16,'[1]k rozhodnutí'!$A66,0))</f>
        <v>0</v>
      </c>
    </row>
    <row r="68" spans="1:19" ht="90" x14ac:dyDescent="0.25">
      <c r="A68" s="38">
        <v>2</v>
      </c>
      <c r="B68" s="30" t="str">
        <f ca="1">IF($B67="","",IF([1]Zdroj!$AS$9="ano",CONCATENATE("Okres:","
",OFFSET([1]Zdroj!CG$16,'[1]k rozhodnutí'!$A66,0),"
","Právní forma","
",OFFSET([1]Zdroj!G$16,'[1]k rozhodnutí'!$A66,0),"
",IF(OFFSET([1]Zdroj!H$16,'[1]k rozhodnutí'!$A66,0)="","","IČO: "),OFFSET([1]Zdroj!H$16,'[1]k rozhodnutí'!$A66,0),"
","B.Ú. ",IF(OFFSET([1]Zdroj!I$16,'[1]k rozhodnutí'!$A66,0)="","","Anonymizováno")),CONCATENATE("Okres:","
",OFFSET([1]Zdroj!CG$16,'[1]k rozhodnutí'!$A66,0),"
","Právní forma","
",OFFSET([1]Zdroj!G$16,'[1]k rozhodnutí'!$A66,0),"
",IF(OFFSET([1]Zdroj!H$16,'[1]k rozhodnutí'!$A66,0)="","","IČO: "),OFFSET([1]Zdroj!H$16,'[1]k rozhodnutí'!$A66,0),"
","B.Ú. ",OFFSET([1]Zdroj!I$16,'[1]k rozhodnutí'!$A66,0))))</f>
        <v>Okres:
Přerov
Právní forma
Pobočný spolek
IČO: 18050441
B.Ú. Anonymizováno</v>
      </c>
      <c r="C68" s="33" t="str">
        <f ca="1">IF($B67="","",OFFSET([1]Zdroj!N$16,'[1]k rozhodnutí'!$A66,0))</f>
        <v>Výsadba dřevin v prostoru rybníka Zadní Cholerák</v>
      </c>
      <c r="D68" s="40"/>
      <c r="E68" s="34"/>
      <c r="F68" s="41"/>
      <c r="G68" s="42"/>
      <c r="H68" s="37"/>
      <c r="I68" s="37"/>
      <c r="J68" s="37"/>
      <c r="K68" s="37"/>
      <c r="L68" s="39"/>
      <c r="M68" s="37"/>
      <c r="N68" s="37"/>
      <c r="O68" s="37"/>
      <c r="P68" s="37"/>
      <c r="Q68" s="37"/>
      <c r="R68" s="37"/>
      <c r="S68" s="37"/>
    </row>
    <row r="69" spans="1:19" ht="45" x14ac:dyDescent="0.25">
      <c r="A69" s="38"/>
      <c r="B69" s="35" t="str">
        <f ca="1">IF($B67="","",IF([1]Zdroj!$AS$9="ano",IF(OFFSET([1]Zdroj!L$16,'[1]k rozhodnutí'!$A66,0)="","","Anonymizováno"),IF(OFFSET([1]Zdroj!L$16,'[1]k rozhodnutí'!$A66,0)="","",OFFSET([1]Zdroj!L$16,'[1]k rozhodnutí'!$A66,0))))</f>
        <v>Anonymizováno</v>
      </c>
      <c r="C69" s="33" t="str">
        <f ca="1">IF($B67="","",CONCATENATE("Dotace bude použita na:","
",OFFSET([1]Zdroj!O$16,'[1]k rozhodnutí'!$A66,0)))</f>
        <v>Dotace bude použita na:
Zakoupení dřevin, opěrných materiálů a ochrany dřevin proti okusu a korní spále</v>
      </c>
      <c r="D69" s="40"/>
      <c r="E69" s="32" t="str">
        <f ca="1">IF($B67="","",OFFSET([1]Zdroj!U$16,'[1]k rozhodnutí'!$A66,0))</f>
        <v>12/2023</v>
      </c>
      <c r="F69" s="36">
        <f ca="1">IF($B67="","",OFFSET([1]Zdroj!CB$16,'[1]k rozhodnutí'!$A66,0))</f>
        <v>1</v>
      </c>
      <c r="G69" s="42"/>
      <c r="H69" s="37"/>
      <c r="I69" s="37"/>
      <c r="J69" s="37"/>
      <c r="K69" s="37"/>
      <c r="L69" s="39"/>
      <c r="M69" s="37"/>
      <c r="N69" s="37"/>
      <c r="O69" s="37"/>
      <c r="P69" s="37"/>
      <c r="Q69" s="37"/>
      <c r="R69" s="37"/>
      <c r="S69" s="37"/>
    </row>
    <row r="70" spans="1:19" ht="60" x14ac:dyDescent="0.25">
      <c r="A70" s="29">
        <v>23</v>
      </c>
      <c r="B70" s="30" t="str">
        <f ca="1">IF($B70="","",IF([1]Zdroj!$AS$9="ano",CONCATENATE(OFFSET([1]Zdroj!B$16,'[1]k rozhodnutí'!$A69,0),"
","Anonymizováno","
",OFFSET([1]Zdroj!D$16,'[1]k rozhodnutí'!$A69,0),"
",OFFSET([1]Zdroj!E$16,'[1]k rozhodnutí'!$A69,0)),CONCATENATE(OFFSET([1]Zdroj!B$16,'[1]k rozhodnutí'!$A69,0),"
",OFFSET([1]Zdroj!C$16,'[1]k rozhodnutí'!$A69,0),"
",OFFSET([1]Zdroj!D$16,'[1]k rozhodnutí'!$A69,0),"
",OFFSET([1]Zdroj!E$16,'[1]k rozhodnutí'!$A69,0))))</f>
        <v>Obec Ruda nad Moravou
Anonymizováno
Ruda nad Moravou
78963</v>
      </c>
      <c r="C70" s="31" t="str">
        <f ca="1">IF($B70="","",OFFSET([1]Zdroj!M$16,'[1]k rozhodnutí'!$A69,0))</f>
        <v>Lipová alej v obci Ruda nad Moravou</v>
      </c>
      <c r="D70" s="40">
        <f ca="1">IF($B70="","",OFFSET([1]Zdroj!S$16,'[1]k rozhodnutí'!$A69,0))</f>
        <v>300000</v>
      </c>
      <c r="E70" s="32" t="str">
        <f ca="1">IF($B70="","",OFFSET([1]Zdroj!T$16,'[1]k rozhodnutí'!$A69,0))</f>
        <v>1/2023</v>
      </c>
      <c r="F70" s="41">
        <f ca="1">IF($B70="","",OFFSET([1]Zdroj!V$16,'[1]k rozhodnutí'!$A69,0))</f>
        <v>150000</v>
      </c>
      <c r="G70" s="42" t="str">
        <f ca="1">IF($B70="","",OFFSET([1]Zdroj!X$16,'[1]k rozhodnutí'!$A69,0))</f>
        <v>1/2024</v>
      </c>
      <c r="H70" s="37">
        <f ca="1">IF($B70="","",OFFSET([1]Zdroj!BV$16,'[1]k rozhodnutí'!$A69,0))</f>
        <v>30</v>
      </c>
      <c r="I70" s="37">
        <f ca="1">IF($B70="","",OFFSET([1]Zdroj!BW$16,'[1]k rozhodnutí'!$A69,0))</f>
        <v>20</v>
      </c>
      <c r="J70" s="37">
        <f ca="1">IF($B70="","",OFFSET([1]Zdroj!BX$16,'[1]k rozhodnutí'!$A69,0))</f>
        <v>10</v>
      </c>
      <c r="K70" s="37" t="str">
        <f ca="1">IF($B70="","",'[1]k rozhodnutí detailní'!K70)</f>
        <v>60 ze 100</v>
      </c>
      <c r="L70" s="39">
        <v>90000</v>
      </c>
      <c r="M70" s="37" t="str">
        <f ca="1">IF($B70="","",OFFSET([1]Zdroj!Y$16,'[1]k rozhodnutí'!$A69,0))</f>
        <v>neinv.</v>
      </c>
      <c r="N70" s="37">
        <f ca="1">IF($B70="","",OFFSET([1]Zdroj!AB$16,'[1]k rozhodnutí'!$A69,0))</f>
        <v>0</v>
      </c>
      <c r="O70" s="37">
        <f ca="1">IF($B70="","",OFFSET([1]Zdroj!AC$16,'[1]k rozhodnutí'!$A69,0))</f>
        <v>60</v>
      </c>
      <c r="P70" s="37">
        <f ca="1">IF($B70="","",OFFSET([1]Zdroj!AD$16,'[1]k rozhodnutí'!$A69,0))</f>
        <v>0</v>
      </c>
      <c r="Q70" s="37">
        <f ca="1">IF($B70="","",OFFSET([1]Zdroj!AE$16,'[1]k rozhodnutí'!$A69,0))</f>
        <v>0</v>
      </c>
      <c r="R70" s="37">
        <f ca="1">IF($B70="","",OFFSET([1]Zdroj!AF$16,'[1]k rozhodnutí'!$A69,0))</f>
        <v>0</v>
      </c>
      <c r="S70" s="37">
        <f ca="1">IF($B70="","",OFFSET([1]Zdroj!AG$16,'[1]k rozhodnutí'!$A69,0))</f>
        <v>0</v>
      </c>
    </row>
    <row r="71" spans="1:19" ht="105" x14ac:dyDescent="0.25">
      <c r="A71" s="38">
        <v>6</v>
      </c>
      <c r="B71" s="30" t="str">
        <f ca="1">IF($B70="","",IF([1]Zdroj!$AS$9="ano",CONCATENATE("Okres:","
",OFFSET([1]Zdroj!CG$16,'[1]k rozhodnutí'!$A69,0),"
","Právní forma","
",OFFSET([1]Zdroj!G$16,'[1]k rozhodnutí'!$A69,0),"
",IF(OFFSET([1]Zdroj!H$16,'[1]k rozhodnutí'!$A69,0)="","","IČO: "),OFFSET([1]Zdroj!H$16,'[1]k rozhodnutí'!$A69,0),"
","B.Ú. ",IF(OFFSET([1]Zdroj!I$16,'[1]k rozhodnutí'!$A69,0)="","","Anonymizováno")),CONCATENATE("Okres:","
",OFFSET([1]Zdroj!CG$16,'[1]k rozhodnutí'!$A69,0),"
","Právní forma","
",OFFSET([1]Zdroj!G$16,'[1]k rozhodnutí'!$A69,0),"
",IF(OFFSET([1]Zdroj!H$16,'[1]k rozhodnutí'!$A69,0)="","","IČO: "),OFFSET([1]Zdroj!H$16,'[1]k rozhodnutí'!$A69,0),"
","B.Ú. ",OFFSET([1]Zdroj!I$16,'[1]k rozhodnutí'!$A69,0))))</f>
        <v>Okres:
Šumperk
Právní forma
Obec, městská část hlavního města Prahy
IČO: 00303313
B.Ú. Anonymizováno</v>
      </c>
      <c r="C71" s="33" t="str">
        <f ca="1">IF($B70="","",OFFSET([1]Zdroj!N$16,'[1]k rozhodnutí'!$A69,0))</f>
        <v>péče o památnou lipovou alej v obci Ruda nad Moravou</v>
      </c>
      <c r="D71" s="40"/>
      <c r="E71" s="34"/>
      <c r="F71" s="41"/>
      <c r="G71" s="42"/>
      <c r="H71" s="37"/>
      <c r="I71" s="37"/>
      <c r="J71" s="37"/>
      <c r="K71" s="37"/>
      <c r="L71" s="39"/>
      <c r="M71" s="37"/>
      <c r="N71" s="37"/>
      <c r="O71" s="37"/>
      <c r="P71" s="37"/>
      <c r="Q71" s="37"/>
      <c r="R71" s="37"/>
      <c r="S71" s="37"/>
    </row>
    <row r="72" spans="1:19" ht="45" x14ac:dyDescent="0.25">
      <c r="A72" s="38"/>
      <c r="B72" s="35" t="str">
        <f ca="1">IF($B70="","",IF([1]Zdroj!$AS$9="ano",IF(OFFSET([1]Zdroj!L$16,'[1]k rozhodnutí'!$A69,0)="","","Anonymizováno"),IF(OFFSET([1]Zdroj!L$16,'[1]k rozhodnutí'!$A69,0)="","",OFFSET([1]Zdroj!L$16,'[1]k rozhodnutí'!$A69,0))))</f>
        <v>Anonymizováno</v>
      </c>
      <c r="C72" s="33" t="str">
        <f ca="1">IF($B70="","",CONCATENATE("Dotace bude použita na:","
",OFFSET([1]Zdroj!O$16,'[1]k rozhodnutí'!$A69,0)))</f>
        <v>Dotace bude použita na:
péče o památnou lipovou alej v obci Ruda nad Moravou</v>
      </c>
      <c r="D72" s="40"/>
      <c r="E72" s="32" t="str">
        <f ca="1">IF($B70="","",OFFSET([1]Zdroj!U$16,'[1]k rozhodnutí'!$A69,0))</f>
        <v>12/2023</v>
      </c>
      <c r="F72" s="36">
        <f ca="1">IF($B70="","",OFFSET([1]Zdroj!CB$16,'[1]k rozhodnutí'!$A69,0))</f>
        <v>0.5</v>
      </c>
      <c r="G72" s="42"/>
      <c r="H72" s="37"/>
      <c r="I72" s="37"/>
      <c r="J72" s="37"/>
      <c r="K72" s="37"/>
      <c r="L72" s="39"/>
      <c r="M72" s="37"/>
      <c r="N72" s="37"/>
      <c r="O72" s="37"/>
      <c r="P72" s="37"/>
      <c r="Q72" s="37"/>
      <c r="R72" s="37"/>
      <c r="S72" s="37"/>
    </row>
    <row r="73" spans="1:19" ht="60" x14ac:dyDescent="0.25">
      <c r="A73" s="29">
        <v>24</v>
      </c>
      <c r="B73" s="30" t="str">
        <f ca="1">IF($B73="","",IF([1]Zdroj!$AS$9="ano",CONCATENATE(OFFSET([1]Zdroj!B$16,'[1]k rozhodnutí'!$A72,0),"
","Anonymizováno","
",OFFSET([1]Zdroj!D$16,'[1]k rozhodnutí'!$A72,0),"
",OFFSET([1]Zdroj!E$16,'[1]k rozhodnutí'!$A72,0)),CONCATENATE(OFFSET([1]Zdroj!B$16,'[1]k rozhodnutí'!$A72,0),"
",OFFSET([1]Zdroj!C$16,'[1]k rozhodnutí'!$A72,0),"
",OFFSET([1]Zdroj!D$16,'[1]k rozhodnutí'!$A72,0),"
",OFFSET([1]Zdroj!E$16,'[1]k rozhodnutí'!$A72,0))))</f>
        <v>Obec Rapotín
Anonymizováno
Rapotín
78814</v>
      </c>
      <c r="C73" s="31" t="str">
        <f ca="1">IF($B73="","",OFFSET([1]Zdroj!M$16,'[1]k rozhodnutí'!$A72,0))</f>
        <v>Založení květnaté louky Rapotín</v>
      </c>
      <c r="D73" s="40">
        <f ca="1">IF($B73="","",OFFSET([1]Zdroj!S$16,'[1]k rozhodnutí'!$A72,0))</f>
        <v>113740</v>
      </c>
      <c r="E73" s="32" t="str">
        <f ca="1">IF($B73="","",OFFSET([1]Zdroj!T$16,'[1]k rozhodnutí'!$A72,0))</f>
        <v>1/2023</v>
      </c>
      <c r="F73" s="41">
        <f ca="1">IF($B73="","",OFFSET([1]Zdroj!V$16,'[1]k rozhodnutí'!$A72,0))</f>
        <v>56870</v>
      </c>
      <c r="G73" s="42" t="str">
        <f ca="1">IF($B73="","",OFFSET([1]Zdroj!X$16,'[1]k rozhodnutí'!$A72,0))</f>
        <v>1/2024</v>
      </c>
      <c r="H73" s="37">
        <f ca="1">IF($B73="","",OFFSET([1]Zdroj!BV$16,'[1]k rozhodnutí'!$A72,0))</f>
        <v>30</v>
      </c>
      <c r="I73" s="37">
        <f ca="1">IF($B73="","",OFFSET([1]Zdroj!BW$16,'[1]k rozhodnutí'!$A72,0))</f>
        <v>20</v>
      </c>
      <c r="J73" s="37">
        <f ca="1">IF($B73="","",OFFSET([1]Zdroj!BX$16,'[1]k rozhodnutí'!$A72,0))</f>
        <v>10</v>
      </c>
      <c r="K73" s="37" t="str">
        <f ca="1">IF($B73="","",'[1]k rozhodnutí detailní'!K73)</f>
        <v>60 ze 100</v>
      </c>
      <c r="L73" s="39">
        <v>34122</v>
      </c>
      <c r="M73" s="37" t="str">
        <f ca="1">IF($B73="","",OFFSET([1]Zdroj!Y$16,'[1]k rozhodnutí'!$A72,0))</f>
        <v>neinv.</v>
      </c>
      <c r="N73" s="37">
        <f ca="1">IF($B73="","",OFFSET([1]Zdroj!AB$16,'[1]k rozhodnutí'!$A72,0))</f>
        <v>0</v>
      </c>
      <c r="O73" s="37">
        <f ca="1">IF($B73="","",OFFSET([1]Zdroj!AC$16,'[1]k rozhodnutí'!$A72,0))</f>
        <v>60</v>
      </c>
      <c r="P73" s="37">
        <f ca="1">IF($B73="","",OFFSET([1]Zdroj!AD$16,'[1]k rozhodnutí'!$A72,0))</f>
        <v>0</v>
      </c>
      <c r="Q73" s="37">
        <f ca="1">IF($B73="","",OFFSET([1]Zdroj!AE$16,'[1]k rozhodnutí'!$A72,0))</f>
        <v>0</v>
      </c>
      <c r="R73" s="37">
        <f ca="1">IF($B73="","",OFFSET([1]Zdroj!AF$16,'[1]k rozhodnutí'!$A72,0))</f>
        <v>0</v>
      </c>
      <c r="S73" s="37">
        <f ca="1">IF($B73="","",OFFSET([1]Zdroj!AG$16,'[1]k rozhodnutí'!$A72,0))</f>
        <v>0</v>
      </c>
    </row>
    <row r="74" spans="1:19" ht="105" x14ac:dyDescent="0.25">
      <c r="A74" s="38">
        <v>15</v>
      </c>
      <c r="B74" s="30" t="str">
        <f ca="1">IF($B73="","",IF([1]Zdroj!$AS$9="ano",CONCATENATE("Okres:","
",OFFSET([1]Zdroj!CG$16,'[1]k rozhodnutí'!$A72,0),"
","Právní forma","
",OFFSET([1]Zdroj!G$16,'[1]k rozhodnutí'!$A72,0),"
",IF(OFFSET([1]Zdroj!H$16,'[1]k rozhodnutí'!$A72,0)="","","IČO: "),OFFSET([1]Zdroj!H$16,'[1]k rozhodnutí'!$A72,0),"
","B.Ú. ",IF(OFFSET([1]Zdroj!I$16,'[1]k rozhodnutí'!$A72,0)="","","Anonymizováno")),CONCATENATE("Okres:","
",OFFSET([1]Zdroj!CG$16,'[1]k rozhodnutí'!$A72,0),"
","Právní forma","
",OFFSET([1]Zdroj!G$16,'[1]k rozhodnutí'!$A72,0),"
",IF(OFFSET([1]Zdroj!H$16,'[1]k rozhodnutí'!$A72,0)="","","IČO: "),OFFSET([1]Zdroj!H$16,'[1]k rozhodnutí'!$A72,0),"
","B.Ú. ",OFFSET([1]Zdroj!I$16,'[1]k rozhodnutí'!$A72,0))))</f>
        <v>Okres:
Šumperk
Právní forma
Obec, městská část hlavního města Prahy
IČO: 00635901
B.Ú. Anonymizováno</v>
      </c>
      <c r="C74" s="33" t="str">
        <f ca="1">IF($B73="","",OFFSET([1]Zdroj!N$16,'[1]k rozhodnutí'!$A72,0))</f>
        <v>Dotace bude použita na založení květnaté louky v obci Rapotín, na parcele č. 1095/2, která je ve vlastnictví obce Rapotín a nachází se u obecního úřadu a kulturního domu, na křižovatce silnic I/11 a I/44. Cílem je podpořit biodiverzitu krajiny.</v>
      </c>
      <c r="D74" s="40"/>
      <c r="E74" s="34"/>
      <c r="F74" s="41"/>
      <c r="G74" s="42"/>
      <c r="H74" s="37"/>
      <c r="I74" s="37"/>
      <c r="J74" s="37"/>
      <c r="K74" s="37"/>
      <c r="L74" s="39"/>
      <c r="M74" s="37"/>
      <c r="N74" s="37"/>
      <c r="O74" s="37"/>
      <c r="P74" s="37"/>
      <c r="Q74" s="37"/>
      <c r="R74" s="37"/>
      <c r="S74" s="37"/>
    </row>
    <row r="75" spans="1:19" ht="30" x14ac:dyDescent="0.25">
      <c r="A75" s="38"/>
      <c r="B75" s="35" t="str">
        <f ca="1">IF($B73="","",IF([1]Zdroj!$AS$9="ano",IF(OFFSET([1]Zdroj!L$16,'[1]k rozhodnutí'!$A72,0)="","","Anonymizováno"),IF(OFFSET([1]Zdroj!L$16,'[1]k rozhodnutí'!$A72,0)="","",OFFSET([1]Zdroj!L$16,'[1]k rozhodnutí'!$A72,0))))</f>
        <v>Anonymizováno</v>
      </c>
      <c r="C75" s="33" t="str">
        <f ca="1">IF($B73="","",CONCATENATE("Dotace bude použita na:","
",OFFSET([1]Zdroj!O$16,'[1]k rozhodnutí'!$A72,0)))</f>
        <v>Dotace bude použita na:
založení květnaté louky v obci Rapotín</v>
      </c>
      <c r="D75" s="40"/>
      <c r="E75" s="32" t="str">
        <f ca="1">IF($B73="","",OFFSET([1]Zdroj!U$16,'[1]k rozhodnutí'!$A72,0))</f>
        <v>12/2023</v>
      </c>
      <c r="F75" s="36">
        <f ca="1">IF($B73="","",OFFSET([1]Zdroj!CB$16,'[1]k rozhodnutí'!$A72,0))</f>
        <v>0.5</v>
      </c>
      <c r="G75" s="42"/>
      <c r="H75" s="37"/>
      <c r="I75" s="37"/>
      <c r="J75" s="37"/>
      <c r="K75" s="37"/>
      <c r="L75" s="39"/>
      <c r="M75" s="37"/>
      <c r="N75" s="37"/>
      <c r="O75" s="37"/>
      <c r="P75" s="37"/>
      <c r="Q75" s="37"/>
      <c r="R75" s="37"/>
      <c r="S75" s="37"/>
    </row>
    <row r="76" spans="1:19" ht="60" x14ac:dyDescent="0.25">
      <c r="A76" s="29">
        <v>25</v>
      </c>
      <c r="B76" s="30" t="str">
        <f ca="1">IF($B76="","",IF([1]Zdroj!$AS$9="ano",CONCATENATE(OFFSET([1]Zdroj!B$16,'[1]k rozhodnutí'!$A75,0),"
","Anonymizováno","
",OFFSET([1]Zdroj!D$16,'[1]k rozhodnutí'!$A75,0),"
",OFFSET([1]Zdroj!E$16,'[1]k rozhodnutí'!$A75,0)),CONCATENATE(OFFSET([1]Zdroj!B$16,'[1]k rozhodnutí'!$A75,0),"
",OFFSET([1]Zdroj!C$16,'[1]k rozhodnutí'!$A75,0),"
",OFFSET([1]Zdroj!D$16,'[1]k rozhodnutí'!$A75,0),"
",OFFSET([1]Zdroj!E$16,'[1]k rozhodnutí'!$A75,0))))</f>
        <v>Obec Dobrochov
Anonymizováno
Dobrochov
79807</v>
      </c>
      <c r="C76" s="31" t="str">
        <f ca="1">IF($B76="","",OFFSET([1]Zdroj!M$16,'[1]k rozhodnutí'!$A75,0))</f>
        <v>Zlepšení životního prostředí v obci Dobrochov</v>
      </c>
      <c r="D76" s="40">
        <f ca="1">IF($B76="","",OFFSET([1]Zdroj!S$16,'[1]k rozhodnutí'!$A75,0))</f>
        <v>240000</v>
      </c>
      <c r="E76" s="32" t="str">
        <f ca="1">IF($B76="","",OFFSET([1]Zdroj!T$16,'[1]k rozhodnutí'!$A75,0))</f>
        <v>10/2023</v>
      </c>
      <c r="F76" s="41">
        <f ca="1">IF($B76="","",OFFSET([1]Zdroj!V$16,'[1]k rozhodnutí'!$A75,0))</f>
        <v>120000</v>
      </c>
      <c r="G76" s="42" t="str">
        <f ca="1">IF($B76="","",OFFSET([1]Zdroj!X$16,'[1]k rozhodnutí'!$A75,0))</f>
        <v>1/2024</v>
      </c>
      <c r="H76" s="37">
        <f ca="1">IF($B76="","",OFFSET([1]Zdroj!BV$16,'[1]k rozhodnutí'!$A75,0))</f>
        <v>35</v>
      </c>
      <c r="I76" s="37">
        <f ca="1">IF($B76="","",OFFSET([1]Zdroj!BW$16,'[1]k rozhodnutí'!$A75,0))</f>
        <v>20</v>
      </c>
      <c r="J76" s="37">
        <f ca="1">IF($B76="","",OFFSET([1]Zdroj!BX$16,'[1]k rozhodnutí'!$A75,0))</f>
        <v>5</v>
      </c>
      <c r="K76" s="37" t="str">
        <f ca="1">IF($B76="","",'[1]k rozhodnutí detailní'!K76)</f>
        <v>60 ze 100</v>
      </c>
      <c r="L76" s="39">
        <v>72000</v>
      </c>
      <c r="M76" s="37" t="str">
        <f ca="1">IF($B76="","",OFFSET([1]Zdroj!Y$16,'[1]k rozhodnutí'!$A75,0))</f>
        <v>neinv.</v>
      </c>
      <c r="N76" s="37">
        <f ca="1">IF($B76="","",OFFSET([1]Zdroj!AB$16,'[1]k rozhodnutí'!$A75,0))</f>
        <v>0</v>
      </c>
      <c r="O76" s="37">
        <f ca="1">IF($B76="","",OFFSET([1]Zdroj!AC$16,'[1]k rozhodnutí'!$A75,0))</f>
        <v>60</v>
      </c>
      <c r="P76" s="37">
        <f ca="1">IF($B76="","",OFFSET([1]Zdroj!AD$16,'[1]k rozhodnutí'!$A75,0))</f>
        <v>0</v>
      </c>
      <c r="Q76" s="37">
        <f ca="1">IF($B76="","",OFFSET([1]Zdroj!AE$16,'[1]k rozhodnutí'!$A75,0))</f>
        <v>0</v>
      </c>
      <c r="R76" s="37">
        <f ca="1">IF($B76="","",OFFSET([1]Zdroj!AF$16,'[1]k rozhodnutí'!$A75,0))</f>
        <v>0</v>
      </c>
      <c r="S76" s="37">
        <f ca="1">IF($B76="","",OFFSET([1]Zdroj!AG$16,'[1]k rozhodnutí'!$A75,0))</f>
        <v>0</v>
      </c>
    </row>
    <row r="77" spans="1:19" ht="105" x14ac:dyDescent="0.25">
      <c r="A77" s="38">
        <v>32</v>
      </c>
      <c r="B77" s="30" t="str">
        <f ca="1">IF($B76="","",IF([1]Zdroj!$AS$9="ano",CONCATENATE("Okres:","
",OFFSET([1]Zdroj!CG$16,'[1]k rozhodnutí'!$A75,0),"
","Právní forma","
",OFFSET([1]Zdroj!G$16,'[1]k rozhodnutí'!$A75,0),"
",IF(OFFSET([1]Zdroj!H$16,'[1]k rozhodnutí'!$A75,0)="","","IČO: "),OFFSET([1]Zdroj!H$16,'[1]k rozhodnutí'!$A75,0),"
","B.Ú. ",IF(OFFSET([1]Zdroj!I$16,'[1]k rozhodnutí'!$A75,0)="","","Anonymizováno")),CONCATENATE("Okres:","
",OFFSET([1]Zdroj!CG$16,'[1]k rozhodnutí'!$A75,0),"
","Právní forma","
",OFFSET([1]Zdroj!G$16,'[1]k rozhodnutí'!$A75,0),"
",IF(OFFSET([1]Zdroj!H$16,'[1]k rozhodnutí'!$A75,0)="","","IČO: "),OFFSET([1]Zdroj!H$16,'[1]k rozhodnutí'!$A75,0),"
","B.Ú. ",OFFSET([1]Zdroj!I$16,'[1]k rozhodnutí'!$A75,0))))</f>
        <v>Okres:
Prostějov
Právní forma
Obec, městská část hlavního města Prahy
IČO: 47922311
B.Ú. Anonymizováno</v>
      </c>
      <c r="C77" s="33" t="str">
        <f ca="1">IF($B76="","",OFFSET([1]Zdroj!N$16,'[1]k rozhodnutí'!$A75,0))</f>
        <v>Výsadba květinových záhonů na návsi</v>
      </c>
      <c r="D77" s="40"/>
      <c r="E77" s="34"/>
      <c r="F77" s="41"/>
      <c r="G77" s="42"/>
      <c r="H77" s="37"/>
      <c r="I77" s="37"/>
      <c r="J77" s="37"/>
      <c r="K77" s="37"/>
      <c r="L77" s="39"/>
      <c r="M77" s="37"/>
      <c r="N77" s="37"/>
      <c r="O77" s="37"/>
      <c r="P77" s="37"/>
      <c r="Q77" s="37"/>
      <c r="R77" s="37"/>
      <c r="S77" s="37"/>
    </row>
    <row r="78" spans="1:19" ht="60" x14ac:dyDescent="0.25">
      <c r="A78" s="38"/>
      <c r="B78" s="35" t="str">
        <f ca="1">IF($B76="","",IF([1]Zdroj!$AS$9="ano",IF(OFFSET([1]Zdroj!L$16,'[1]k rozhodnutí'!$A75,0)="","","Anonymizováno"),IF(OFFSET([1]Zdroj!L$16,'[1]k rozhodnutí'!$A75,0)="","",OFFSET([1]Zdroj!L$16,'[1]k rozhodnutí'!$A75,0))))</f>
        <v>Anonymizováno</v>
      </c>
      <c r="C78" s="33" t="str">
        <f ca="1">IF($B76="","",CONCATENATE("Dotace bude použita na:","
",OFFSET([1]Zdroj!O$16,'[1]k rozhodnutí'!$A75,0)))</f>
        <v>Dotace bude použita na:
Nákup sadebního materiálu 
vytýčení záhonů
Strojní výsadba</v>
      </c>
      <c r="D78" s="40"/>
      <c r="E78" s="32" t="str">
        <f ca="1">IF($B76="","",OFFSET([1]Zdroj!U$16,'[1]k rozhodnutí'!$A75,0))</f>
        <v>12/2023</v>
      </c>
      <c r="F78" s="36">
        <f ca="1">IF($B76="","",OFFSET([1]Zdroj!CB$16,'[1]k rozhodnutí'!$A75,0))</f>
        <v>0.5</v>
      </c>
      <c r="G78" s="42"/>
      <c r="H78" s="37"/>
      <c r="I78" s="37"/>
      <c r="J78" s="37"/>
      <c r="K78" s="37"/>
      <c r="L78" s="39"/>
      <c r="M78" s="37"/>
      <c r="N78" s="37"/>
      <c r="O78" s="37"/>
      <c r="P78" s="37"/>
      <c r="Q78" s="37"/>
      <c r="R78" s="37"/>
      <c r="S78" s="37"/>
    </row>
    <row r="79" spans="1:19" ht="75" x14ac:dyDescent="0.25">
      <c r="A79" s="29">
        <v>26</v>
      </c>
      <c r="B79" s="30" t="str">
        <f ca="1">IF($B79="","",IF([1]Zdroj!$AS$9="ano",CONCATENATE(OFFSET([1]Zdroj!B$16,'[1]k rozhodnutí'!$A78,0),"
","Anonymizováno","
",OFFSET([1]Zdroj!D$16,'[1]k rozhodnutí'!$A78,0),"
",OFFSET([1]Zdroj!E$16,'[1]k rozhodnutí'!$A78,0)),CONCATENATE(OFFSET([1]Zdroj!B$16,'[1]k rozhodnutí'!$A78,0),"
",OFFSET([1]Zdroj!C$16,'[1]k rozhodnutí'!$A78,0),"
",OFFSET([1]Zdroj!D$16,'[1]k rozhodnutí'!$A78,0),"
",OFFSET([1]Zdroj!E$16,'[1]k rozhodnutí'!$A78,0))))</f>
        <v>Spolek pro Kostelíček Božího Těla, z.s.
Anonymizováno
Bludov
78961</v>
      </c>
      <c r="C79" s="31" t="str">
        <f ca="1">IF($B79="","",OFFSET([1]Zdroj!M$16,'[1]k rozhodnutí'!$A78,0))</f>
        <v>Arboristické ošetření senescentní aleje na památkově chráněném místě</v>
      </c>
      <c r="D79" s="40">
        <f ca="1">IF($B79="","",OFFSET([1]Zdroj!S$16,'[1]k rozhodnutí'!$A78,0))</f>
        <v>80000</v>
      </c>
      <c r="E79" s="32" t="str">
        <f ca="1">IF($B79="","",OFFSET([1]Zdroj!T$16,'[1]k rozhodnutí'!$A78,0))</f>
        <v>3/2024</v>
      </c>
      <c r="F79" s="41">
        <f ca="1">IF($B79="","",OFFSET([1]Zdroj!V$16,'[1]k rozhodnutí'!$A78,0))</f>
        <v>40000</v>
      </c>
      <c r="G79" s="42" t="str">
        <f ca="1">IF($B79="","",OFFSET([1]Zdroj!X$16,'[1]k rozhodnutí'!$A78,0))</f>
        <v>1/2024</v>
      </c>
      <c r="H79" s="37">
        <f ca="1">IF($B79="","",OFFSET([1]Zdroj!BV$16,'[1]k rozhodnutí'!$A78,0))</f>
        <v>35</v>
      </c>
      <c r="I79" s="37">
        <f ca="1">IF($B79="","",OFFSET([1]Zdroj!BW$16,'[1]k rozhodnutí'!$A78,0))</f>
        <v>15</v>
      </c>
      <c r="J79" s="37">
        <f ca="1">IF($B79="","",OFFSET([1]Zdroj!BX$16,'[1]k rozhodnutí'!$A78,0))</f>
        <v>5</v>
      </c>
      <c r="K79" s="37" t="str">
        <f ca="1">IF($B79="","",'[1]k rozhodnutí detailní'!K79)</f>
        <v>55 ze 100</v>
      </c>
      <c r="L79" s="39">
        <v>22000</v>
      </c>
      <c r="M79" s="37" t="str">
        <f ca="1">IF($B79="","",OFFSET([1]Zdroj!Y$16,'[1]k rozhodnutí'!$A78,0))</f>
        <v>neinv.</v>
      </c>
      <c r="N79" s="37">
        <f ca="1">IF($B79="","",OFFSET([1]Zdroj!AB$16,'[1]k rozhodnutí'!$A78,0))</f>
        <v>0</v>
      </c>
      <c r="O79" s="37">
        <f ca="1">IF($B79="","",OFFSET([1]Zdroj!AC$16,'[1]k rozhodnutí'!$A78,0))</f>
        <v>55</v>
      </c>
      <c r="P79" s="37">
        <f ca="1">IF($B79="","",OFFSET([1]Zdroj!AD$16,'[1]k rozhodnutí'!$A78,0))</f>
        <v>0</v>
      </c>
      <c r="Q79" s="37">
        <f ca="1">IF($B79="","",OFFSET([1]Zdroj!AE$16,'[1]k rozhodnutí'!$A78,0))</f>
        <v>0</v>
      </c>
      <c r="R79" s="37">
        <f ca="1">IF($B79="","",OFFSET([1]Zdroj!AF$16,'[1]k rozhodnutí'!$A78,0))</f>
        <v>0</v>
      </c>
      <c r="S79" s="37">
        <f ca="1">IF($B79="","",OFFSET([1]Zdroj!AG$16,'[1]k rozhodnutí'!$A78,0))</f>
        <v>0</v>
      </c>
    </row>
    <row r="80" spans="1:19" ht="90" x14ac:dyDescent="0.25">
      <c r="A80" s="38">
        <v>23</v>
      </c>
      <c r="B80" s="30" t="str">
        <f ca="1">IF($B79="","",IF([1]Zdroj!$AS$9="ano",CONCATENATE("Okres:","
",OFFSET([1]Zdroj!CG$16,'[1]k rozhodnutí'!$A78,0),"
","Právní forma","
",OFFSET([1]Zdroj!G$16,'[1]k rozhodnutí'!$A78,0),"
",IF(OFFSET([1]Zdroj!H$16,'[1]k rozhodnutí'!$A78,0)="","","IČO: "),OFFSET([1]Zdroj!H$16,'[1]k rozhodnutí'!$A78,0),"
","B.Ú. ",IF(OFFSET([1]Zdroj!I$16,'[1]k rozhodnutí'!$A78,0)="","","Anonymizováno")),CONCATENATE("Okres:","
",OFFSET([1]Zdroj!CG$16,'[1]k rozhodnutí'!$A78,0),"
","Právní forma","
",OFFSET([1]Zdroj!G$16,'[1]k rozhodnutí'!$A78,0),"
",IF(OFFSET([1]Zdroj!H$16,'[1]k rozhodnutí'!$A78,0)="","","IČO: "),OFFSET([1]Zdroj!H$16,'[1]k rozhodnutí'!$A78,0),"
","B.Ú. ",OFFSET([1]Zdroj!I$16,'[1]k rozhodnutí'!$A78,0))))</f>
        <v>Okres:
Šumperk
Právní forma
Spolek
IČO: 07187149
B.Ú. Anonymizováno</v>
      </c>
      <c r="C80" s="33" t="str">
        <f ca="1">IF($B79="","",OFFSET([1]Zdroj!N$16,'[1]k rozhodnutí'!$A78,0))</f>
        <v>Účelem žádosti o poskytnutí dotace je potřeba ošetření aleje senescentních stromů v rámci poutního areálu kostelíčka Božího Těla v Bludově.</v>
      </c>
      <c r="D80" s="40"/>
      <c r="E80" s="34"/>
      <c r="F80" s="41"/>
      <c r="G80" s="42"/>
      <c r="H80" s="37"/>
      <c r="I80" s="37"/>
      <c r="J80" s="37"/>
      <c r="K80" s="37"/>
      <c r="L80" s="39"/>
      <c r="M80" s="37"/>
      <c r="N80" s="37"/>
      <c r="O80" s="37"/>
      <c r="P80" s="37"/>
      <c r="Q80" s="37"/>
      <c r="R80" s="37"/>
      <c r="S80" s="37"/>
    </row>
    <row r="81" spans="1:19" ht="45" x14ac:dyDescent="0.25">
      <c r="A81" s="38"/>
      <c r="B81" s="35" t="str">
        <f ca="1">IF($B79="","",IF([1]Zdroj!$AS$9="ano",IF(OFFSET([1]Zdroj!L$16,'[1]k rozhodnutí'!$A78,0)="","","Anonymizováno"),IF(OFFSET([1]Zdroj!L$16,'[1]k rozhodnutí'!$A78,0)="","",OFFSET([1]Zdroj!L$16,'[1]k rozhodnutí'!$A78,0))))</f>
        <v>Anonymizováno</v>
      </c>
      <c r="C81" s="33" t="str">
        <f ca="1">IF($B79="","",CONCATENATE("Dotace bude použita na:","
",OFFSET([1]Zdroj!O$16,'[1]k rozhodnutí'!$A78,0)))</f>
        <v>Dotace bude použita na:
Úhrada nákladů za práci profesionálního arboristy.</v>
      </c>
      <c r="D81" s="40"/>
      <c r="E81" s="32" t="str">
        <f ca="1">IF($B79="","",OFFSET([1]Zdroj!U$16,'[1]k rozhodnutí'!$A78,0))</f>
        <v>12/2023</v>
      </c>
      <c r="F81" s="36">
        <f ca="1">IF($B79="","",OFFSET([1]Zdroj!CB$16,'[1]k rozhodnutí'!$A78,0))</f>
        <v>0.5</v>
      </c>
      <c r="G81" s="42"/>
      <c r="H81" s="37"/>
      <c r="I81" s="37"/>
      <c r="J81" s="37"/>
      <c r="K81" s="37"/>
      <c r="L81" s="39"/>
      <c r="M81" s="37"/>
      <c r="N81" s="37"/>
      <c r="O81" s="37"/>
      <c r="P81" s="37"/>
      <c r="Q81" s="37"/>
      <c r="R81" s="37"/>
      <c r="S81" s="37"/>
    </row>
    <row r="82" spans="1:19" ht="60" x14ac:dyDescent="0.25">
      <c r="A82" s="29">
        <v>27</v>
      </c>
      <c r="B82" s="30" t="str">
        <f ca="1">IF($B82="","",IF([1]Zdroj!$AS$9="ano",CONCATENATE(OFFSET([1]Zdroj!B$16,'[1]k rozhodnutí'!$A81,0),"
","Anonymizováno","
",OFFSET([1]Zdroj!D$16,'[1]k rozhodnutí'!$A81,0),"
",OFFSET([1]Zdroj!E$16,'[1]k rozhodnutí'!$A81,0)),CONCATENATE(OFFSET([1]Zdroj!B$16,'[1]k rozhodnutí'!$A81,0),"
",OFFSET([1]Zdroj!C$16,'[1]k rozhodnutí'!$A81,0),"
",OFFSET([1]Zdroj!D$16,'[1]k rozhodnutí'!$A81,0),"
",OFFSET([1]Zdroj!E$16,'[1]k rozhodnutí'!$A81,0))))</f>
        <v>město Velká Bystřice
Anonymizováno
Velká Bystřice
78353</v>
      </c>
      <c r="C82" s="31" t="str">
        <f ca="1">IF($B82="","",OFFSET([1]Zdroj!M$16,'[1]k rozhodnutí'!$A81,0))</f>
        <v>Velká Bystřice - trvalkové záhony</v>
      </c>
      <c r="D82" s="40">
        <f ca="1">IF($B82="","",OFFSET([1]Zdroj!S$16,'[1]k rozhodnutí'!$A81,0))</f>
        <v>187550</v>
      </c>
      <c r="E82" s="32" t="str">
        <f ca="1">IF($B82="","",OFFSET([1]Zdroj!T$16,'[1]k rozhodnutí'!$A81,0))</f>
        <v>9/2023</v>
      </c>
      <c r="F82" s="41">
        <f ca="1">IF($B82="","",OFFSET([1]Zdroj!V$16,'[1]k rozhodnutí'!$A81,0))</f>
        <v>90000</v>
      </c>
      <c r="G82" s="42" t="str">
        <f ca="1">IF($B82="","",OFFSET([1]Zdroj!X$16,'[1]k rozhodnutí'!$A81,0))</f>
        <v>1/2024</v>
      </c>
      <c r="H82" s="37">
        <f ca="1">IF($B82="","",OFFSET([1]Zdroj!BV$16,'[1]k rozhodnutí'!$A81,0))</f>
        <v>35</v>
      </c>
      <c r="I82" s="37">
        <f ca="1">IF($B82="","",OFFSET([1]Zdroj!BW$16,'[1]k rozhodnutí'!$A81,0))</f>
        <v>15</v>
      </c>
      <c r="J82" s="37">
        <f ca="1">IF($B82="","",OFFSET([1]Zdroj!BX$16,'[1]k rozhodnutí'!$A81,0))</f>
        <v>5</v>
      </c>
      <c r="K82" s="37" t="str">
        <f ca="1">IF($B82="","",'[1]k rozhodnutí detailní'!K82)</f>
        <v>55 ze 100</v>
      </c>
      <c r="L82" s="39">
        <v>49500</v>
      </c>
      <c r="M82" s="37" t="str">
        <f ca="1">IF($B82="","",OFFSET([1]Zdroj!Y$16,'[1]k rozhodnutí'!$A81,0))</f>
        <v>neinv.</v>
      </c>
      <c r="N82" s="37">
        <f ca="1">IF($B82="","",OFFSET([1]Zdroj!AB$16,'[1]k rozhodnutí'!$A81,0))</f>
        <v>0</v>
      </c>
      <c r="O82" s="37">
        <f ca="1">IF($B82="","",OFFSET([1]Zdroj!AC$16,'[1]k rozhodnutí'!$A81,0))</f>
        <v>55</v>
      </c>
      <c r="P82" s="37">
        <f ca="1">IF($B82="","",OFFSET([1]Zdroj!AD$16,'[1]k rozhodnutí'!$A81,0))</f>
        <v>0</v>
      </c>
      <c r="Q82" s="37">
        <f ca="1">IF($B82="","",OFFSET([1]Zdroj!AE$16,'[1]k rozhodnutí'!$A81,0))</f>
        <v>0</v>
      </c>
      <c r="R82" s="37">
        <f ca="1">IF($B82="","",OFFSET([1]Zdroj!AF$16,'[1]k rozhodnutí'!$A81,0))</f>
        <v>0</v>
      </c>
      <c r="S82" s="37">
        <f ca="1">IF($B82="","",OFFSET([1]Zdroj!AG$16,'[1]k rozhodnutí'!$A81,0))</f>
        <v>0</v>
      </c>
    </row>
    <row r="83" spans="1:19" ht="105" x14ac:dyDescent="0.25">
      <c r="A83" s="38">
        <v>14</v>
      </c>
      <c r="B83" s="30" t="str">
        <f ca="1">IF($B82="","",IF([1]Zdroj!$AS$9="ano",CONCATENATE("Okres:","
",OFFSET([1]Zdroj!CG$16,'[1]k rozhodnutí'!$A81,0),"
","Právní forma","
",OFFSET([1]Zdroj!G$16,'[1]k rozhodnutí'!$A81,0),"
",IF(OFFSET([1]Zdroj!H$16,'[1]k rozhodnutí'!$A81,0)="","","IČO: "),OFFSET([1]Zdroj!H$16,'[1]k rozhodnutí'!$A81,0),"
","B.Ú. ",IF(OFFSET([1]Zdroj!I$16,'[1]k rozhodnutí'!$A81,0)="","","Anonymizováno")),CONCATENATE("Okres:","
",OFFSET([1]Zdroj!CG$16,'[1]k rozhodnutí'!$A81,0),"
","Právní forma","
",OFFSET([1]Zdroj!G$16,'[1]k rozhodnutí'!$A81,0),"
",IF(OFFSET([1]Zdroj!H$16,'[1]k rozhodnutí'!$A81,0)="","","IČO: "),OFFSET([1]Zdroj!H$16,'[1]k rozhodnutí'!$A81,0),"
","B.Ú. ",OFFSET([1]Zdroj!I$16,'[1]k rozhodnutí'!$A81,0))))</f>
        <v>Okres:
Olomouc
Právní forma
Obec, městská část hlavního města Prahy
IČO: 00299651
B.Ú. Anonymizováno</v>
      </c>
      <c r="C83" s="33" t="str">
        <f ca="1">IF($B82="","",OFFSET([1]Zdroj!N$16,'[1]k rozhodnutí'!$A81,0))</f>
        <v>Založení trvalkových záhonů je dalším článkem v naplnění vize koncepce zeleně města Velká Bystřice. Tato etapa naváže a doplní v předchozích letech realizované výsadby alejových a solitérních stromů v intravilánu.</v>
      </c>
      <c r="D83" s="40"/>
      <c r="E83" s="34"/>
      <c r="F83" s="41"/>
      <c r="G83" s="42"/>
      <c r="H83" s="37"/>
      <c r="I83" s="37"/>
      <c r="J83" s="37"/>
      <c r="K83" s="37"/>
      <c r="L83" s="39"/>
      <c r="M83" s="37"/>
      <c r="N83" s="37"/>
      <c r="O83" s="37"/>
      <c r="P83" s="37"/>
      <c r="Q83" s="37"/>
      <c r="R83" s="37"/>
      <c r="S83" s="37"/>
    </row>
    <row r="84" spans="1:19" ht="30" x14ac:dyDescent="0.25">
      <c r="A84" s="38"/>
      <c r="B84" s="35" t="str">
        <f ca="1">IF($B82="","",IF([1]Zdroj!$AS$9="ano",IF(OFFSET([1]Zdroj!L$16,'[1]k rozhodnutí'!$A81,0)="","","Anonymizováno"),IF(OFFSET([1]Zdroj!L$16,'[1]k rozhodnutí'!$A81,0)="","",OFFSET([1]Zdroj!L$16,'[1]k rozhodnutí'!$A81,0))))</f>
        <v>Anonymizováno</v>
      </c>
      <c r="C84" s="33" t="str">
        <f ca="1">IF($B82="","",CONCATENATE("Dotace bude použita na:","
",OFFSET([1]Zdroj!O$16,'[1]k rozhodnutí'!$A81,0)))</f>
        <v>Dotace bude použita na:
založení trvalkových záhonů</v>
      </c>
      <c r="D84" s="40"/>
      <c r="E84" s="32" t="str">
        <f ca="1">IF($B82="","",OFFSET([1]Zdroj!U$16,'[1]k rozhodnutí'!$A81,0))</f>
        <v>12/2023</v>
      </c>
      <c r="F84" s="36">
        <f ca="1">IF($B82="","",OFFSET([1]Zdroj!CB$16,'[1]k rozhodnutí'!$A81,0))</f>
        <v>0.47987203412423352</v>
      </c>
      <c r="G84" s="42"/>
      <c r="H84" s="37"/>
      <c r="I84" s="37"/>
      <c r="J84" s="37"/>
      <c r="K84" s="37"/>
      <c r="L84" s="39"/>
      <c r="M84" s="37"/>
      <c r="N84" s="37"/>
      <c r="O84" s="37"/>
      <c r="P84" s="37"/>
      <c r="Q84" s="37"/>
      <c r="R84" s="37"/>
      <c r="S84" s="37"/>
    </row>
    <row r="85" spans="1:19" ht="60" x14ac:dyDescent="0.25">
      <c r="A85" s="29">
        <v>28</v>
      </c>
      <c r="B85" s="30" t="str">
        <f ca="1">IF($B85="","",IF([1]Zdroj!$AS$9="ano",CONCATENATE(OFFSET([1]Zdroj!B$16,'[1]k rozhodnutí'!$A84,0),"
","Anonymizováno","
",OFFSET([1]Zdroj!D$16,'[1]k rozhodnutí'!$A84,0),"
",OFFSET([1]Zdroj!E$16,'[1]k rozhodnutí'!$A84,0)),CONCATENATE(OFFSET([1]Zdroj!B$16,'[1]k rozhodnutí'!$A84,0),"
",OFFSET([1]Zdroj!C$16,'[1]k rozhodnutí'!$A84,0),"
",OFFSET([1]Zdroj!D$16,'[1]k rozhodnutí'!$A84,0),"
",OFFSET([1]Zdroj!E$16,'[1]k rozhodnutí'!$A84,0))))</f>
        <v>Obec Blatec
Anonymizováno
Blatec
78375</v>
      </c>
      <c r="C85" s="31" t="str">
        <f ca="1">IF($B85="","",OFFSET([1]Zdroj!M$16,'[1]k rozhodnutí'!$A84,0))</f>
        <v>Výsadba a obnova zeleně v obci Blatec - I. etapa</v>
      </c>
      <c r="D85" s="40">
        <f ca="1">IF($B85="","",OFFSET([1]Zdroj!S$16,'[1]k rozhodnutí'!$A84,0))</f>
        <v>35000</v>
      </c>
      <c r="E85" s="32" t="str">
        <f ca="1">IF($B85="","",OFFSET([1]Zdroj!T$16,'[1]k rozhodnutí'!$A84,0))</f>
        <v>1/2023</v>
      </c>
      <c r="F85" s="41">
        <f ca="1">IF($B85="","",OFFSET([1]Zdroj!V$16,'[1]k rozhodnutí'!$A84,0))</f>
        <v>35000</v>
      </c>
      <c r="G85" s="42" t="str">
        <f ca="1">IF($B85="","",OFFSET([1]Zdroj!X$16,'[1]k rozhodnutí'!$A84,0))</f>
        <v>1/2024</v>
      </c>
      <c r="H85" s="37">
        <f ca="1">IF($B85="","",OFFSET([1]Zdroj!BV$16,'[1]k rozhodnutí'!$A84,0))</f>
        <v>25</v>
      </c>
      <c r="I85" s="37">
        <f ca="1">IF($B85="","",OFFSET([1]Zdroj!BW$16,'[1]k rozhodnutí'!$A84,0))</f>
        <v>20</v>
      </c>
      <c r="J85" s="37">
        <f ca="1">IF($B85="","",OFFSET([1]Zdroj!BX$16,'[1]k rozhodnutí'!$A84,0))</f>
        <v>10</v>
      </c>
      <c r="K85" s="37" t="str">
        <f ca="1">IF($B85="","",'[1]k rozhodnutí detailní'!K85)</f>
        <v>55 ze 100</v>
      </c>
      <c r="L85" s="39">
        <v>19250</v>
      </c>
      <c r="M85" s="37" t="str">
        <f ca="1">IF($B85="","",OFFSET([1]Zdroj!Y$16,'[1]k rozhodnutí'!$A84,0))</f>
        <v>neinv.</v>
      </c>
      <c r="N85" s="37">
        <f ca="1">IF($B85="","",OFFSET([1]Zdroj!AB$16,'[1]k rozhodnutí'!$A84,0))</f>
        <v>0</v>
      </c>
      <c r="O85" s="37">
        <f ca="1">IF($B85="","",OFFSET([1]Zdroj!AC$16,'[1]k rozhodnutí'!$A84,0))</f>
        <v>55</v>
      </c>
      <c r="P85" s="37">
        <f ca="1">IF($B85="","",OFFSET([1]Zdroj!AD$16,'[1]k rozhodnutí'!$A84,0))</f>
        <v>0</v>
      </c>
      <c r="Q85" s="37">
        <f ca="1">IF($B85="","",OFFSET([1]Zdroj!AE$16,'[1]k rozhodnutí'!$A84,0))</f>
        <v>0</v>
      </c>
      <c r="R85" s="37">
        <f ca="1">IF($B85="","",OFFSET([1]Zdroj!AF$16,'[1]k rozhodnutí'!$A84,0))</f>
        <v>0</v>
      </c>
      <c r="S85" s="37">
        <f ca="1">IF($B85="","",OFFSET([1]Zdroj!AG$16,'[1]k rozhodnutí'!$A84,0))</f>
        <v>0</v>
      </c>
    </row>
    <row r="86" spans="1:19" ht="105" x14ac:dyDescent="0.25">
      <c r="A86" s="38">
        <v>12</v>
      </c>
      <c r="B86" s="30" t="str">
        <f ca="1">IF($B85="","",IF([1]Zdroj!$AS$9="ano",CONCATENATE("Okres:","
",OFFSET([1]Zdroj!CG$16,'[1]k rozhodnutí'!$A84,0),"
","Právní forma","
",OFFSET([1]Zdroj!G$16,'[1]k rozhodnutí'!$A84,0),"
",IF(OFFSET([1]Zdroj!H$16,'[1]k rozhodnutí'!$A84,0)="","","IČO: "),OFFSET([1]Zdroj!H$16,'[1]k rozhodnutí'!$A84,0),"
","B.Ú. ",IF(OFFSET([1]Zdroj!I$16,'[1]k rozhodnutí'!$A84,0)="","","Anonymizováno")),CONCATENATE("Okres:","
",OFFSET([1]Zdroj!CG$16,'[1]k rozhodnutí'!$A84,0),"
","Právní forma","
",OFFSET([1]Zdroj!G$16,'[1]k rozhodnutí'!$A84,0),"
",IF(OFFSET([1]Zdroj!H$16,'[1]k rozhodnutí'!$A84,0)="","","IČO: "),OFFSET([1]Zdroj!H$16,'[1]k rozhodnutí'!$A84,0),"
","B.Ú. ",OFFSET([1]Zdroj!I$16,'[1]k rozhodnutí'!$A84,0))))</f>
        <v>Okres:
Olomouc
Právní forma
Obec, městská část hlavního města Prahy
IČO: 00635367
B.Ú. Anonymizováno</v>
      </c>
      <c r="C86" s="33" t="str">
        <f ca="1">IF($B85="","",OFFSET([1]Zdroj!N$16,'[1]k rozhodnutí'!$A84,0))</f>
        <v>Výsadba a obnova zeleně v obci Blatec - I. etapa</v>
      </c>
      <c r="D86" s="40"/>
      <c r="E86" s="34"/>
      <c r="F86" s="41"/>
      <c r="G86" s="42"/>
      <c r="H86" s="37"/>
      <c r="I86" s="37"/>
      <c r="J86" s="37"/>
      <c r="K86" s="37"/>
      <c r="L86" s="39"/>
      <c r="M86" s="37"/>
      <c r="N86" s="37"/>
      <c r="O86" s="37"/>
      <c r="P86" s="37"/>
      <c r="Q86" s="37"/>
      <c r="R86" s="37"/>
      <c r="S86" s="37"/>
    </row>
    <row r="87" spans="1:19" ht="120" x14ac:dyDescent="0.25">
      <c r="A87" s="38"/>
      <c r="B87" s="35" t="str">
        <f ca="1">IF($B85="","",IF([1]Zdroj!$AS$9="ano",IF(OFFSET([1]Zdroj!L$16,'[1]k rozhodnutí'!$A84,0)="","","Anonymizováno"),IF(OFFSET([1]Zdroj!L$16,'[1]k rozhodnutí'!$A84,0)="","",OFFSET([1]Zdroj!L$16,'[1]k rozhodnutí'!$A84,0))))</f>
        <v>Anonymizováno</v>
      </c>
      <c r="C87" s="33" t="str">
        <f ca="1">IF($B85="","",CONCATENATE("Dotace bude použita na:","
",OFFSET([1]Zdroj!O$16,'[1]k rozhodnutí'!$A84,0)))</f>
        <v>Dotace bude použita na:
Výsadba dřevin a zeleně. Doprava dřevin, substrát, vyž. hnojiva, mulčovací kůra, výsadbový materiál, podpěrné kůly, sítě proti okusu, práce spojené s výsadbou, zavlažovací vaky, dohoda o provedení práce, travní semeno, netkaná tkanina, připev. kolíky</v>
      </c>
      <c r="D87" s="40"/>
      <c r="E87" s="32" t="str">
        <f ca="1">IF($B85="","",OFFSET([1]Zdroj!U$16,'[1]k rozhodnutí'!$A84,0))</f>
        <v>12/2023</v>
      </c>
      <c r="F87" s="36">
        <f ca="1">IF($B85="","",OFFSET([1]Zdroj!CB$16,'[1]k rozhodnutí'!$A84,0))</f>
        <v>1</v>
      </c>
      <c r="G87" s="42"/>
      <c r="H87" s="37"/>
      <c r="I87" s="37"/>
      <c r="J87" s="37"/>
      <c r="K87" s="37"/>
      <c r="L87" s="39"/>
      <c r="M87" s="37"/>
      <c r="N87" s="37"/>
      <c r="O87" s="37"/>
      <c r="P87" s="37"/>
      <c r="Q87" s="37"/>
      <c r="R87" s="37"/>
      <c r="S87" s="37"/>
    </row>
    <row r="88" spans="1:19" ht="75" x14ac:dyDescent="0.25">
      <c r="A88" s="29">
        <v>29</v>
      </c>
      <c r="B88" s="30" t="str">
        <f ca="1">IF($B88="","",IF([1]Zdroj!$AS$9="ano",CONCATENATE(OFFSET([1]Zdroj!B$16,'[1]k rozhodnutí'!$A87,0),"
","Anonymizováno","
",OFFSET([1]Zdroj!D$16,'[1]k rozhodnutí'!$A87,0),"
",OFFSET([1]Zdroj!E$16,'[1]k rozhodnutí'!$A87,0)),CONCATENATE(OFFSET([1]Zdroj!B$16,'[1]k rozhodnutí'!$A87,0),"
",OFFSET([1]Zdroj!C$16,'[1]k rozhodnutí'!$A87,0),"
",OFFSET([1]Zdroj!D$16,'[1]k rozhodnutí'!$A87,0),"
",OFFSET([1]Zdroj!E$16,'[1]k rozhodnutí'!$A87,0))))</f>
        <v>Český svaz včelařů, z.s., základní organizace Šternberk
Anonymizováno
Šternberk
78501</v>
      </c>
      <c r="C88" s="31" t="str">
        <f ca="1">IF($B88="","",OFFSET([1]Zdroj!M$16,'[1]k rozhodnutí'!$A87,0))</f>
        <v>Veřejná zeleň</v>
      </c>
      <c r="D88" s="40">
        <f ca="1">IF($B88="","",OFFSET([1]Zdroj!S$16,'[1]k rozhodnutí'!$A87,0))</f>
        <v>35000</v>
      </c>
      <c r="E88" s="32" t="str">
        <f ca="1">IF($B88="","",OFFSET([1]Zdroj!T$16,'[1]k rozhodnutí'!$A87,0))</f>
        <v>1/2023</v>
      </c>
      <c r="F88" s="41">
        <f ca="1">IF($B88="","",OFFSET([1]Zdroj!V$16,'[1]k rozhodnutí'!$A87,0))</f>
        <v>35000</v>
      </c>
      <c r="G88" s="42" t="str">
        <f ca="1">IF($B88="","",OFFSET([1]Zdroj!X$16,'[1]k rozhodnutí'!$A87,0))</f>
        <v>1/2024</v>
      </c>
      <c r="H88" s="37">
        <f ca="1">IF($B88="","",OFFSET([1]Zdroj!BV$16,'[1]k rozhodnutí'!$A87,0))</f>
        <v>25</v>
      </c>
      <c r="I88" s="37">
        <f ca="1">IF($B88="","",OFFSET([1]Zdroj!BW$16,'[1]k rozhodnutí'!$A87,0))</f>
        <v>20</v>
      </c>
      <c r="J88" s="37">
        <f ca="1">IF($B88="","",OFFSET([1]Zdroj!BX$16,'[1]k rozhodnutí'!$A87,0))</f>
        <v>10</v>
      </c>
      <c r="K88" s="37" t="str">
        <f ca="1">IF($B88="","",'[1]k rozhodnutí detailní'!K88)</f>
        <v>55 ze 100</v>
      </c>
      <c r="L88" s="39">
        <v>19250</v>
      </c>
      <c r="M88" s="37" t="str">
        <f ca="1">IF($B88="","",OFFSET([1]Zdroj!Y$16,'[1]k rozhodnutí'!$A87,0))</f>
        <v>neinv.</v>
      </c>
      <c r="N88" s="37">
        <f ca="1">IF($B88="","",OFFSET([1]Zdroj!AB$16,'[1]k rozhodnutí'!$A87,0))</f>
        <v>0</v>
      </c>
      <c r="O88" s="37">
        <f ca="1">IF($B88="","",OFFSET([1]Zdroj!AC$16,'[1]k rozhodnutí'!$A87,0))</f>
        <v>55</v>
      </c>
      <c r="P88" s="37">
        <f ca="1">IF($B88="","",OFFSET([1]Zdroj!AD$16,'[1]k rozhodnutí'!$A87,0))</f>
        <v>0</v>
      </c>
      <c r="Q88" s="37">
        <f ca="1">IF($B88="","",OFFSET([1]Zdroj!AE$16,'[1]k rozhodnutí'!$A87,0))</f>
        <v>0</v>
      </c>
      <c r="R88" s="37">
        <f ca="1">IF($B88="","",OFFSET([1]Zdroj!AF$16,'[1]k rozhodnutí'!$A87,0))</f>
        <v>0</v>
      </c>
      <c r="S88" s="37">
        <f ca="1">IF($B88="","",OFFSET([1]Zdroj!AG$16,'[1]k rozhodnutí'!$A87,0))</f>
        <v>0</v>
      </c>
    </row>
    <row r="89" spans="1:19" ht="90" x14ac:dyDescent="0.25">
      <c r="A89" s="38">
        <v>21</v>
      </c>
      <c r="B89" s="30" t="str">
        <f ca="1">IF($B88="","",IF([1]Zdroj!$AS$9="ano",CONCATENATE("Okres:","
",OFFSET([1]Zdroj!CG$16,'[1]k rozhodnutí'!$A87,0),"
","Právní forma","
",OFFSET([1]Zdroj!G$16,'[1]k rozhodnutí'!$A87,0),"
",IF(OFFSET([1]Zdroj!H$16,'[1]k rozhodnutí'!$A87,0)="","","IČO: "),OFFSET([1]Zdroj!H$16,'[1]k rozhodnutí'!$A87,0),"
","B.Ú. ",IF(OFFSET([1]Zdroj!I$16,'[1]k rozhodnutí'!$A87,0)="","","Anonymizováno")),CONCATENATE("Okres:","
",OFFSET([1]Zdroj!CG$16,'[1]k rozhodnutí'!$A87,0),"
","Právní forma","
",OFFSET([1]Zdroj!G$16,'[1]k rozhodnutí'!$A87,0),"
",IF(OFFSET([1]Zdroj!H$16,'[1]k rozhodnutí'!$A87,0)="","","IČO: "),OFFSET([1]Zdroj!H$16,'[1]k rozhodnutí'!$A87,0),"
","B.Ú. ",OFFSET([1]Zdroj!I$16,'[1]k rozhodnutí'!$A87,0))))</f>
        <v>Okres:
Olomouc
Právní forma
Pobočný spolek
IČO: 75106906
B.Ú. Anonymizováno</v>
      </c>
      <c r="C89" s="33" t="str">
        <f ca="1">IF($B88="","",OFFSET([1]Zdroj!N$16,'[1]k rozhodnutí'!$A87,0))</f>
        <v>Obnova polního remízku v obci Dalov - výsadba 12 ks třešně ptačí
Doplnění aleje ve Šternberku na ulici Masarykova - 3 ks lípa srdčitá</v>
      </c>
      <c r="D89" s="40"/>
      <c r="E89" s="34"/>
      <c r="F89" s="41"/>
      <c r="G89" s="42"/>
      <c r="H89" s="37"/>
      <c r="I89" s="37"/>
      <c r="J89" s="37"/>
      <c r="K89" s="37"/>
      <c r="L89" s="39"/>
      <c r="M89" s="37"/>
      <c r="N89" s="37"/>
      <c r="O89" s="37"/>
      <c r="P89" s="37"/>
      <c r="Q89" s="37"/>
      <c r="R89" s="37"/>
      <c r="S89" s="37"/>
    </row>
    <row r="90" spans="1:19" ht="60" x14ac:dyDescent="0.25">
      <c r="A90" s="38"/>
      <c r="B90" s="35" t="str">
        <f ca="1">IF($B88="","",IF([1]Zdroj!$AS$9="ano",IF(OFFSET([1]Zdroj!L$16,'[1]k rozhodnutí'!$A87,0)="","","Anonymizováno"),IF(OFFSET([1]Zdroj!L$16,'[1]k rozhodnutí'!$A87,0)="","",OFFSET([1]Zdroj!L$16,'[1]k rozhodnutí'!$A87,0))))</f>
        <v>Anonymizováno</v>
      </c>
      <c r="C90" s="33" t="str">
        <f ca="1">IF($B88="","",CONCATENATE("Dotace bude použita na:","
",OFFSET([1]Zdroj!O$16,'[1]k rozhodnutí'!$A87,0)))</f>
        <v>Dotace bude použita na:
Dotace bude použita na nákup stromů, materiál k jejich výsadbě (opěrné kůly, mulč, apod.) a DPP za jejich výsadbu.</v>
      </c>
      <c r="D90" s="40"/>
      <c r="E90" s="32" t="str">
        <f ca="1">IF($B88="","",OFFSET([1]Zdroj!U$16,'[1]k rozhodnutí'!$A87,0))</f>
        <v>12/2023</v>
      </c>
      <c r="F90" s="36">
        <f ca="1">IF($B88="","",OFFSET([1]Zdroj!CB$16,'[1]k rozhodnutí'!$A87,0))</f>
        <v>1</v>
      </c>
      <c r="G90" s="42"/>
      <c r="H90" s="37"/>
      <c r="I90" s="37"/>
      <c r="J90" s="37"/>
      <c r="K90" s="37"/>
      <c r="L90" s="39"/>
      <c r="M90" s="37"/>
      <c r="N90" s="37"/>
      <c r="O90" s="37"/>
      <c r="P90" s="37"/>
      <c r="Q90" s="37"/>
      <c r="R90" s="37"/>
      <c r="S90" s="37"/>
    </row>
    <row r="91" spans="1:19" ht="60" x14ac:dyDescent="0.25">
      <c r="A91" s="29">
        <v>30</v>
      </c>
      <c r="B91" s="30" t="str">
        <f ca="1">IF($B91="","",IF([1]Zdroj!$AS$9="ano",CONCATENATE(OFFSET([1]Zdroj!B$16,'[1]k rozhodnutí'!$A90,0),"
","Anonymizováno","
",OFFSET([1]Zdroj!D$16,'[1]k rozhodnutí'!$A90,0),"
",OFFSET([1]Zdroj!E$16,'[1]k rozhodnutí'!$A90,0)),CONCATENATE(OFFSET([1]Zdroj!B$16,'[1]k rozhodnutí'!$A90,0),"
",OFFSET([1]Zdroj!C$16,'[1]k rozhodnutí'!$A90,0),"
",OFFSET([1]Zdroj!D$16,'[1]k rozhodnutí'!$A90,0),"
",OFFSET([1]Zdroj!E$16,'[1]k rozhodnutí'!$A90,0))))</f>
        <v>Nemeleme, z. s.
Anonymizováno
Rapotín
78814</v>
      </c>
      <c r="C91" s="31" t="str">
        <f ca="1">IF($B91="","",OFFSET([1]Zdroj!M$16,'[1]k rozhodnutí'!$A90,0))</f>
        <v>Péče o topolovou alej v obci Rapotín</v>
      </c>
      <c r="D91" s="40">
        <f ca="1">IF($B91="","",OFFSET([1]Zdroj!S$16,'[1]k rozhodnutí'!$A90,0))</f>
        <v>35000</v>
      </c>
      <c r="E91" s="32" t="str">
        <f ca="1">IF($B91="","",OFFSET([1]Zdroj!T$16,'[1]k rozhodnutí'!$A90,0))</f>
        <v>9/2023</v>
      </c>
      <c r="F91" s="41">
        <f ca="1">IF($B91="","",OFFSET([1]Zdroj!V$16,'[1]k rozhodnutí'!$A90,0))</f>
        <v>35000</v>
      </c>
      <c r="G91" s="42" t="str">
        <f ca="1">IF($B91="","",OFFSET([1]Zdroj!X$16,'[1]k rozhodnutí'!$A90,0))</f>
        <v>1/2024</v>
      </c>
      <c r="H91" s="37">
        <f ca="1">IF($B91="","",OFFSET([1]Zdroj!BV$16,'[1]k rozhodnutí'!$A90,0))</f>
        <v>25</v>
      </c>
      <c r="I91" s="37">
        <f ca="1">IF($B91="","",OFFSET([1]Zdroj!BW$16,'[1]k rozhodnutí'!$A90,0))</f>
        <v>20</v>
      </c>
      <c r="J91" s="37">
        <f ca="1">IF($B91="","",OFFSET([1]Zdroj!BX$16,'[1]k rozhodnutí'!$A90,0))</f>
        <v>10</v>
      </c>
      <c r="K91" s="37" t="str">
        <f ca="1">IF($B91="","",'[1]k rozhodnutí detailní'!K91)</f>
        <v>55 ze 100</v>
      </c>
      <c r="L91" s="39">
        <v>19250</v>
      </c>
      <c r="M91" s="37" t="str">
        <f ca="1">IF($B91="","",OFFSET([1]Zdroj!Y$16,'[1]k rozhodnutí'!$A90,0))</f>
        <v>neinv.</v>
      </c>
      <c r="N91" s="37">
        <f ca="1">IF($B91="","",OFFSET([1]Zdroj!AB$16,'[1]k rozhodnutí'!$A90,0))</f>
        <v>0</v>
      </c>
      <c r="O91" s="37">
        <f ca="1">IF($B91="","",OFFSET([1]Zdroj!AC$16,'[1]k rozhodnutí'!$A90,0))</f>
        <v>55</v>
      </c>
      <c r="P91" s="37">
        <f ca="1">IF($B91="","",OFFSET([1]Zdroj!AD$16,'[1]k rozhodnutí'!$A90,0))</f>
        <v>0</v>
      </c>
      <c r="Q91" s="37">
        <f ca="1">IF($B91="","",OFFSET([1]Zdroj!AE$16,'[1]k rozhodnutí'!$A90,0))</f>
        <v>0</v>
      </c>
      <c r="R91" s="37">
        <f ca="1">IF($B91="","",OFFSET([1]Zdroj!AF$16,'[1]k rozhodnutí'!$A90,0))</f>
        <v>0</v>
      </c>
      <c r="S91" s="37">
        <f ca="1">IF($B91="","",OFFSET([1]Zdroj!AG$16,'[1]k rozhodnutí'!$A90,0))</f>
        <v>0</v>
      </c>
    </row>
    <row r="92" spans="1:19" ht="90" x14ac:dyDescent="0.25">
      <c r="A92" s="38">
        <v>36</v>
      </c>
      <c r="B92" s="30" t="str">
        <f ca="1">IF($B91="","",IF([1]Zdroj!$AS$9="ano",CONCATENATE("Okres:","
",OFFSET([1]Zdroj!CG$16,'[1]k rozhodnutí'!$A90,0),"
","Právní forma","
",OFFSET([1]Zdroj!G$16,'[1]k rozhodnutí'!$A90,0),"
",IF(OFFSET([1]Zdroj!H$16,'[1]k rozhodnutí'!$A90,0)="","","IČO: "),OFFSET([1]Zdroj!H$16,'[1]k rozhodnutí'!$A90,0),"
","B.Ú. ",IF(OFFSET([1]Zdroj!I$16,'[1]k rozhodnutí'!$A90,0)="","","Anonymizováno")),CONCATENATE("Okres:","
",OFFSET([1]Zdroj!CG$16,'[1]k rozhodnutí'!$A90,0),"
","Právní forma","
",OFFSET([1]Zdroj!G$16,'[1]k rozhodnutí'!$A90,0),"
",IF(OFFSET([1]Zdroj!H$16,'[1]k rozhodnutí'!$A90,0)="","","IČO: "),OFFSET([1]Zdroj!H$16,'[1]k rozhodnutí'!$A90,0),"
","B.Ú. ",OFFSET([1]Zdroj!I$16,'[1]k rozhodnutí'!$A90,0))))</f>
        <v>Okres:
Šumperk
Právní forma
Spolek
IČO: 08263141
B.Ú. Anonymizováno</v>
      </c>
      <c r="C92" s="33" t="str">
        <f ca="1">IF($B91="","",OFFSET([1]Zdroj!N$16,'[1]k rozhodnutí'!$A90,0))</f>
        <v>V rámci akce budou arboristicky ošetřeny stromy tvořící topolovou alej u vodního toku Losinka v obci Rapotín. Tato výsadba je poznamenána letitou absencí údržby a zároveň stromy již dosáhly pokročilého věku a začínají vykazovat potřebu zásahu.</v>
      </c>
      <c r="D92" s="40"/>
      <c r="E92" s="34"/>
      <c r="F92" s="41"/>
      <c r="G92" s="42"/>
      <c r="H92" s="37"/>
      <c r="I92" s="37"/>
      <c r="J92" s="37"/>
      <c r="K92" s="37"/>
      <c r="L92" s="39"/>
      <c r="M92" s="37"/>
      <c r="N92" s="37"/>
      <c r="O92" s="37"/>
      <c r="P92" s="37"/>
      <c r="Q92" s="37"/>
      <c r="R92" s="37"/>
      <c r="S92" s="37"/>
    </row>
    <row r="93" spans="1:19" ht="45" x14ac:dyDescent="0.25">
      <c r="A93" s="38"/>
      <c r="B93" s="35" t="str">
        <f ca="1">IF($B91="","",IF([1]Zdroj!$AS$9="ano",IF(OFFSET([1]Zdroj!L$16,'[1]k rozhodnutí'!$A90,0)="","","Anonymizováno"),IF(OFFSET([1]Zdroj!L$16,'[1]k rozhodnutí'!$A90,0)="","",OFFSET([1]Zdroj!L$16,'[1]k rozhodnutí'!$A90,0))))</f>
        <v>Anonymizováno</v>
      </c>
      <c r="C93" s="33" t="str">
        <f ca="1">IF($B91="","",CONCATENATE("Dotace bude použita na:","
",OFFSET([1]Zdroj!O$16,'[1]k rozhodnutí'!$A90,0)))</f>
        <v>Dotace bude použita na:
Arboristické ošetření topolové aleje v obci Rapotín.</v>
      </c>
      <c r="D93" s="40"/>
      <c r="E93" s="32" t="str">
        <f ca="1">IF($B91="","",OFFSET([1]Zdroj!U$16,'[1]k rozhodnutí'!$A90,0))</f>
        <v>12/2023</v>
      </c>
      <c r="F93" s="36">
        <f ca="1">IF($B91="","",OFFSET([1]Zdroj!CB$16,'[1]k rozhodnutí'!$A90,0))</f>
        <v>1</v>
      </c>
      <c r="G93" s="42"/>
      <c r="H93" s="37"/>
      <c r="I93" s="37"/>
      <c r="J93" s="37"/>
      <c r="K93" s="37"/>
      <c r="L93" s="39"/>
      <c r="M93" s="37"/>
      <c r="N93" s="37"/>
      <c r="O93" s="37"/>
      <c r="P93" s="37"/>
      <c r="Q93" s="37"/>
      <c r="R93" s="37"/>
      <c r="S93" s="37"/>
    </row>
    <row r="94" spans="1:19" ht="60" x14ac:dyDescent="0.25">
      <c r="A94" s="29">
        <v>31</v>
      </c>
      <c r="B94" s="30" t="str">
        <f ca="1">IF($B94="","",IF([1]Zdroj!$AS$9="ano",CONCATENATE(OFFSET([1]Zdroj!B$16,'[1]k rozhodnutí'!$A93,0),"
","Anonymizováno","
",OFFSET([1]Zdroj!D$16,'[1]k rozhodnutí'!$A93,0),"
",OFFSET([1]Zdroj!E$16,'[1]k rozhodnutí'!$A93,0)),CONCATENATE(OFFSET([1]Zdroj!B$16,'[1]k rozhodnutí'!$A93,0),"
",OFFSET([1]Zdroj!C$16,'[1]k rozhodnutí'!$A93,0),"
",OFFSET([1]Zdroj!D$16,'[1]k rozhodnutí'!$A93,0),"
",OFFSET([1]Zdroj!E$16,'[1]k rozhodnutí'!$A93,0))))</f>
        <v>Beneš Jiří
Anonymizováno
Šternberk
78501</v>
      </c>
      <c r="C94" s="31" t="str">
        <f ca="1">IF($B94="","",OFFSET([1]Zdroj!M$16,'[1]k rozhodnutí'!$A93,0))</f>
        <v>Revitalizace třešňového sadu v k.ú. Lhota u Šternberka</v>
      </c>
      <c r="D94" s="40">
        <f ca="1">IF($B94="","",OFFSET([1]Zdroj!S$16,'[1]k rozhodnutí'!$A93,0))</f>
        <v>35000</v>
      </c>
      <c r="E94" s="32" t="str">
        <f ca="1">IF($B94="","",OFFSET([1]Zdroj!T$16,'[1]k rozhodnutí'!$A93,0))</f>
        <v>1/2023</v>
      </c>
      <c r="F94" s="41">
        <f ca="1">IF($B94="","",OFFSET([1]Zdroj!V$16,'[1]k rozhodnutí'!$A93,0))</f>
        <v>35000</v>
      </c>
      <c r="G94" s="42" t="str">
        <f ca="1">IF($B94="","",OFFSET([1]Zdroj!X$16,'[1]k rozhodnutí'!$A93,0))</f>
        <v>1/2024</v>
      </c>
      <c r="H94" s="37">
        <f ca="1">IF($B94="","",OFFSET([1]Zdroj!BV$16,'[1]k rozhodnutí'!$A93,0))</f>
        <v>30</v>
      </c>
      <c r="I94" s="37">
        <f ca="1">IF($B94="","",OFFSET([1]Zdroj!BW$16,'[1]k rozhodnutí'!$A93,0))</f>
        <v>15</v>
      </c>
      <c r="J94" s="37">
        <f ca="1">IF($B94="","",OFFSET([1]Zdroj!BX$16,'[1]k rozhodnutí'!$A93,0))</f>
        <v>5</v>
      </c>
      <c r="K94" s="37" t="str">
        <f ca="1">IF($B94="","",'[1]k rozhodnutí detailní'!K94)</f>
        <v>50 ze 100</v>
      </c>
      <c r="L94" s="39">
        <v>17500</v>
      </c>
      <c r="M94" s="37" t="str">
        <f ca="1">IF($B94="","",OFFSET([1]Zdroj!Y$16,'[1]k rozhodnutí'!$A93,0))</f>
        <v>neinv.</v>
      </c>
      <c r="N94" s="37">
        <f ca="1">IF($B94="","",OFFSET([1]Zdroj!AB$16,'[1]k rozhodnutí'!$A93,0))</f>
        <v>0</v>
      </c>
      <c r="O94" s="37">
        <f ca="1">IF($B94="","",OFFSET([1]Zdroj!AC$16,'[1]k rozhodnutí'!$A93,0))</f>
        <v>50</v>
      </c>
      <c r="P94" s="37">
        <f ca="1">IF($B94="","",OFFSET([1]Zdroj!AD$16,'[1]k rozhodnutí'!$A93,0))</f>
        <v>0</v>
      </c>
      <c r="Q94" s="37">
        <f ca="1">IF($B94="","",OFFSET([1]Zdroj!AE$16,'[1]k rozhodnutí'!$A93,0))</f>
        <v>0</v>
      </c>
      <c r="R94" s="37">
        <f ca="1">IF($B94="","",OFFSET([1]Zdroj!AF$16,'[1]k rozhodnutí'!$A93,0))</f>
        <v>0</v>
      </c>
      <c r="S94" s="37">
        <f ca="1">IF($B94="","",OFFSET([1]Zdroj!AG$16,'[1]k rozhodnutí'!$A93,0))</f>
        <v>0</v>
      </c>
    </row>
    <row r="95" spans="1:19" ht="90" x14ac:dyDescent="0.25">
      <c r="A95" s="38">
        <v>30</v>
      </c>
      <c r="B95" s="30" t="str">
        <f ca="1">IF($B94="","",IF([1]Zdroj!$AS$9="ano",CONCATENATE("Okres:","
",OFFSET([1]Zdroj!CG$16,'[1]k rozhodnutí'!$A93,0),"
","Právní forma","
",OFFSET([1]Zdroj!G$16,'[1]k rozhodnutí'!$A93,0),"
",IF(OFFSET([1]Zdroj!H$16,'[1]k rozhodnutí'!$A93,0)="","","IČO: "),OFFSET([1]Zdroj!H$16,'[1]k rozhodnutí'!$A93,0),"
","B.Ú. ",IF(OFFSET([1]Zdroj!I$16,'[1]k rozhodnutí'!$A93,0)="","","Anonymizováno")),CONCATENATE("Okres:","
",OFFSET([1]Zdroj!CG$16,'[1]k rozhodnutí'!$A93,0),"
","Právní forma","
",OFFSET([1]Zdroj!G$16,'[1]k rozhodnutí'!$A93,0),"
",IF(OFFSET([1]Zdroj!H$16,'[1]k rozhodnutí'!$A93,0)="","","IČO: "),OFFSET([1]Zdroj!H$16,'[1]k rozhodnutí'!$A93,0),"
","B.Ú. ",OFFSET([1]Zdroj!I$16,'[1]k rozhodnutí'!$A93,0))))</f>
        <v>Okres:
Olomouc
Právní forma
Nepodnikající fyzická osoba
B.Ú. Anonymizováno</v>
      </c>
      <c r="C95" s="33" t="str">
        <f ca="1">IF($B94="","",OFFSET([1]Zdroj!N$16,'[1]k rozhodnutí'!$A93,0))</f>
        <v>Pořízení 1 kusu výkonného křovinořezu a 30 kusů hrábí potřebných pro pokračování revitalizace třešňového sadu a pořádání environmentálně vzdělávacích workshopů pro školy.</v>
      </c>
      <c r="D95" s="40"/>
      <c r="E95" s="34"/>
      <c r="F95" s="41"/>
      <c r="G95" s="42"/>
      <c r="H95" s="37"/>
      <c r="I95" s="37"/>
      <c r="J95" s="37"/>
      <c r="K95" s="37"/>
      <c r="L95" s="39"/>
      <c r="M95" s="37"/>
      <c r="N95" s="37"/>
      <c r="O95" s="37"/>
      <c r="P95" s="37"/>
      <c r="Q95" s="37"/>
      <c r="R95" s="37"/>
      <c r="S95" s="37"/>
    </row>
    <row r="96" spans="1:19" ht="105" x14ac:dyDescent="0.25">
      <c r="A96" s="38"/>
      <c r="B96" s="35" t="str">
        <f ca="1">IF($B94="","",IF([1]Zdroj!$AS$9="ano",IF(OFFSET([1]Zdroj!L$16,'[1]k rozhodnutí'!$A93,0)="","","Anonymizováno"),IF(OFFSET([1]Zdroj!L$16,'[1]k rozhodnutí'!$A93,0)="","",OFFSET([1]Zdroj!L$16,'[1]k rozhodnutí'!$A93,0))))</f>
        <v/>
      </c>
      <c r="C96" s="33" t="str">
        <f ca="1">IF($B94="","",CONCATENATE("Dotace bude použita na:","
",OFFSET([1]Zdroj!O$16,'[1]k rozhodnutí'!$A93,0)))</f>
        <v>Dotace bude použita na:
nákup jednoho kusu výkonného křovinořezu (Stihl FS 491) pro vyřezávání náletových dřevin, křovin a výmladků při revitalizaci sadu; nákup 30 kusů dřevěných hrábí pro realizaci environmentálně vzdělávacích akcí v sadu</v>
      </c>
      <c r="D96" s="40"/>
      <c r="E96" s="32" t="str">
        <f ca="1">IF($B94="","",OFFSET([1]Zdroj!U$16,'[1]k rozhodnutí'!$A93,0))</f>
        <v>12/2023</v>
      </c>
      <c r="F96" s="36">
        <f ca="1">IF($B94="","",OFFSET([1]Zdroj!CB$16,'[1]k rozhodnutí'!$A93,0))</f>
        <v>1</v>
      </c>
      <c r="G96" s="42"/>
      <c r="H96" s="37"/>
      <c r="I96" s="37"/>
      <c r="J96" s="37"/>
      <c r="K96" s="37"/>
      <c r="L96" s="39"/>
      <c r="M96" s="37"/>
      <c r="N96" s="37"/>
      <c r="O96" s="37"/>
      <c r="P96" s="37"/>
      <c r="Q96" s="37"/>
      <c r="R96" s="37"/>
      <c r="S96" s="37"/>
    </row>
    <row r="97" spans="1:19" ht="60" x14ac:dyDescent="0.25">
      <c r="A97" s="29">
        <v>32</v>
      </c>
      <c r="B97" s="30" t="str">
        <f ca="1">IF($B97="","",IF([1]Zdroj!$AS$9="ano",CONCATENATE(OFFSET([1]Zdroj!B$16,'[1]k rozhodnutí'!$A96,0),"
","Anonymizováno","
",OFFSET([1]Zdroj!D$16,'[1]k rozhodnutí'!$A96,0),"
",OFFSET([1]Zdroj!E$16,'[1]k rozhodnutí'!$A96,0)),CONCATENATE(OFFSET([1]Zdroj!B$16,'[1]k rozhodnutí'!$A96,0),"
",OFFSET([1]Zdroj!C$16,'[1]k rozhodnutí'!$A96,0),"
",OFFSET([1]Zdroj!D$16,'[1]k rozhodnutí'!$A96,0),"
",OFFSET([1]Zdroj!E$16,'[1]k rozhodnutí'!$A96,0))))</f>
        <v>Obec Držovice
Anonymizováno
Držovice
79607</v>
      </c>
      <c r="C97" s="31" t="str">
        <f ca="1">IF($B97="","",OFFSET([1]Zdroj!M$16,'[1]k rozhodnutí'!$A96,0))</f>
        <v>Obec Držovice</v>
      </c>
      <c r="D97" s="40">
        <f ca="1">IF($B97="","",OFFSET([1]Zdroj!S$16,'[1]k rozhodnutí'!$A96,0))</f>
        <v>300000</v>
      </c>
      <c r="E97" s="32" t="str">
        <f ca="1">IF($B97="","",OFFSET([1]Zdroj!T$16,'[1]k rozhodnutí'!$A96,0))</f>
        <v>1/2023</v>
      </c>
      <c r="F97" s="41">
        <f ca="1">IF($B97="","",OFFSET([1]Zdroj!V$16,'[1]k rozhodnutí'!$A96,0))</f>
        <v>150000</v>
      </c>
      <c r="G97" s="42" t="str">
        <f ca="1">IF($B97="","",OFFSET([1]Zdroj!X$16,'[1]k rozhodnutí'!$A96,0))</f>
        <v>1/2024</v>
      </c>
      <c r="H97" s="37">
        <f ca="1">IF($B97="","",OFFSET([1]Zdroj!BV$16,'[1]k rozhodnutí'!$A96,0))</f>
        <v>35</v>
      </c>
      <c r="I97" s="37">
        <f ca="1">IF($B97="","",OFFSET([1]Zdroj!BW$16,'[1]k rozhodnutí'!$A96,0))</f>
        <v>7</v>
      </c>
      <c r="J97" s="37">
        <f ca="1">IF($B97="","",OFFSET([1]Zdroj!BX$16,'[1]k rozhodnutí'!$A96,0))</f>
        <v>5</v>
      </c>
      <c r="K97" s="37" t="str">
        <f ca="1">IF($B97="","",'[1]k rozhodnutí detailní'!K97)</f>
        <v>47 ze 100</v>
      </c>
      <c r="L97" s="39">
        <v>70500</v>
      </c>
      <c r="M97" s="37" t="str">
        <f ca="1">IF($B97="","",OFFSET([1]Zdroj!Y$16,'[1]k rozhodnutí'!$A96,0))</f>
        <v>neinv.</v>
      </c>
      <c r="N97" s="37">
        <f ca="1">IF($B97="","",OFFSET([1]Zdroj!AB$16,'[1]k rozhodnutí'!$A96,0))</f>
        <v>0</v>
      </c>
      <c r="O97" s="37">
        <f ca="1">IF($B97="","",OFFSET([1]Zdroj!AC$16,'[1]k rozhodnutí'!$A96,0))</f>
        <v>47</v>
      </c>
      <c r="P97" s="37">
        <f ca="1">IF($B97="","",OFFSET([1]Zdroj!AD$16,'[1]k rozhodnutí'!$A96,0))</f>
        <v>0</v>
      </c>
      <c r="Q97" s="37">
        <f ca="1">IF($B97="","",OFFSET([1]Zdroj!AE$16,'[1]k rozhodnutí'!$A96,0))</f>
        <v>0</v>
      </c>
      <c r="R97" s="37">
        <f ca="1">IF($B97="","",OFFSET([1]Zdroj!AF$16,'[1]k rozhodnutí'!$A96,0))</f>
        <v>0</v>
      </c>
      <c r="S97" s="37">
        <f ca="1">IF($B97="","",OFFSET([1]Zdroj!AG$16,'[1]k rozhodnutí'!$A96,0))</f>
        <v>0</v>
      </c>
    </row>
    <row r="98" spans="1:19" ht="105" x14ac:dyDescent="0.25">
      <c r="A98" s="38">
        <v>3</v>
      </c>
      <c r="B98" s="30" t="str">
        <f ca="1">IF($B97="","",IF([1]Zdroj!$AS$9="ano",CONCATENATE("Okres:","
",OFFSET([1]Zdroj!CG$16,'[1]k rozhodnutí'!$A96,0),"
","Právní forma","
",OFFSET([1]Zdroj!G$16,'[1]k rozhodnutí'!$A96,0),"
",IF(OFFSET([1]Zdroj!H$16,'[1]k rozhodnutí'!$A96,0)="","","IČO: "),OFFSET([1]Zdroj!H$16,'[1]k rozhodnutí'!$A96,0),"
","B.Ú. ",IF(OFFSET([1]Zdroj!I$16,'[1]k rozhodnutí'!$A96,0)="","","Anonymizováno")),CONCATENATE("Okres:","
",OFFSET([1]Zdroj!CG$16,'[1]k rozhodnutí'!$A96,0),"
","Právní forma","
",OFFSET([1]Zdroj!G$16,'[1]k rozhodnutí'!$A96,0),"
",IF(OFFSET([1]Zdroj!H$16,'[1]k rozhodnutí'!$A96,0)="","","IČO: "),OFFSET([1]Zdroj!H$16,'[1]k rozhodnutí'!$A96,0),"
","B.Ú. ",OFFSET([1]Zdroj!I$16,'[1]k rozhodnutí'!$A96,0))))</f>
        <v>Okres:
Prostějov
Právní forma
Obec, městská část hlavního města Prahy
IČO: 75082144
B.Ú. Anonymizováno</v>
      </c>
      <c r="C98" s="33" t="str">
        <f ca="1">IF($B97="","",OFFSET([1]Zdroj!N$16,'[1]k rozhodnutí'!$A96,0))</f>
        <v>Nová výsadba stromů podél místní komunikace směr Držovice - Olšany.</v>
      </c>
      <c r="D98" s="40"/>
      <c r="E98" s="34"/>
      <c r="F98" s="41"/>
      <c r="G98" s="42"/>
      <c r="H98" s="37"/>
      <c r="I98" s="37"/>
      <c r="J98" s="37"/>
      <c r="K98" s="37"/>
      <c r="L98" s="39"/>
      <c r="M98" s="37"/>
      <c r="N98" s="37"/>
      <c r="O98" s="37"/>
      <c r="P98" s="37"/>
      <c r="Q98" s="37"/>
      <c r="R98" s="37"/>
      <c r="S98" s="37"/>
    </row>
    <row r="99" spans="1:19" ht="60" x14ac:dyDescent="0.25">
      <c r="A99" s="38"/>
      <c r="B99" s="35" t="str">
        <f ca="1">IF($B97="","",IF([1]Zdroj!$AS$9="ano",IF(OFFSET([1]Zdroj!L$16,'[1]k rozhodnutí'!$A96,0)="","","Anonymizováno"),IF(OFFSET([1]Zdroj!L$16,'[1]k rozhodnutí'!$A96,0)="","",OFFSET([1]Zdroj!L$16,'[1]k rozhodnutí'!$A96,0))))</f>
        <v/>
      </c>
      <c r="C99" s="33" t="str">
        <f ca="1">IF($B97="","",CONCATENATE("Dotace bude použita na:","
",OFFSET([1]Zdroj!O$16,'[1]k rozhodnutí'!$A96,0)))</f>
        <v>Dotace bude použita na:
Výsadba stromů, sýtě proti okusu kmenů, závlaha, podpěrné kůly, zemina a práce spojenou s výkopem a výsadbou.</v>
      </c>
      <c r="D99" s="40"/>
      <c r="E99" s="32" t="str">
        <f ca="1">IF($B97="","",OFFSET([1]Zdroj!U$16,'[1]k rozhodnutí'!$A96,0))</f>
        <v>12/2023</v>
      </c>
      <c r="F99" s="36">
        <f ca="1">IF($B97="","",OFFSET([1]Zdroj!CB$16,'[1]k rozhodnutí'!$A96,0))</f>
        <v>0.5</v>
      </c>
      <c r="G99" s="42"/>
      <c r="H99" s="37"/>
      <c r="I99" s="37"/>
      <c r="J99" s="37"/>
      <c r="K99" s="37"/>
      <c r="L99" s="39"/>
      <c r="M99" s="37"/>
      <c r="N99" s="37"/>
      <c r="O99" s="37"/>
      <c r="P99" s="37"/>
      <c r="Q99" s="37"/>
      <c r="R99" s="37"/>
      <c r="S99" s="37"/>
    </row>
    <row r="100" spans="1:19" ht="60" x14ac:dyDescent="0.25">
      <c r="A100" s="29">
        <v>33</v>
      </c>
      <c r="B100" s="30" t="str">
        <f ca="1">IF($B100="","",IF([1]Zdroj!$AS$9="ano",CONCATENATE(OFFSET([1]Zdroj!B$16,'[1]k rozhodnutí'!$A99,0),"
","Anonymizováno","
",OFFSET([1]Zdroj!D$16,'[1]k rozhodnutí'!$A99,0),"
",OFFSET([1]Zdroj!E$16,'[1]k rozhodnutí'!$A99,0)),CONCATENATE(OFFSET([1]Zdroj!B$16,'[1]k rozhodnutí'!$A99,0),"
",OFFSET([1]Zdroj!C$16,'[1]k rozhodnutí'!$A99,0),"
",OFFSET([1]Zdroj!D$16,'[1]k rozhodnutí'!$A99,0),"
",OFFSET([1]Zdroj!E$16,'[1]k rozhodnutí'!$A99,0))))</f>
        <v>Obec Pivín
Anonymizováno
Pivín
79824</v>
      </c>
      <c r="C100" s="31" t="str">
        <f ca="1">IF($B100="","",OFFSET([1]Zdroj!M$16,'[1]k rozhodnutí'!$A99,0))</f>
        <v>Ořez starých historických stromů v katastru obce Pivín</v>
      </c>
      <c r="D100" s="40">
        <f ca="1">IF($B100="","",OFFSET([1]Zdroj!S$16,'[1]k rozhodnutí'!$A99,0))</f>
        <v>145200</v>
      </c>
      <c r="E100" s="32" t="str">
        <f ca="1">IF($B100="","",OFFSET([1]Zdroj!T$16,'[1]k rozhodnutí'!$A99,0))</f>
        <v>1/2023</v>
      </c>
      <c r="F100" s="41">
        <f ca="1">IF($B100="","",OFFSET([1]Zdroj!V$16,'[1]k rozhodnutí'!$A99,0))</f>
        <v>72600</v>
      </c>
      <c r="G100" s="42" t="str">
        <f ca="1">IF($B100="","",OFFSET([1]Zdroj!X$16,'[1]k rozhodnutí'!$A99,0))</f>
        <v>1/2024</v>
      </c>
      <c r="H100" s="37">
        <f ca="1">IF($B100="","",OFFSET([1]Zdroj!BV$16,'[1]k rozhodnutí'!$A99,0))</f>
        <v>30</v>
      </c>
      <c r="I100" s="37">
        <f ca="1">IF($B100="","",OFFSET([1]Zdroj!BW$16,'[1]k rozhodnutí'!$A99,0))</f>
        <v>7</v>
      </c>
      <c r="J100" s="37">
        <f ca="1">IF($B100="","",OFFSET([1]Zdroj!BX$16,'[1]k rozhodnutí'!$A99,0))</f>
        <v>5</v>
      </c>
      <c r="K100" s="37" t="str">
        <f ca="1">IF($B100="","",'[1]k rozhodnutí detailní'!K100)</f>
        <v>42 ze 100</v>
      </c>
      <c r="L100" s="39">
        <v>30492</v>
      </c>
      <c r="M100" s="37" t="str">
        <f ca="1">IF($B100="","",OFFSET([1]Zdroj!Y$16,'[1]k rozhodnutí'!$A99,0))</f>
        <v>neinv.</v>
      </c>
      <c r="N100" s="37">
        <f ca="1">IF($B100="","",OFFSET([1]Zdroj!AB$16,'[1]k rozhodnutí'!$A99,0))</f>
        <v>0</v>
      </c>
      <c r="O100" s="37">
        <f ca="1">IF($B100="","",OFFSET([1]Zdroj!AC$16,'[1]k rozhodnutí'!$A99,0))</f>
        <v>42</v>
      </c>
      <c r="P100" s="37">
        <f ca="1">IF($B100="","",OFFSET([1]Zdroj!AD$16,'[1]k rozhodnutí'!$A99,0))</f>
        <v>0</v>
      </c>
      <c r="Q100" s="37">
        <f ca="1">IF($B100="","",OFFSET([1]Zdroj!AE$16,'[1]k rozhodnutí'!$A99,0))</f>
        <v>0</v>
      </c>
      <c r="R100" s="37">
        <f ca="1">IF($B100="","",OFFSET([1]Zdroj!AF$16,'[1]k rozhodnutí'!$A99,0))</f>
        <v>0</v>
      </c>
      <c r="S100" s="37">
        <f ca="1">IF($B100="","",OFFSET([1]Zdroj!AG$16,'[1]k rozhodnutí'!$A99,0))</f>
        <v>0</v>
      </c>
    </row>
    <row r="101" spans="1:19" ht="105" x14ac:dyDescent="0.25">
      <c r="A101" s="38">
        <v>26</v>
      </c>
      <c r="B101" s="30" t="str">
        <f ca="1">IF($B100="","",IF([1]Zdroj!$AS$9="ano",CONCATENATE("Okres:","
",OFFSET([1]Zdroj!CG$16,'[1]k rozhodnutí'!$A99,0),"
","Právní forma","
",OFFSET([1]Zdroj!G$16,'[1]k rozhodnutí'!$A99,0),"
",IF(OFFSET([1]Zdroj!H$16,'[1]k rozhodnutí'!$A99,0)="","","IČO: "),OFFSET([1]Zdroj!H$16,'[1]k rozhodnutí'!$A99,0),"
","B.Ú. ",IF(OFFSET([1]Zdroj!I$16,'[1]k rozhodnutí'!$A99,0)="","","Anonymizováno")),CONCATENATE("Okres:","
",OFFSET([1]Zdroj!CG$16,'[1]k rozhodnutí'!$A99,0),"
","Právní forma","
",OFFSET([1]Zdroj!G$16,'[1]k rozhodnutí'!$A99,0),"
",IF(OFFSET([1]Zdroj!H$16,'[1]k rozhodnutí'!$A99,0)="","","IČO: "),OFFSET([1]Zdroj!H$16,'[1]k rozhodnutí'!$A99,0),"
","B.Ú. ",OFFSET([1]Zdroj!I$16,'[1]k rozhodnutí'!$A99,0))))</f>
        <v>Okres:
Prostějov
Právní forma
Obec, městská část hlavního města Prahy
IČO: 00288624
B.Ú. Anonymizováno</v>
      </c>
      <c r="C101" s="33" t="str">
        <f ca="1">IF($B100="","",OFFSET([1]Zdroj!N$16,'[1]k rozhodnutí'!$A99,0))</f>
        <v>Ořez starých historických stromů v katastru obce Pivín.</v>
      </c>
      <c r="D101" s="40"/>
      <c r="E101" s="34"/>
      <c r="F101" s="41"/>
      <c r="G101" s="42"/>
      <c r="H101" s="37"/>
      <c r="I101" s="37"/>
      <c r="J101" s="37"/>
      <c r="K101" s="37"/>
      <c r="L101" s="39"/>
      <c r="M101" s="37"/>
      <c r="N101" s="37"/>
      <c r="O101" s="37"/>
      <c r="P101" s="37"/>
      <c r="Q101" s="37"/>
      <c r="R101" s="37"/>
      <c r="S101" s="37"/>
    </row>
    <row r="102" spans="1:19" ht="45" x14ac:dyDescent="0.25">
      <c r="A102" s="38"/>
      <c r="B102" s="35" t="str">
        <f ca="1">IF($B100="","",IF([1]Zdroj!$AS$9="ano",IF(OFFSET([1]Zdroj!L$16,'[1]k rozhodnutí'!$A99,0)="","","Anonymizováno"),IF(OFFSET([1]Zdroj!L$16,'[1]k rozhodnutí'!$A99,0)="","",OFFSET([1]Zdroj!L$16,'[1]k rozhodnutí'!$A99,0))))</f>
        <v>Anonymizováno</v>
      </c>
      <c r="C102" s="33" t="str">
        <f ca="1">IF($B100="","",CONCATENATE("Dotace bude použita na:","
",OFFSET([1]Zdroj!O$16,'[1]k rozhodnutí'!$A99,0)))</f>
        <v>Dotace bude použita na:
Ořez stromů v obci Pivín pomocí vysokozdvižné plošiny.</v>
      </c>
      <c r="D102" s="40"/>
      <c r="E102" s="32" t="str">
        <f ca="1">IF($B100="","",OFFSET([1]Zdroj!U$16,'[1]k rozhodnutí'!$A99,0))</f>
        <v>12/2023</v>
      </c>
      <c r="F102" s="36">
        <f ca="1">IF($B100="","",OFFSET([1]Zdroj!CB$16,'[1]k rozhodnutí'!$A99,0))</f>
        <v>0.5</v>
      </c>
      <c r="G102" s="42"/>
      <c r="H102" s="37"/>
      <c r="I102" s="37"/>
      <c r="J102" s="37"/>
      <c r="K102" s="37"/>
      <c r="L102" s="39"/>
      <c r="M102" s="37"/>
      <c r="N102" s="37"/>
      <c r="O102" s="37"/>
      <c r="P102" s="37"/>
      <c r="Q102" s="37"/>
      <c r="R102" s="37"/>
      <c r="S102" s="37"/>
    </row>
    <row r="103" spans="1:19" ht="60" x14ac:dyDescent="0.25">
      <c r="A103" s="29">
        <v>34</v>
      </c>
      <c r="B103" s="30" t="str">
        <f ca="1">IF($B103="","",IF([1]Zdroj!$AS$9="ano",CONCATENATE(OFFSET([1]Zdroj!B$16,'[1]k rozhodnutí'!$A102,0),"
","Anonymizováno","
",OFFSET([1]Zdroj!D$16,'[1]k rozhodnutí'!$A102,0),"
",OFFSET([1]Zdroj!E$16,'[1]k rozhodnutí'!$A102,0)),CONCATENATE(OFFSET([1]Zdroj!B$16,'[1]k rozhodnutí'!$A102,0),"
",OFFSET([1]Zdroj!C$16,'[1]k rozhodnutí'!$A102,0),"
",OFFSET([1]Zdroj!D$16,'[1]k rozhodnutí'!$A102,0),"
",OFFSET([1]Zdroj!E$16,'[1]k rozhodnutí'!$A102,0))))</f>
        <v>Obec Rokytnice
Anonymizováno
Rokytnice
75104</v>
      </c>
      <c r="C103" s="31" t="str">
        <f ca="1">IF($B103="","",OFFSET([1]Zdroj!M$16,'[1]k rozhodnutí'!$A102,0))</f>
        <v>Trvalkové a smíšené výsadby na vybraných lokalitách, záhony 5. , 6. , 9. , 10. , 11. 
obce Rokytnice u Přerova</v>
      </c>
      <c r="D103" s="40">
        <f ca="1">IF($B103="","",OFFSET([1]Zdroj!S$16,'[1]k rozhodnutí'!$A102,0))</f>
        <v>1042060</v>
      </c>
      <c r="E103" s="32" t="str">
        <f ca="1">IF($B103="","",OFFSET([1]Zdroj!T$16,'[1]k rozhodnutí'!$A102,0))</f>
        <v>9/2023</v>
      </c>
      <c r="F103" s="41">
        <f ca="1">IF($B103="","",OFFSET([1]Zdroj!V$16,'[1]k rozhodnutí'!$A102,0))</f>
        <v>150000</v>
      </c>
      <c r="G103" s="42" t="str">
        <f ca="1">IF($B103="","",OFFSET([1]Zdroj!X$16,'[1]k rozhodnutí'!$A102,0))</f>
        <v>1/2024</v>
      </c>
      <c r="H103" s="37">
        <f ca="1">IF($B103="","",OFFSET([1]Zdroj!BV$16,'[1]k rozhodnutí'!$A102,0))</f>
        <v>30</v>
      </c>
      <c r="I103" s="37">
        <f ca="1">IF($B103="","",OFFSET([1]Zdroj!BW$16,'[1]k rozhodnutí'!$A102,0))</f>
        <v>7</v>
      </c>
      <c r="J103" s="37">
        <f ca="1">IF($B103="","",OFFSET([1]Zdroj!BX$16,'[1]k rozhodnutí'!$A102,0))</f>
        <v>5</v>
      </c>
      <c r="K103" s="37" t="str">
        <f ca="1">IF($B103="","",'[1]k rozhodnutí detailní'!K103)</f>
        <v>42 ze 100</v>
      </c>
      <c r="L103" s="39">
        <v>63000</v>
      </c>
      <c r="M103" s="37" t="str">
        <f ca="1">IF($B103="","",OFFSET([1]Zdroj!Y$16,'[1]k rozhodnutí'!$A102,0))</f>
        <v>neinv.</v>
      </c>
      <c r="N103" s="37">
        <f ca="1">IF($B103="","",OFFSET([1]Zdroj!AB$16,'[1]k rozhodnutí'!$A102,0))</f>
        <v>0</v>
      </c>
      <c r="O103" s="37">
        <f ca="1">IF($B103="","",OFFSET([1]Zdroj!AC$16,'[1]k rozhodnutí'!$A102,0))</f>
        <v>42</v>
      </c>
      <c r="P103" s="37">
        <f ca="1">IF($B103="","",OFFSET([1]Zdroj!AD$16,'[1]k rozhodnutí'!$A102,0))</f>
        <v>0</v>
      </c>
      <c r="Q103" s="37">
        <f ca="1">IF($B103="","",OFFSET([1]Zdroj!AE$16,'[1]k rozhodnutí'!$A102,0))</f>
        <v>0</v>
      </c>
      <c r="R103" s="37">
        <f ca="1">IF($B103="","",OFFSET([1]Zdroj!AF$16,'[1]k rozhodnutí'!$A102,0))</f>
        <v>0</v>
      </c>
      <c r="S103" s="37">
        <f ca="1">IF($B103="","",OFFSET([1]Zdroj!AG$16,'[1]k rozhodnutí'!$A102,0))</f>
        <v>0</v>
      </c>
    </row>
    <row r="104" spans="1:19" ht="105" x14ac:dyDescent="0.25">
      <c r="A104" s="38">
        <v>22</v>
      </c>
      <c r="B104" s="30" t="str">
        <f ca="1">IF($B103="","",IF([1]Zdroj!$AS$9="ano",CONCATENATE("Okres:","
",OFFSET([1]Zdroj!CG$16,'[1]k rozhodnutí'!$A102,0),"
","Právní forma","
",OFFSET([1]Zdroj!G$16,'[1]k rozhodnutí'!$A102,0),"
",IF(OFFSET([1]Zdroj!H$16,'[1]k rozhodnutí'!$A102,0)="","","IČO: "),OFFSET([1]Zdroj!H$16,'[1]k rozhodnutí'!$A102,0),"
","B.Ú. ",IF(OFFSET([1]Zdroj!I$16,'[1]k rozhodnutí'!$A102,0)="","","Anonymizováno")),CONCATENATE("Okres:","
",OFFSET([1]Zdroj!CG$16,'[1]k rozhodnutí'!$A102,0),"
","Právní forma","
",OFFSET([1]Zdroj!G$16,'[1]k rozhodnutí'!$A102,0),"
",IF(OFFSET([1]Zdroj!H$16,'[1]k rozhodnutí'!$A102,0)="","","IČO: "),OFFSET([1]Zdroj!H$16,'[1]k rozhodnutí'!$A102,0),"
","B.Ú. ",OFFSET([1]Zdroj!I$16,'[1]k rozhodnutí'!$A102,0))))</f>
        <v>Okres:
Přerov
Právní forma
Obec, městská část hlavního města Prahy
IČO: 00301914
B.Ú. Anonymizováno</v>
      </c>
      <c r="C104" s="33" t="str">
        <f ca="1">IF($B103="","",OFFSET([1]Zdroj!N$16,'[1]k rozhodnutí'!$A102,0))</f>
        <v>Řešené plochy výsadby trvalkových a smíšených záhonů se nachází v zastavěném území a centru obce.
Hlavním úkolem je provést výsadbu vhodných trvalkových a smíšených záhonů, které řešené plochy zatraktivní.</v>
      </c>
      <c r="D104" s="40"/>
      <c r="E104" s="34"/>
      <c r="F104" s="41"/>
      <c r="G104" s="42"/>
      <c r="H104" s="37"/>
      <c r="I104" s="37"/>
      <c r="J104" s="37"/>
      <c r="K104" s="37"/>
      <c r="L104" s="39"/>
      <c r="M104" s="37"/>
      <c r="N104" s="37"/>
      <c r="O104" s="37"/>
      <c r="P104" s="37"/>
      <c r="Q104" s="37"/>
      <c r="R104" s="37"/>
      <c r="S104" s="37"/>
    </row>
    <row r="105" spans="1:19" ht="45" x14ac:dyDescent="0.25">
      <c r="A105" s="38"/>
      <c r="B105" s="35" t="str">
        <f ca="1">IF($B103="","",IF([1]Zdroj!$AS$9="ano",IF(OFFSET([1]Zdroj!L$16,'[1]k rozhodnutí'!$A102,0)="","","Anonymizováno"),IF(OFFSET([1]Zdroj!L$16,'[1]k rozhodnutí'!$A102,0)="","",OFFSET([1]Zdroj!L$16,'[1]k rozhodnutí'!$A102,0))))</f>
        <v>Anonymizováno</v>
      </c>
      <c r="C105" s="33" t="str">
        <f ca="1">IF($B103="","",CONCATENATE("Dotace bude použita na:","
",OFFSET([1]Zdroj!O$16,'[1]k rozhodnutí'!$A102,0)))</f>
        <v>Dotace bude použita na:
Částečná úhrada nákladů na realizaci výsadbu záhonů.</v>
      </c>
      <c r="D105" s="40"/>
      <c r="E105" s="32" t="str">
        <f ca="1">IF($B103="","",OFFSET([1]Zdroj!U$16,'[1]k rozhodnutí'!$A102,0))</f>
        <v>12/2023</v>
      </c>
      <c r="F105" s="36">
        <f ca="1">IF($B103="","",OFFSET([1]Zdroj!CB$16,'[1]k rozhodnutí'!$A102,0))</f>
        <v>0.14394564612402358</v>
      </c>
      <c r="G105" s="42"/>
      <c r="H105" s="37"/>
      <c r="I105" s="37"/>
      <c r="J105" s="37"/>
      <c r="K105" s="37"/>
      <c r="L105" s="39"/>
      <c r="M105" s="37"/>
      <c r="N105" s="37"/>
      <c r="O105" s="37"/>
      <c r="P105" s="37"/>
      <c r="Q105" s="37"/>
      <c r="R105" s="37"/>
      <c r="S105" s="37"/>
    </row>
  </sheetData>
  <mergeCells count="555">
    <mergeCell ref="R1:R2"/>
    <mergeCell ref="S1:S2"/>
    <mergeCell ref="T1:U1"/>
    <mergeCell ref="T2:T3"/>
    <mergeCell ref="U2:U3"/>
    <mergeCell ref="D4:D6"/>
    <mergeCell ref="F4:F5"/>
    <mergeCell ref="G4:G6"/>
    <mergeCell ref="H4:H6"/>
    <mergeCell ref="I4:I6"/>
    <mergeCell ref="H1:J1"/>
    <mergeCell ref="K1:K2"/>
    <mergeCell ref="N1:N2"/>
    <mergeCell ref="O1:O2"/>
    <mergeCell ref="P1:P2"/>
    <mergeCell ref="Q1:Q2"/>
    <mergeCell ref="P4:P6"/>
    <mergeCell ref="Q4:Q6"/>
    <mergeCell ref="R4:R6"/>
    <mergeCell ref="S4:S6"/>
    <mergeCell ref="A5:A6"/>
    <mergeCell ref="D7:D9"/>
    <mergeCell ref="F7:F8"/>
    <mergeCell ref="G7:G9"/>
    <mergeCell ref="H7:H9"/>
    <mergeCell ref="I7:I9"/>
    <mergeCell ref="J4:J6"/>
    <mergeCell ref="K4:K6"/>
    <mergeCell ref="L4:L6"/>
    <mergeCell ref="M4:M6"/>
    <mergeCell ref="N4:N6"/>
    <mergeCell ref="O4:O6"/>
    <mergeCell ref="P7:P9"/>
    <mergeCell ref="Q7:Q9"/>
    <mergeCell ref="R7:R9"/>
    <mergeCell ref="S7:S9"/>
    <mergeCell ref="A8:A9"/>
    <mergeCell ref="D10:D12"/>
    <mergeCell ref="F10:F11"/>
    <mergeCell ref="G10:G12"/>
    <mergeCell ref="H10:H12"/>
    <mergeCell ref="I10:I12"/>
    <mergeCell ref="J7:J9"/>
    <mergeCell ref="K7:K9"/>
    <mergeCell ref="L7:L9"/>
    <mergeCell ref="M7:M9"/>
    <mergeCell ref="N7:N9"/>
    <mergeCell ref="O7:O9"/>
    <mergeCell ref="P10:P12"/>
    <mergeCell ref="Q10:Q12"/>
    <mergeCell ref="R10:R12"/>
    <mergeCell ref="S10:S12"/>
    <mergeCell ref="A11:A12"/>
    <mergeCell ref="D13:D15"/>
    <mergeCell ref="F13:F14"/>
    <mergeCell ref="G13:G15"/>
    <mergeCell ref="H13:H15"/>
    <mergeCell ref="I13:I15"/>
    <mergeCell ref="J10:J12"/>
    <mergeCell ref="K10:K12"/>
    <mergeCell ref="L10:L12"/>
    <mergeCell ref="M10:M12"/>
    <mergeCell ref="N10:N12"/>
    <mergeCell ref="O10:O12"/>
    <mergeCell ref="P13:P15"/>
    <mergeCell ref="Q13:Q15"/>
    <mergeCell ref="R13:R15"/>
    <mergeCell ref="S13:S15"/>
    <mergeCell ref="A14:A15"/>
    <mergeCell ref="D16:D18"/>
    <mergeCell ref="F16:F17"/>
    <mergeCell ref="G16:G18"/>
    <mergeCell ref="H16:H18"/>
    <mergeCell ref="I16:I18"/>
    <mergeCell ref="J13:J15"/>
    <mergeCell ref="K13:K15"/>
    <mergeCell ref="L13:L15"/>
    <mergeCell ref="M13:M15"/>
    <mergeCell ref="N13:N15"/>
    <mergeCell ref="O13:O15"/>
    <mergeCell ref="P16:P18"/>
    <mergeCell ref="Q16:Q18"/>
    <mergeCell ref="R16:R18"/>
    <mergeCell ref="S16:S18"/>
    <mergeCell ref="A17:A18"/>
    <mergeCell ref="D19:D21"/>
    <mergeCell ref="F19:F20"/>
    <mergeCell ref="G19:G21"/>
    <mergeCell ref="H19:H21"/>
    <mergeCell ref="I19:I21"/>
    <mergeCell ref="J16:J18"/>
    <mergeCell ref="K16:K18"/>
    <mergeCell ref="L16:L18"/>
    <mergeCell ref="M16:M18"/>
    <mergeCell ref="N16:N18"/>
    <mergeCell ref="O16:O18"/>
    <mergeCell ref="P19:P21"/>
    <mergeCell ref="Q19:Q21"/>
    <mergeCell ref="R19:R21"/>
    <mergeCell ref="S19:S21"/>
    <mergeCell ref="A20:A21"/>
    <mergeCell ref="D22:D24"/>
    <mergeCell ref="F22:F23"/>
    <mergeCell ref="G22:G24"/>
    <mergeCell ref="H22:H24"/>
    <mergeCell ref="I22:I24"/>
    <mergeCell ref="J19:J21"/>
    <mergeCell ref="K19:K21"/>
    <mergeCell ref="L19:L21"/>
    <mergeCell ref="M19:M21"/>
    <mergeCell ref="N19:N21"/>
    <mergeCell ref="O19:O21"/>
    <mergeCell ref="P22:P24"/>
    <mergeCell ref="Q22:Q24"/>
    <mergeCell ref="R22:R24"/>
    <mergeCell ref="S22:S24"/>
    <mergeCell ref="A23:A24"/>
    <mergeCell ref="D25:D27"/>
    <mergeCell ref="F25:F26"/>
    <mergeCell ref="G25:G27"/>
    <mergeCell ref="H25:H27"/>
    <mergeCell ref="I25:I27"/>
    <mergeCell ref="J22:J24"/>
    <mergeCell ref="K22:K24"/>
    <mergeCell ref="L22:L24"/>
    <mergeCell ref="M22:M24"/>
    <mergeCell ref="N22:N24"/>
    <mergeCell ref="O22:O24"/>
    <mergeCell ref="P25:P27"/>
    <mergeCell ref="Q25:Q27"/>
    <mergeCell ref="R25:R27"/>
    <mergeCell ref="S25:S27"/>
    <mergeCell ref="A26:A27"/>
    <mergeCell ref="D28:D30"/>
    <mergeCell ref="F28:F29"/>
    <mergeCell ref="G28:G30"/>
    <mergeCell ref="H28:H30"/>
    <mergeCell ref="I28:I30"/>
    <mergeCell ref="J25:J27"/>
    <mergeCell ref="K25:K27"/>
    <mergeCell ref="L25:L27"/>
    <mergeCell ref="M25:M27"/>
    <mergeCell ref="N25:N27"/>
    <mergeCell ref="O25:O27"/>
    <mergeCell ref="P28:P30"/>
    <mergeCell ref="Q28:Q30"/>
    <mergeCell ref="R28:R30"/>
    <mergeCell ref="S28:S30"/>
    <mergeCell ref="A29:A30"/>
    <mergeCell ref="D31:D33"/>
    <mergeCell ref="F31:F32"/>
    <mergeCell ref="G31:G33"/>
    <mergeCell ref="H31:H33"/>
    <mergeCell ref="I31:I33"/>
    <mergeCell ref="J28:J30"/>
    <mergeCell ref="K28:K30"/>
    <mergeCell ref="L28:L30"/>
    <mergeCell ref="M28:M30"/>
    <mergeCell ref="N28:N30"/>
    <mergeCell ref="O28:O30"/>
    <mergeCell ref="P31:P33"/>
    <mergeCell ref="Q31:Q33"/>
    <mergeCell ref="R31:R33"/>
    <mergeCell ref="S31:S33"/>
    <mergeCell ref="A32:A33"/>
    <mergeCell ref="D34:D36"/>
    <mergeCell ref="F34:F35"/>
    <mergeCell ref="G34:G36"/>
    <mergeCell ref="H34:H36"/>
    <mergeCell ref="I34:I36"/>
    <mergeCell ref="J31:J33"/>
    <mergeCell ref="K31:K33"/>
    <mergeCell ref="L31:L33"/>
    <mergeCell ref="M31:M33"/>
    <mergeCell ref="N31:N33"/>
    <mergeCell ref="O31:O33"/>
    <mergeCell ref="P34:P36"/>
    <mergeCell ref="Q34:Q36"/>
    <mergeCell ref="R34:R36"/>
    <mergeCell ref="S34:S36"/>
    <mergeCell ref="A35:A36"/>
    <mergeCell ref="D37:D39"/>
    <mergeCell ref="F37:F38"/>
    <mergeCell ref="G37:G39"/>
    <mergeCell ref="H37:H39"/>
    <mergeCell ref="I37:I39"/>
    <mergeCell ref="J34:J36"/>
    <mergeCell ref="K34:K36"/>
    <mergeCell ref="L34:L36"/>
    <mergeCell ref="M34:M36"/>
    <mergeCell ref="N34:N36"/>
    <mergeCell ref="O34:O36"/>
    <mergeCell ref="P37:P39"/>
    <mergeCell ref="Q37:Q39"/>
    <mergeCell ref="R37:R39"/>
    <mergeCell ref="S37:S39"/>
    <mergeCell ref="A38:A39"/>
    <mergeCell ref="D40:D42"/>
    <mergeCell ref="F40:F41"/>
    <mergeCell ref="G40:G42"/>
    <mergeCell ref="H40:H42"/>
    <mergeCell ref="I40:I42"/>
    <mergeCell ref="J37:J39"/>
    <mergeCell ref="K37:K39"/>
    <mergeCell ref="L37:L39"/>
    <mergeCell ref="M37:M39"/>
    <mergeCell ref="N37:N39"/>
    <mergeCell ref="O37:O39"/>
    <mergeCell ref="P40:P42"/>
    <mergeCell ref="Q40:Q42"/>
    <mergeCell ref="R40:R42"/>
    <mergeCell ref="S40:S42"/>
    <mergeCell ref="A41:A42"/>
    <mergeCell ref="D43:D45"/>
    <mergeCell ref="F43:F44"/>
    <mergeCell ref="G43:G45"/>
    <mergeCell ref="H43:H45"/>
    <mergeCell ref="I43:I45"/>
    <mergeCell ref="J40:J42"/>
    <mergeCell ref="K40:K42"/>
    <mergeCell ref="L40:L42"/>
    <mergeCell ref="M40:M42"/>
    <mergeCell ref="N40:N42"/>
    <mergeCell ref="O40:O42"/>
    <mergeCell ref="P43:P45"/>
    <mergeCell ref="Q43:Q45"/>
    <mergeCell ref="R43:R45"/>
    <mergeCell ref="S43:S45"/>
    <mergeCell ref="A44:A45"/>
    <mergeCell ref="D46:D48"/>
    <mergeCell ref="F46:F47"/>
    <mergeCell ref="G46:G48"/>
    <mergeCell ref="H46:H48"/>
    <mergeCell ref="I46:I48"/>
    <mergeCell ref="J43:J45"/>
    <mergeCell ref="K43:K45"/>
    <mergeCell ref="L43:L45"/>
    <mergeCell ref="M43:M45"/>
    <mergeCell ref="N43:N45"/>
    <mergeCell ref="O43:O45"/>
    <mergeCell ref="P46:P48"/>
    <mergeCell ref="Q46:Q48"/>
    <mergeCell ref="R46:R48"/>
    <mergeCell ref="S46:S48"/>
    <mergeCell ref="A47:A48"/>
    <mergeCell ref="D49:D51"/>
    <mergeCell ref="F49:F50"/>
    <mergeCell ref="G49:G51"/>
    <mergeCell ref="H49:H51"/>
    <mergeCell ref="I49:I51"/>
    <mergeCell ref="J46:J48"/>
    <mergeCell ref="K46:K48"/>
    <mergeCell ref="L46:L48"/>
    <mergeCell ref="M46:M48"/>
    <mergeCell ref="N46:N48"/>
    <mergeCell ref="O46:O48"/>
    <mergeCell ref="P49:P51"/>
    <mergeCell ref="Q49:Q51"/>
    <mergeCell ref="R49:R51"/>
    <mergeCell ref="S49:S51"/>
    <mergeCell ref="A50:A51"/>
    <mergeCell ref="D52:D54"/>
    <mergeCell ref="F52:F53"/>
    <mergeCell ref="G52:G54"/>
    <mergeCell ref="H52:H54"/>
    <mergeCell ref="I52:I54"/>
    <mergeCell ref="J49:J51"/>
    <mergeCell ref="K49:K51"/>
    <mergeCell ref="L49:L51"/>
    <mergeCell ref="M49:M51"/>
    <mergeCell ref="N49:N51"/>
    <mergeCell ref="O49:O51"/>
    <mergeCell ref="P52:P54"/>
    <mergeCell ref="Q52:Q54"/>
    <mergeCell ref="R52:R54"/>
    <mergeCell ref="S52:S54"/>
    <mergeCell ref="A53:A54"/>
    <mergeCell ref="D55:D57"/>
    <mergeCell ref="F55:F56"/>
    <mergeCell ref="G55:G57"/>
    <mergeCell ref="H55:H57"/>
    <mergeCell ref="I55:I57"/>
    <mergeCell ref="J52:J54"/>
    <mergeCell ref="K52:K54"/>
    <mergeCell ref="L52:L54"/>
    <mergeCell ref="M52:M54"/>
    <mergeCell ref="N52:N54"/>
    <mergeCell ref="O52:O54"/>
    <mergeCell ref="P55:P57"/>
    <mergeCell ref="Q55:Q57"/>
    <mergeCell ref="R55:R57"/>
    <mergeCell ref="S55:S57"/>
    <mergeCell ref="A56:A57"/>
    <mergeCell ref="D58:D60"/>
    <mergeCell ref="F58:F59"/>
    <mergeCell ref="G58:G60"/>
    <mergeCell ref="H58:H60"/>
    <mergeCell ref="I58:I60"/>
    <mergeCell ref="J55:J57"/>
    <mergeCell ref="K55:K57"/>
    <mergeCell ref="L55:L57"/>
    <mergeCell ref="M55:M57"/>
    <mergeCell ref="N55:N57"/>
    <mergeCell ref="O55:O57"/>
    <mergeCell ref="P58:P60"/>
    <mergeCell ref="Q58:Q60"/>
    <mergeCell ref="R58:R60"/>
    <mergeCell ref="S58:S60"/>
    <mergeCell ref="A59:A60"/>
    <mergeCell ref="D61:D63"/>
    <mergeCell ref="F61:F62"/>
    <mergeCell ref="G61:G63"/>
    <mergeCell ref="H61:H63"/>
    <mergeCell ref="I61:I63"/>
    <mergeCell ref="J58:J60"/>
    <mergeCell ref="K58:K60"/>
    <mergeCell ref="L58:L60"/>
    <mergeCell ref="M58:M60"/>
    <mergeCell ref="N58:N60"/>
    <mergeCell ref="O58:O60"/>
    <mergeCell ref="P61:P63"/>
    <mergeCell ref="Q61:Q63"/>
    <mergeCell ref="R61:R63"/>
    <mergeCell ref="S61:S63"/>
    <mergeCell ref="A62:A63"/>
    <mergeCell ref="D64:D66"/>
    <mergeCell ref="F64:F65"/>
    <mergeCell ref="G64:G66"/>
    <mergeCell ref="H64:H66"/>
    <mergeCell ref="I64:I66"/>
    <mergeCell ref="J61:J63"/>
    <mergeCell ref="K61:K63"/>
    <mergeCell ref="L61:L63"/>
    <mergeCell ref="M61:M63"/>
    <mergeCell ref="N61:N63"/>
    <mergeCell ref="O61:O63"/>
    <mergeCell ref="P64:P66"/>
    <mergeCell ref="Q64:Q66"/>
    <mergeCell ref="R64:R66"/>
    <mergeCell ref="S64:S66"/>
    <mergeCell ref="A65:A66"/>
    <mergeCell ref="D67:D69"/>
    <mergeCell ref="F67:F68"/>
    <mergeCell ref="G67:G69"/>
    <mergeCell ref="H67:H69"/>
    <mergeCell ref="I67:I69"/>
    <mergeCell ref="J64:J66"/>
    <mergeCell ref="K64:K66"/>
    <mergeCell ref="L64:L66"/>
    <mergeCell ref="M64:M66"/>
    <mergeCell ref="N64:N66"/>
    <mergeCell ref="O64:O66"/>
    <mergeCell ref="P67:P69"/>
    <mergeCell ref="Q67:Q69"/>
    <mergeCell ref="R67:R69"/>
    <mergeCell ref="S67:S69"/>
    <mergeCell ref="A68:A69"/>
    <mergeCell ref="D70:D72"/>
    <mergeCell ref="F70:F71"/>
    <mergeCell ref="G70:G72"/>
    <mergeCell ref="H70:H72"/>
    <mergeCell ref="I70:I72"/>
    <mergeCell ref="J67:J69"/>
    <mergeCell ref="K67:K69"/>
    <mergeCell ref="L67:L69"/>
    <mergeCell ref="M67:M69"/>
    <mergeCell ref="N67:N69"/>
    <mergeCell ref="O67:O69"/>
    <mergeCell ref="P70:P72"/>
    <mergeCell ref="Q70:Q72"/>
    <mergeCell ref="R70:R72"/>
    <mergeCell ref="S70:S72"/>
    <mergeCell ref="A71:A72"/>
    <mergeCell ref="D73:D75"/>
    <mergeCell ref="F73:F74"/>
    <mergeCell ref="G73:G75"/>
    <mergeCell ref="H73:H75"/>
    <mergeCell ref="I73:I75"/>
    <mergeCell ref="J70:J72"/>
    <mergeCell ref="K70:K72"/>
    <mergeCell ref="L70:L72"/>
    <mergeCell ref="M70:M72"/>
    <mergeCell ref="N70:N72"/>
    <mergeCell ref="O70:O72"/>
    <mergeCell ref="P73:P75"/>
    <mergeCell ref="Q73:Q75"/>
    <mergeCell ref="R73:R75"/>
    <mergeCell ref="S73:S75"/>
    <mergeCell ref="A74:A75"/>
    <mergeCell ref="D76:D78"/>
    <mergeCell ref="F76:F77"/>
    <mergeCell ref="G76:G78"/>
    <mergeCell ref="H76:H78"/>
    <mergeCell ref="I76:I78"/>
    <mergeCell ref="J73:J75"/>
    <mergeCell ref="K73:K75"/>
    <mergeCell ref="L73:L75"/>
    <mergeCell ref="M73:M75"/>
    <mergeCell ref="N73:N75"/>
    <mergeCell ref="O73:O75"/>
    <mergeCell ref="P76:P78"/>
    <mergeCell ref="Q76:Q78"/>
    <mergeCell ref="R76:R78"/>
    <mergeCell ref="S76:S78"/>
    <mergeCell ref="A77:A78"/>
    <mergeCell ref="D79:D81"/>
    <mergeCell ref="F79:F80"/>
    <mergeCell ref="G79:G81"/>
    <mergeCell ref="H79:H81"/>
    <mergeCell ref="I79:I81"/>
    <mergeCell ref="J76:J78"/>
    <mergeCell ref="K76:K78"/>
    <mergeCell ref="L76:L78"/>
    <mergeCell ref="M76:M78"/>
    <mergeCell ref="N76:N78"/>
    <mergeCell ref="O76:O78"/>
    <mergeCell ref="P79:P81"/>
    <mergeCell ref="Q79:Q81"/>
    <mergeCell ref="R79:R81"/>
    <mergeCell ref="S79:S81"/>
    <mergeCell ref="A80:A81"/>
    <mergeCell ref="D82:D84"/>
    <mergeCell ref="F82:F83"/>
    <mergeCell ref="G82:G84"/>
    <mergeCell ref="H82:H84"/>
    <mergeCell ref="I82:I84"/>
    <mergeCell ref="J79:J81"/>
    <mergeCell ref="K79:K81"/>
    <mergeCell ref="L79:L81"/>
    <mergeCell ref="M79:M81"/>
    <mergeCell ref="N79:N81"/>
    <mergeCell ref="O79:O81"/>
    <mergeCell ref="P82:P84"/>
    <mergeCell ref="Q82:Q84"/>
    <mergeCell ref="R82:R84"/>
    <mergeCell ref="S82:S84"/>
    <mergeCell ref="A83:A84"/>
    <mergeCell ref="D85:D87"/>
    <mergeCell ref="F85:F86"/>
    <mergeCell ref="G85:G87"/>
    <mergeCell ref="H85:H87"/>
    <mergeCell ref="I85:I87"/>
    <mergeCell ref="J82:J84"/>
    <mergeCell ref="K82:K84"/>
    <mergeCell ref="L82:L84"/>
    <mergeCell ref="M82:M84"/>
    <mergeCell ref="N82:N84"/>
    <mergeCell ref="O82:O84"/>
    <mergeCell ref="P85:P87"/>
    <mergeCell ref="Q85:Q87"/>
    <mergeCell ref="R85:R87"/>
    <mergeCell ref="S85:S87"/>
    <mergeCell ref="A86:A87"/>
    <mergeCell ref="D88:D90"/>
    <mergeCell ref="F88:F89"/>
    <mergeCell ref="G88:G90"/>
    <mergeCell ref="H88:H90"/>
    <mergeCell ref="I88:I90"/>
    <mergeCell ref="J85:J87"/>
    <mergeCell ref="K85:K87"/>
    <mergeCell ref="L85:L87"/>
    <mergeCell ref="M85:M87"/>
    <mergeCell ref="N85:N87"/>
    <mergeCell ref="O85:O87"/>
    <mergeCell ref="P88:P90"/>
    <mergeCell ref="Q88:Q90"/>
    <mergeCell ref="R88:R90"/>
    <mergeCell ref="S88:S90"/>
    <mergeCell ref="A89:A90"/>
    <mergeCell ref="D91:D93"/>
    <mergeCell ref="F91:F92"/>
    <mergeCell ref="G91:G93"/>
    <mergeCell ref="H91:H93"/>
    <mergeCell ref="I91:I93"/>
    <mergeCell ref="J88:J90"/>
    <mergeCell ref="K88:K90"/>
    <mergeCell ref="L88:L90"/>
    <mergeCell ref="M88:M90"/>
    <mergeCell ref="N88:N90"/>
    <mergeCell ref="O88:O90"/>
    <mergeCell ref="P91:P93"/>
    <mergeCell ref="Q91:Q93"/>
    <mergeCell ref="R91:R93"/>
    <mergeCell ref="S91:S93"/>
    <mergeCell ref="A92:A93"/>
    <mergeCell ref="D94:D96"/>
    <mergeCell ref="F94:F95"/>
    <mergeCell ref="G94:G96"/>
    <mergeCell ref="H94:H96"/>
    <mergeCell ref="I94:I96"/>
    <mergeCell ref="J91:J93"/>
    <mergeCell ref="K91:K93"/>
    <mergeCell ref="L91:L93"/>
    <mergeCell ref="M91:M93"/>
    <mergeCell ref="N91:N93"/>
    <mergeCell ref="O91:O93"/>
    <mergeCell ref="P94:P96"/>
    <mergeCell ref="Q94:Q96"/>
    <mergeCell ref="R94:R96"/>
    <mergeCell ref="S94:S96"/>
    <mergeCell ref="A95:A96"/>
    <mergeCell ref="D97:D99"/>
    <mergeCell ref="F97:F98"/>
    <mergeCell ref="G97:G99"/>
    <mergeCell ref="H97:H99"/>
    <mergeCell ref="I97:I99"/>
    <mergeCell ref="J94:J96"/>
    <mergeCell ref="K94:K96"/>
    <mergeCell ref="L94:L96"/>
    <mergeCell ref="M94:M96"/>
    <mergeCell ref="N94:N96"/>
    <mergeCell ref="O94:O96"/>
    <mergeCell ref="P97:P99"/>
    <mergeCell ref="Q97:Q99"/>
    <mergeCell ref="R97:R99"/>
    <mergeCell ref="S97:S99"/>
    <mergeCell ref="A98:A99"/>
    <mergeCell ref="D100:D102"/>
    <mergeCell ref="F100:F101"/>
    <mergeCell ref="G100:G102"/>
    <mergeCell ref="H100:H102"/>
    <mergeCell ref="I100:I102"/>
    <mergeCell ref="J97:J99"/>
    <mergeCell ref="K97:K99"/>
    <mergeCell ref="L97:L99"/>
    <mergeCell ref="M97:M99"/>
    <mergeCell ref="N97:N99"/>
    <mergeCell ref="O97:O99"/>
    <mergeCell ref="P100:P102"/>
    <mergeCell ref="Q100:Q102"/>
    <mergeCell ref="R100:R102"/>
    <mergeCell ref="S100:S102"/>
    <mergeCell ref="A101:A102"/>
    <mergeCell ref="D103:D105"/>
    <mergeCell ref="F103:F104"/>
    <mergeCell ref="G103:G105"/>
    <mergeCell ref="H103:H105"/>
    <mergeCell ref="I103:I105"/>
    <mergeCell ref="J100:J102"/>
    <mergeCell ref="K100:K102"/>
    <mergeCell ref="L100:L102"/>
    <mergeCell ref="M100:M102"/>
    <mergeCell ref="N100:N102"/>
    <mergeCell ref="O100:O102"/>
    <mergeCell ref="P103:P105"/>
    <mergeCell ref="Q103:Q105"/>
    <mergeCell ref="R103:R105"/>
    <mergeCell ref="S103:S105"/>
    <mergeCell ref="A104:A105"/>
    <mergeCell ref="J103:J105"/>
    <mergeCell ref="K103:K105"/>
    <mergeCell ref="L103:L105"/>
    <mergeCell ref="M103:M105"/>
    <mergeCell ref="N103:N105"/>
    <mergeCell ref="O103:O105"/>
  </mergeCells>
  <conditionalFormatting sqref="B4 B13 B16 B19 B22 B25 B28 B31 B34 B37 B40 B43 B46 B49 B52 B55 B58 B61 B64 B67 B70 B73 B76 B79 B82 B85 B88 B91 B94 B97 B100 B103">
    <cfRule type="expression" dxfId="74" priority="46">
      <formula>AND($V$2&lt;&gt;"",OR(ISNUMBER(SEARCH($V$2,B4)),ISTEXT(SEARCH($V$2,B4))))</formula>
    </cfRule>
    <cfRule type="notContainsBlanks" dxfId="73" priority="69" stopIfTrue="1">
      <formula>LEN(TRIM(B4))&gt;0</formula>
    </cfRule>
  </conditionalFormatting>
  <conditionalFormatting sqref="D4:D6">
    <cfRule type="expression" dxfId="72" priority="40">
      <formula>AND($V$2&lt;&gt;"",OR(ISNUMBER(SEARCH($V$2,D4)),ISTEXT(SEARCH($V$2,D4))))</formula>
    </cfRule>
    <cfRule type="notContainsBlanks" dxfId="71" priority="68" stopIfTrue="1">
      <formula>LEN(TRIM(D4))&gt;0</formula>
    </cfRule>
  </conditionalFormatting>
  <conditionalFormatting sqref="E6">
    <cfRule type="notContainsBlanks" dxfId="70" priority="73" stopIfTrue="1">
      <formula>LEN(TRIM(E6))&gt;0</formula>
    </cfRule>
  </conditionalFormatting>
  <conditionalFormatting sqref="C6 C15 C18 C21 C24 C27 C30 C33 C36 C39 C42 C45 C48 C51 C54 C57 C60 C63 C66 C69 C72 C75 C78 C81 C84 C87 C90 C93 C96 C99 C102 C105">
    <cfRule type="expression" dxfId="69" priority="41">
      <formula>AND($V$2&lt;&gt;"",OR(ISNUMBER(SEARCH($V$2,C6)),ISTEXT(SEARCH($V$2,C6))))</formula>
    </cfRule>
    <cfRule type="notContainsBlanks" dxfId="68" priority="72" stopIfTrue="1">
      <formula>LEN(TRIM(C6))&gt;0</formula>
    </cfRule>
  </conditionalFormatting>
  <conditionalFormatting sqref="C5 C14 C17 C20 C23 C26 C29 C32 C35 C38 C41 C44 C47 C50 C53 C56 C59 C62 C65 C68 C71 C74 C77 C80 C83 C86 C89 C92 C95 C98 C101 C104">
    <cfRule type="expression" dxfId="67" priority="42">
      <formula>AND($V$2&lt;&gt;"",OR(ISNUMBER(SEARCH($V$2,C5)),ISTEXT(SEARCH($V$2,C5))))</formula>
    </cfRule>
    <cfRule type="notContainsBlanks" dxfId="66" priority="71" stopIfTrue="1">
      <formula>LEN(TRIM(C5))&gt;0</formula>
    </cfRule>
  </conditionalFormatting>
  <conditionalFormatting sqref="F4:K6">
    <cfRule type="notContainsBlanks" dxfId="65" priority="75">
      <formula>LEN(TRIM(F4))&gt;0</formula>
    </cfRule>
  </conditionalFormatting>
  <conditionalFormatting sqref="C4 C13 C16 C19 C22 C25 C28 C31 C34 C37 C40 C43 C46 C49 C52 C55 C58 C61 C64 C67 C70 C73 C76 C79 C82 C85 C88 C91 C94 C97 C100 C103">
    <cfRule type="expression" dxfId="64" priority="43">
      <formula>AND($V$2&lt;&gt;"",OR(ISNUMBER(SEARCH($V$2,C4)),ISTEXT(SEARCH($V$2,C4))))</formula>
    </cfRule>
    <cfRule type="notContainsBlanks" dxfId="63" priority="70" stopIfTrue="1">
      <formula>LEN(TRIM(C4))&gt;0</formula>
    </cfRule>
  </conditionalFormatting>
  <conditionalFormatting sqref="E4">
    <cfRule type="notContainsBlanks" dxfId="62" priority="67" stopIfTrue="1">
      <formula>LEN(TRIM(E4))&gt;0</formula>
    </cfRule>
  </conditionalFormatting>
  <conditionalFormatting sqref="M4:M6">
    <cfRule type="notContainsBlanks" dxfId="61" priority="74" stopIfTrue="1">
      <formula>LEN(TRIM(M4))&gt;0</formula>
    </cfRule>
  </conditionalFormatting>
  <conditionalFormatting sqref="L4:L6">
    <cfRule type="expression" dxfId="60" priority="36">
      <formula>AND($V$2&lt;&gt;"",OR(ISNUMBER(SEARCH($V$2,L4)),ISTEXT(SEARCH($V$2,L4))))</formula>
    </cfRule>
    <cfRule type="notContainsBlanks" dxfId="59" priority="66" stopIfTrue="1">
      <formula>LEN(TRIM(L4))&gt;0</formula>
    </cfRule>
  </conditionalFormatting>
  <conditionalFormatting sqref="A4:A6">
    <cfRule type="notContainsBlanks" dxfId="58" priority="65">
      <formula>LEN(TRIM(A4))&gt;0</formula>
    </cfRule>
  </conditionalFormatting>
  <conditionalFormatting sqref="B6 B15 B18 B21 B24 B27 B30 B33 B36 B39 B42 B45 B48 B51 B54 B57 B60 B63 B66 B69 B72 B75 B78 B81 B84 B87 B90 B93 B96 B99 B102 B105">
    <cfRule type="expression" dxfId="57" priority="44">
      <formula>AND($V$2&lt;&gt;"",OR(ISNUMBER(SEARCH($V$2,B6)),ISTEXT(SEARCH($V$2,B6))))</formula>
    </cfRule>
    <cfRule type="expression" dxfId="56" priority="64" stopIfTrue="1">
      <formula>IF(A4&gt;0,A4,"")</formula>
    </cfRule>
  </conditionalFormatting>
  <conditionalFormatting sqref="B7">
    <cfRule type="expression" dxfId="55" priority="35">
      <formula>AND($V$2&lt;&gt;"",OR(ISNUMBER(SEARCH($V$2,B7)),ISTEXT(SEARCH($V$2,B7))))</formula>
    </cfRule>
    <cfRule type="notContainsBlanks" dxfId="54" priority="58" stopIfTrue="1">
      <formula>LEN(TRIM(B7))&gt;0</formula>
    </cfRule>
  </conditionalFormatting>
  <conditionalFormatting sqref="D7:D105">
    <cfRule type="notContainsBlanks" dxfId="53" priority="57" stopIfTrue="1">
      <formula>LEN(TRIM(D7))&gt;0</formula>
    </cfRule>
  </conditionalFormatting>
  <conditionalFormatting sqref="E9">
    <cfRule type="notContainsBlanks" dxfId="52" priority="62" stopIfTrue="1">
      <formula>LEN(TRIM(E9))&gt;0</formula>
    </cfRule>
  </conditionalFormatting>
  <conditionalFormatting sqref="C9">
    <cfRule type="expression" dxfId="51" priority="30">
      <formula>AND($V$2&lt;&gt;"",OR(ISNUMBER(SEARCH($V$2,C9)),ISTEXT(SEARCH($V$2,C9))))</formula>
    </cfRule>
    <cfRule type="notContainsBlanks" dxfId="50" priority="61" stopIfTrue="1">
      <formula>LEN(TRIM(C9))&gt;0</formula>
    </cfRule>
  </conditionalFormatting>
  <conditionalFormatting sqref="C8">
    <cfRule type="expression" dxfId="49" priority="31">
      <formula>AND($V$2&lt;&gt;"",OR(ISNUMBER(SEARCH($V$2,C8)),ISTEXT(SEARCH($V$2,C8))))</formula>
    </cfRule>
    <cfRule type="notContainsBlanks" dxfId="48" priority="60" stopIfTrue="1">
      <formula>LEN(TRIM(C8))&gt;0</formula>
    </cfRule>
  </conditionalFormatting>
  <conditionalFormatting sqref="C7">
    <cfRule type="expression" dxfId="47" priority="32">
      <formula>AND($V$2&lt;&gt;"",OR(ISNUMBER(SEARCH($V$2,C7)),ISTEXT(SEARCH($V$2,C7))))</formula>
    </cfRule>
    <cfRule type="notContainsBlanks" dxfId="46" priority="59" stopIfTrue="1">
      <formula>LEN(TRIM(C7))&gt;0</formula>
    </cfRule>
  </conditionalFormatting>
  <conditionalFormatting sqref="E7">
    <cfRule type="notContainsBlanks" dxfId="45" priority="56" stopIfTrue="1">
      <formula>LEN(TRIM(E7))&gt;0</formula>
    </cfRule>
  </conditionalFormatting>
  <conditionalFormatting sqref="M7:M105">
    <cfRule type="notContainsBlanks" dxfId="44" priority="63" stopIfTrue="1">
      <formula>LEN(TRIM(M7))&gt;0</formula>
    </cfRule>
  </conditionalFormatting>
  <conditionalFormatting sqref="L7:L105">
    <cfRule type="notContainsBlanks" dxfId="43" priority="55" stopIfTrue="1">
      <formula>LEN(TRIM(L7))&gt;0</formula>
    </cfRule>
  </conditionalFormatting>
  <conditionalFormatting sqref="B9">
    <cfRule type="expression" dxfId="42" priority="33">
      <formula>AND($V$2&lt;&gt;"",OR(ISNUMBER(SEARCH($V$2,B9)),ISTEXT(SEARCH($V$2,B9))))</formula>
    </cfRule>
    <cfRule type="expression" dxfId="41" priority="54" stopIfTrue="1">
      <formula>IF(A7&gt;0,A7,"")</formula>
    </cfRule>
  </conditionalFormatting>
  <conditionalFormatting sqref="A7:A105">
    <cfRule type="notContainsBlanks" dxfId="40" priority="53">
      <formula>LEN(TRIM(A7))&gt;0</formula>
    </cfRule>
  </conditionalFormatting>
  <conditionalFormatting sqref="O4:O6">
    <cfRule type="notContainsBlanks" dxfId="39" priority="52" stopIfTrue="1">
      <formula>LEN(TRIM(O4))&gt;0</formula>
    </cfRule>
  </conditionalFormatting>
  <conditionalFormatting sqref="P4:S6">
    <cfRule type="notContainsBlanks" dxfId="38" priority="51" stopIfTrue="1">
      <formula>LEN(TRIM(P4))&gt;0</formula>
    </cfRule>
  </conditionalFormatting>
  <conditionalFormatting sqref="O7:O105">
    <cfRule type="notContainsBlanks" dxfId="37" priority="50" stopIfTrue="1">
      <formula>LEN(TRIM(O7))&gt;0</formula>
    </cfRule>
  </conditionalFormatting>
  <conditionalFormatting sqref="P7:S105">
    <cfRule type="notContainsBlanks" dxfId="36" priority="49" stopIfTrue="1">
      <formula>LEN(TRIM(P7))&gt;0</formula>
    </cfRule>
  </conditionalFormatting>
  <conditionalFormatting sqref="F7:J9">
    <cfRule type="notContainsBlanks" dxfId="35" priority="48">
      <formula>LEN(TRIM(F7))&gt;0</formula>
    </cfRule>
  </conditionalFormatting>
  <conditionalFormatting sqref="K7:K105">
    <cfRule type="notContainsBlanks" dxfId="34" priority="47">
      <formula>LEN(TRIM(K7))&gt;0</formula>
    </cfRule>
  </conditionalFormatting>
  <conditionalFormatting sqref="B5 B14 B17 B20 B23 B26 B29 B32 B35 B38 B41 B44 B47 B50 B53 B56 B59 B62 B65 B68 B71 B74 B77 B80 B83 B86 B89 B92 B95 B98 B101 B104 F13:F105">
    <cfRule type="expression" dxfId="33" priority="45">
      <formula>AND($V$2&lt;&gt;"",OR(ISNUMBER(SEARCH($V$2,B5)),ISTEXT(SEARCH($V$2,B5))))</formula>
    </cfRule>
  </conditionalFormatting>
  <conditionalFormatting sqref="F4:F5">
    <cfRule type="expression" dxfId="32" priority="39">
      <formula>AND($V$2&lt;&gt;"",OR(ISNUMBER(SEARCH($V$2,F4)),ISTEXT(SEARCH($V$2,F4))))</formula>
    </cfRule>
  </conditionalFormatting>
  <conditionalFormatting sqref="F6">
    <cfRule type="expression" dxfId="31" priority="38">
      <formula>AND($V$2&lt;&gt;"",OR(ISNUMBER(SEARCH($V$2,F6)),ISTEXT(SEARCH($V$2,F6))))</formula>
    </cfRule>
  </conditionalFormatting>
  <conditionalFormatting sqref="K4:K6">
    <cfRule type="expression" dxfId="30" priority="37">
      <formula>AND($V$2&lt;&gt;"",OR(ISNUMBER(SEARCH($V$2,K4)),ISTEXT(SEARCH($V$2,K4))))</formula>
    </cfRule>
  </conditionalFormatting>
  <conditionalFormatting sqref="B8">
    <cfRule type="expression" dxfId="29" priority="34">
      <formula>AND($V$2&lt;&gt;"",OR(ISNUMBER(SEARCH($V$2,B8)),ISTEXT(SEARCH($V$2,B8))))</formula>
    </cfRule>
  </conditionalFormatting>
  <conditionalFormatting sqref="D7:D105">
    <cfRule type="expression" dxfId="28" priority="29">
      <formula>AND($V$2&lt;&gt;"",OR(ISNUMBER(SEARCH($V$2,D7)),ISTEXT(SEARCH($V$2,D7))))</formula>
    </cfRule>
  </conditionalFormatting>
  <conditionalFormatting sqref="F7:F8">
    <cfRule type="expression" dxfId="27" priority="28">
      <formula>AND($V$2&lt;&gt;"",OR(ISNUMBER(SEARCH($V$2,F7)),ISTEXT(SEARCH($V$2,F7))))</formula>
    </cfRule>
  </conditionalFormatting>
  <conditionalFormatting sqref="F9">
    <cfRule type="expression" dxfId="26" priority="27">
      <formula>AND($V$2&lt;&gt;"",OR(ISNUMBER(SEARCH($V$2,F9)),ISTEXT(SEARCH($V$2,F9))))</formula>
    </cfRule>
  </conditionalFormatting>
  <conditionalFormatting sqref="K7:K105">
    <cfRule type="expression" dxfId="25" priority="26">
      <formula>AND($V$2&lt;&gt;"",OR(ISNUMBER(SEARCH($V$2,K7)),ISTEXT(SEARCH($V$2,K7))))</formula>
    </cfRule>
  </conditionalFormatting>
  <conditionalFormatting sqref="L7:L105">
    <cfRule type="expression" dxfId="24" priority="25">
      <formula>AND($V$2&lt;&gt;"",OR(ISNUMBER(SEARCH($V$2,L7)),ISTEXT(SEARCH($V$2,L7))))</formula>
    </cfRule>
  </conditionalFormatting>
  <conditionalFormatting sqref="A4 A13 A16 A19 A22 A25 A28 A31 A34 A37 A40 A43 A46 A49 A52 A55 A58 A61 A64 A67 A70 A73 A76 A79 A82 A85 A88 A91 A94 A97 A100 A103">
    <cfRule type="expression" dxfId="23" priority="24">
      <formula>AND($V$2&lt;&gt;"",OR(ISNUMBER(SEARCH($V$2,B4:D6)),ISNUMBER(SEARCH($V$2,F4:F6)),ISNUMBER(SEARCH($V$2,K4:L6)),ISTEXT(SEARCH($V$2,B4:C6))))</formula>
    </cfRule>
  </conditionalFormatting>
  <conditionalFormatting sqref="A5:A6 A14:A15 A17:A18 A20:A21 A23:A24 A26:A27 A29:A30 A32:A33 A35:A36 A38:A39 A41:A42 A44:A45 A47:A48 A50:A51 A53:A54 A56:A57 A59:A60 A62:A63 A65:A66 A68:A69 A71:A72 A74:A75 A77:A78 A80:A81 A83:A84 A86:A87 A89:A90 A92:A93 A95:A96 A98:A99 A101:A102 A104:A105">
    <cfRule type="expression" dxfId="22" priority="23">
      <formula>AND($V$2&lt;&gt;"",OR(ISNUMBER(SEARCH($V$2,B4:D6)),ISNUMBER(SEARCH($V$2,F4:F6)),ISNUMBER(SEARCH($V$2,K4:L6)),ISTEXT(SEARCH($V$2,B4:C6))))</formula>
    </cfRule>
  </conditionalFormatting>
  <conditionalFormatting sqref="A7">
    <cfRule type="expression" dxfId="21" priority="22">
      <formula>AND($V$2&lt;&gt;"",OR(ISNUMBER(SEARCH($V$2,B7:D9)),ISNUMBER(SEARCH($V$2,F7:F9)),ISNUMBER(SEARCH($V$2,K7:L9)),ISTEXT(SEARCH($V$2,B7:C9))))</formula>
    </cfRule>
  </conditionalFormatting>
  <conditionalFormatting sqref="A8:A9">
    <cfRule type="expression" dxfId="20" priority="21">
      <formula>AND($V$2&lt;&gt;"",OR(ISNUMBER(SEARCH($V$2,B7:D9)),ISNUMBER(SEARCH($V$2,F7:F9)),ISNUMBER(SEARCH($V$2,K7:L9)),ISTEXT(SEARCH($V$2,B7:C9))))</formula>
    </cfRule>
  </conditionalFormatting>
  <conditionalFormatting sqref="B10">
    <cfRule type="expression" dxfId="19" priority="12">
      <formula>AND($V$2&lt;&gt;"",OR(ISNUMBER(SEARCH($V$2,B10)),ISTEXT(SEARCH($V$2,B10))))</formula>
    </cfRule>
    <cfRule type="notContainsBlanks" dxfId="18" priority="16" stopIfTrue="1">
      <formula>LEN(TRIM(B10))&gt;0</formula>
    </cfRule>
  </conditionalFormatting>
  <conditionalFormatting sqref="E12 E15 E18 E21 E24 E27 E30 E33 E36 E39 E42 E45 E48 E51 E54 E57 E60 E63 E66 E69 E72 E75 E78 E81 E84 E87 E90 E93 E96 E99 E102 E105">
    <cfRule type="notContainsBlanks" dxfId="17" priority="20" stopIfTrue="1">
      <formula>LEN(TRIM(E12))&gt;0</formula>
    </cfRule>
  </conditionalFormatting>
  <conditionalFormatting sqref="C12">
    <cfRule type="expression" dxfId="16" priority="7">
      <formula>AND($V$2&lt;&gt;"",OR(ISNUMBER(SEARCH($V$2,C12)),ISTEXT(SEARCH($V$2,C12))))</formula>
    </cfRule>
    <cfRule type="notContainsBlanks" dxfId="15" priority="19" stopIfTrue="1">
      <formula>LEN(TRIM(C12))&gt;0</formula>
    </cfRule>
  </conditionalFormatting>
  <conditionalFormatting sqref="C11">
    <cfRule type="expression" dxfId="14" priority="8">
      <formula>AND($V$2&lt;&gt;"",OR(ISNUMBER(SEARCH($V$2,C11)),ISTEXT(SEARCH($V$2,C11))))</formula>
    </cfRule>
    <cfRule type="notContainsBlanks" dxfId="13" priority="18" stopIfTrue="1">
      <formula>LEN(TRIM(C11))&gt;0</formula>
    </cfRule>
  </conditionalFormatting>
  <conditionalFormatting sqref="C10">
    <cfRule type="expression" dxfId="12" priority="9">
      <formula>AND($V$2&lt;&gt;"",OR(ISNUMBER(SEARCH($V$2,C10)),ISTEXT(SEARCH($V$2,C10))))</formula>
    </cfRule>
    <cfRule type="notContainsBlanks" dxfId="11" priority="17" stopIfTrue="1">
      <formula>LEN(TRIM(C10))&gt;0</formula>
    </cfRule>
  </conditionalFormatting>
  <conditionalFormatting sqref="E10 E13 E16 E19 E22 E25 E28 E31 E34 E37 E40 E43 E46 E49 E52 E55 E58 E61 E64 E67 E70 E73 E76 E79 E82 E85 E88 E91 E94 E97 E100 E103">
    <cfRule type="notContainsBlanks" dxfId="10" priority="15" stopIfTrue="1">
      <formula>LEN(TRIM(E10))&gt;0</formula>
    </cfRule>
  </conditionalFormatting>
  <conditionalFormatting sqref="B12">
    <cfRule type="expression" dxfId="9" priority="10">
      <formula>AND($V$2&lt;&gt;"",OR(ISNUMBER(SEARCH($V$2,B12)),ISTEXT(SEARCH($V$2,B12))))</formula>
    </cfRule>
    <cfRule type="expression" dxfId="8" priority="14" stopIfTrue="1">
      <formula>IF(A10&gt;0,A10,"")</formula>
    </cfRule>
  </conditionalFormatting>
  <conditionalFormatting sqref="F10:J105">
    <cfRule type="notContainsBlanks" dxfId="7" priority="13">
      <formula>LEN(TRIM(F10))&gt;0</formula>
    </cfRule>
  </conditionalFormatting>
  <conditionalFormatting sqref="B11">
    <cfRule type="expression" dxfId="6" priority="11">
      <formula>AND($V$2&lt;&gt;"",OR(ISNUMBER(SEARCH($V$2,B11)),ISTEXT(SEARCH($V$2,B11))))</formula>
    </cfRule>
  </conditionalFormatting>
  <conditionalFormatting sqref="F10:F11">
    <cfRule type="expression" dxfId="5" priority="6">
      <formula>AND($V$2&lt;&gt;"",OR(ISNUMBER(SEARCH($V$2,F10)),ISTEXT(SEARCH($V$2,F10))))</formula>
    </cfRule>
  </conditionalFormatting>
  <conditionalFormatting sqref="F12">
    <cfRule type="expression" dxfId="4" priority="5">
      <formula>AND($V$2&lt;&gt;"",OR(ISNUMBER(SEARCH($V$2,F12)),ISTEXT(SEARCH($V$2,F12))))</formula>
    </cfRule>
  </conditionalFormatting>
  <conditionalFormatting sqref="A10">
    <cfRule type="expression" dxfId="3" priority="4">
      <formula>AND($V$2&lt;&gt;"",OR(ISNUMBER(SEARCH($V$2,B10:D12)),ISNUMBER(SEARCH($V$2,F10:F12)),ISNUMBER(SEARCH($V$2,K10:L12)),ISTEXT(SEARCH($V$2,B10:C12))))</formula>
    </cfRule>
  </conditionalFormatting>
  <conditionalFormatting sqref="A11:A12">
    <cfRule type="expression" dxfId="2" priority="3">
      <formula>AND($V$2&lt;&gt;"",OR(ISNUMBER(SEARCH($V$2,B10:D12)),ISNUMBER(SEARCH($V$2,F10:F12)),ISNUMBER(SEARCH($V$2,K10:L12)),ISTEXT(SEARCH($V$2,B10:C12))))</formula>
    </cfRule>
  </conditionalFormatting>
  <conditionalFormatting sqref="N4:N6">
    <cfRule type="notContainsBlanks" dxfId="1" priority="2" stopIfTrue="1">
      <formula>LEN(TRIM(N4))&gt;0</formula>
    </cfRule>
  </conditionalFormatting>
  <conditionalFormatting sqref="N7:N105">
    <cfRule type="notContainsBlanks" dxfId="0" priority="1" stopIfTrue="1">
      <formula>LEN(TRIM(N7))&gt;0</formula>
    </cfRule>
  </conditionalFormatting>
  <pageMargins left="0.7" right="0.7" top="0.78740157499999996" bottom="0.78740157499999996" header="0.3" footer="0.3"/>
  <pageSetup paperSize="9" orientation="portrait" horizontalDpi="4294967295" verticalDpi="4294967295"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VDI0101W10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Hájková Petra</dc:creator>
  <cp:lastModifiedBy>Hájková Petra</cp:lastModifiedBy>
  <dcterms:created xsi:type="dcterms:W3CDTF">2023-09-20T13:37:13Z</dcterms:created>
  <dcterms:modified xsi:type="dcterms:W3CDTF">2023-09-20T14:12:09Z</dcterms:modified>
</cp:coreProperties>
</file>