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\Zastupitelstvo\ZOK 29.4.2019\"/>
    </mc:Choice>
  </mc:AlternateContent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1'!$A$1:$E$1481</definedName>
    <definedName name="_xlnm.Print_Area" localSheetId="1">'Příloha č. 2'!$A$1:$E$138</definedName>
  </definedNames>
  <calcPr calcId="162913"/>
</workbook>
</file>

<file path=xl/calcChain.xml><?xml version="1.0" encoding="utf-8"?>
<calcChain xmlns="http://schemas.openxmlformats.org/spreadsheetml/2006/main">
  <c r="B52" i="5" l="1"/>
  <c r="C48" i="5"/>
  <c r="C47" i="5"/>
  <c r="C49" i="5" s="1"/>
  <c r="B47" i="5"/>
  <c r="B49" i="5" s="1"/>
  <c r="B44" i="5"/>
  <c r="B53" i="5" s="1"/>
  <c r="C43" i="5"/>
  <c r="B42" i="5"/>
  <c r="C41" i="5"/>
  <c r="C40" i="5"/>
  <c r="C39" i="5"/>
  <c r="C37" i="5"/>
  <c r="C33" i="5"/>
  <c r="C32" i="5"/>
  <c r="C29" i="5"/>
  <c r="C42" i="5" s="1"/>
  <c r="C44" i="5" s="1"/>
  <c r="C53" i="5" s="1"/>
  <c r="B26" i="5"/>
  <c r="C25" i="5"/>
  <c r="B24" i="5"/>
  <c r="C23" i="5"/>
  <c r="C21" i="5"/>
  <c r="C19" i="5"/>
  <c r="C18" i="5"/>
  <c r="C14" i="5"/>
  <c r="C13" i="5"/>
  <c r="C8" i="5"/>
  <c r="C7" i="5"/>
  <c r="C24" i="5" s="1"/>
  <c r="C26" i="5" s="1"/>
  <c r="C52" i="5" s="1"/>
  <c r="E137" i="4"/>
  <c r="E130" i="4"/>
  <c r="E112" i="4" l="1"/>
  <c r="E103" i="4"/>
  <c r="E96" i="4"/>
  <c r="G96" i="4" s="1"/>
  <c r="E89" i="4"/>
  <c r="E73" i="4"/>
  <c r="E66" i="4"/>
  <c r="E48" i="4"/>
  <c r="E41" i="4"/>
  <c r="E23" i="4"/>
  <c r="E16" i="4"/>
  <c r="E1480" i="1"/>
  <c r="E1479" i="1"/>
  <c r="E1472" i="1"/>
  <c r="E1473" i="1" s="1"/>
  <c r="E1452" i="1"/>
  <c r="E1445" i="1"/>
  <c r="E1424" i="1"/>
  <c r="E1426" i="1" s="1"/>
  <c r="E1393" i="1"/>
  <c r="E1370" i="1"/>
  <c r="E1342" i="1"/>
  <c r="E1343" i="1" s="1"/>
  <c r="E1336" i="1"/>
  <c r="E1318" i="1"/>
  <c r="E1287" i="1"/>
  <c r="E1286" i="1"/>
  <c r="E1290" i="1" s="1"/>
  <c r="E1269" i="1"/>
  <c r="E1238" i="1"/>
  <c r="E1216" i="1"/>
  <c r="E1214" i="1"/>
  <c r="E1186" i="1"/>
  <c r="E1165" i="1"/>
  <c r="E1136" i="1"/>
  <c r="E1113" i="1"/>
  <c r="E1111" i="1"/>
  <c r="E1114" i="1" s="1"/>
  <c r="E1086" i="1"/>
  <c r="E1082" i="1"/>
  <c r="E1061" i="1"/>
  <c r="E994" i="1"/>
  <c r="E1037" i="1" s="1"/>
  <c r="E962" i="1"/>
  <c r="G958" i="1"/>
  <c r="E958" i="1"/>
  <c r="E931" i="1"/>
  <c r="E930" i="1"/>
  <c r="E929" i="1"/>
  <c r="E928" i="1"/>
  <c r="E907" i="1"/>
  <c r="E905" i="1"/>
  <c r="G904" i="1"/>
  <c r="E879" i="1"/>
  <c r="E860" i="1"/>
  <c r="E853" i="1"/>
  <c r="E826" i="1"/>
  <c r="E819" i="1"/>
  <c r="G812" i="1"/>
  <c r="E812" i="1"/>
  <c r="E811" i="1"/>
  <c r="E805" i="1"/>
  <c r="E798" i="1"/>
  <c r="E772" i="1"/>
  <c r="E765" i="1"/>
  <c r="E744" i="1"/>
  <c r="E735" i="1"/>
  <c r="E713" i="1"/>
  <c r="E705" i="1"/>
  <c r="E683" i="1"/>
  <c r="E685" i="1" s="1"/>
  <c r="E673" i="1"/>
  <c r="E653" i="1"/>
  <c r="E644" i="1"/>
  <c r="E620" i="1"/>
  <c r="E611" i="1"/>
  <c r="E589" i="1"/>
  <c r="E578" i="1"/>
  <c r="E579" i="1" s="1"/>
  <c r="E556" i="1"/>
  <c r="E549" i="1"/>
  <c r="E528" i="1"/>
  <c r="E515" i="1"/>
  <c r="E494" i="1"/>
  <c r="E486" i="1"/>
  <c r="E485" i="1"/>
  <c r="E487" i="1" s="1"/>
  <c r="E467" i="1"/>
  <c r="E460" i="1"/>
  <c r="G467" i="1" s="1"/>
  <c r="G458" i="1"/>
  <c r="E450" i="1"/>
  <c r="E451" i="1" s="1"/>
  <c r="G460" i="1" s="1"/>
  <c r="E431" i="1"/>
  <c r="E424" i="1"/>
  <c r="E403" i="1"/>
  <c r="E395" i="1"/>
  <c r="E378" i="1"/>
  <c r="E371" i="1"/>
  <c r="E351" i="1"/>
  <c r="E344" i="1"/>
  <c r="E326" i="1"/>
  <c r="E319" i="1"/>
  <c r="E300" i="1"/>
  <c r="E299" i="1"/>
  <c r="E301" i="1" s="1"/>
  <c r="E293" i="1"/>
  <c r="E274" i="1"/>
  <c r="E267" i="1"/>
  <c r="E245" i="1"/>
  <c r="E238" i="1"/>
  <c r="E219" i="1"/>
  <c r="E215" i="1"/>
  <c r="E207" i="1"/>
  <c r="E197" i="1"/>
  <c r="E190" i="1"/>
  <c r="E163" i="1"/>
  <c r="E164" i="1" s="1"/>
  <c r="E162" i="1"/>
  <c r="E154" i="1"/>
  <c r="E133" i="1"/>
  <c r="E126" i="1"/>
  <c r="E101" i="1"/>
  <c r="E94" i="1"/>
  <c r="E78" i="1"/>
  <c r="E70" i="1"/>
  <c r="E50" i="1"/>
  <c r="E45" i="1"/>
  <c r="G50" i="1" s="1"/>
  <c r="E38" i="1"/>
  <c r="E15" i="1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108+91
109+125
219+17
274+49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2+26 poj z
50+85 poj d
51+78 poj š
80+48 poj š
83+12
132+58
158+3
173+615
189+7 poj z
216+20
218+113
220+37
234+64
238+4 (celkem 6)
271+1
273+17
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172+10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217+55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177+612
221+102410
222+1729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72+1181232
73+8000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224+18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119+1000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74+179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120+44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152+15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55+50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75+3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131+1776
156 + 3268
168 + 46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170 + 4215
171 + 426
181+2796
182+12
183+2
227+2344
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215+114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247+23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48+989
67+263
68+408
71+2625
75+3
110+216
118+4003
121+31032
122+23563
123+2049
124+1425
126+9110
154+338
156+3319
170 + 4226
171 + 645
174+2395
178+5054
179+2248
180+871
181+2843
223+549
225+3399
226+2230
227+2365
235+1681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63+1243 (celkem 2103)
64+5 (celkem 1405)
66+10
81+74
82+3177
84+2
131+761
215+8150 depozita
236+2988
237+5774
238+2 (celkem 6)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215+114
247+23</t>
        </r>
      </text>
    </comment>
    <comment ref="C2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2+26 poj z
44+337 (celkem 6581)
55+50
63+860 (celkem 2103)
75+3
83+12
126-374
125+95
158+3
156 + 704
168 + 46
170 + 2324 (celkem 4215)
171 + 426
172+10
173+615
178+907 (celkem 5054)
179+71 (celkem 2248)
181+461 (celkem 2796)
182+12
183+2
189+7 poj z
216+20
217+55
218+113
227+114 (celkem 2344)
228+136
234+64
238+4 (celkem 6)
236+2988
237+5774
275+7000
</t>
        </r>
      </text>
    </comment>
    <comment ref="C3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50+85 poj d
51+78 poj š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80+48 poj š
82+3177
131+761
132+58
156+3319
170 + 4226
171 + 645
181+2843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177+612
221+102410
222+1729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72+1181232
73+8000
224+18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119+1000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74+179
120+44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152+15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107+33318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3+12633
4+114478
5+3986
6+64
7+1922
8+945
9+4416
10+29898
48+989
67+263
68+408
71+2625
110+216
118+4003
121+31032
122+323 (celkem 23563)
124+1425
154+338
163 + 2
174+2395
180+871
223+549
226+2230
227+2365
235+1681
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12+5031
13+1054
14+510
15+87
16+10
17+2502
18+603
19+1118
52+6018
53+1303
54+2
76+6541
77+2392
78+8592
79+2
108+91
109+125
127+6448
128+1350
129+1014
130+877
155+6
184+76
185+44
186+7771
187+1602
188+474
219+17
220+37
229+93
230+2300
231+12
232+1702
233+309
271+1
273+17
274+49
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
63+1243 (celkem 2103)
64+5 (celkem 1405)
66+10
81+74
84+2
105+290
215+8150 depozita
238+2 (celkem 6)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3+12633
4+114478
5+3986
6+64
7+1922
8+945
9+4416
10+29898
12+5031
13+1054
14+510
15+87
16+10
17+2502
18+603
19+1118
44+6581
52+6018
53+1303
54+2
63+860 (celkem 2103)
64+1400 (celkem 1405)
76+6541
77+2392
78+8592
79+2
105+290
107+33318
125+95
127+6448
128+1350
129+1014
130+877
155+6
163 + 2
184+76
185+44
186+7771
187+1602
188+474
228+136
229+93
230+2300
231+12
232+1702
233+309
275+7000
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44+6244 (celkem 6581)
122+23240 (celkem 23563) 
123+2049
126+9110
126+374
131+1776
156 + 2564
170 + 1891 (celkem 4215)
178+4147 (celkem 5054)
179+2177 (celkem 2248)
181+2335 (celkem 2796)
225+3399
227+2230 (celkem 2344)
</t>
        </r>
      </text>
    </comment>
  </commentList>
</comments>
</file>

<file path=xl/sharedStrings.xml><?xml version="1.0" encoding="utf-8"?>
<sst xmlns="http://schemas.openxmlformats.org/spreadsheetml/2006/main" count="1161" uniqueCount="249">
  <si>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</si>
  <si>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</si>
  <si>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</si>
  <si>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</si>
  <si>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</si>
  <si>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</si>
  <si>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</si>
  <si>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</si>
  <si>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</si>
  <si>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</si>
  <si>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</si>
  <si>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</si>
  <si>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</si>
  <si>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</si>
  <si>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</si>
  <si>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</si>
  <si>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</si>
  <si>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</si>
  <si>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</si>
  <si>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</si>
  <si>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</si>
  <si>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</si>
  <si>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</si>
  <si>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</si>
  <si>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</si>
  <si>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</si>
  <si>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</si>
  <si>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</si>
  <si>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</si>
  <si>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</si>
  <si>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</si>
  <si>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</si>
  <si>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</si>
  <si>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</si>
  <si>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 xml:space="preserve"> -Rozpočtová změna 221/19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</si>
  <si>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</si>
  <si>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</si>
  <si>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2019 poskytnutá na základě rozhodnutí Ministerstva školství, mládeže a tělovýchovy ČR č.j.: MŠMT 7754-12/2019 v celkové výši 102 410 000,- Kč pro soukromé školy a školská zařízení Olomouckého kraje na 2. čtvrtletí roku 2019.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</si>
  <si>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</si>
  <si>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</si>
  <si>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</si>
  <si>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</si>
  <si>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</si>
  <si>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</si>
  <si>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</si>
  <si>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</si>
  <si>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 a mládeže</t>
  </si>
  <si>
    <t xml:space="preserve"> -Rozpočtová změna 222/19</t>
  </si>
  <si>
    <t>důvod: neinvestiční dotace ze státního rozpočtu ČR na rok 2019 poskytnutá na základě rozhodnutí Ministerstva školství, mládeže a tělovýchovy ČR č.j.: 518619 ze dne 27.3.2019 v celkové výši 1 728 657,- Kč na rozvojový program "Hodnocení žáků a škol podle výsledků v soutěžích ve školním roce 2017/2018 - Excelence středních škol 2018“.</t>
  </si>
  <si>
    <t>5336 - Neinvestiční dotace zřízeným PO</t>
  </si>
  <si>
    <t>seskupení položek</t>
  </si>
  <si>
    <t>53 - Neinvestiční transfery veřejnopráv. subj.</t>
  </si>
  <si>
    <t>52 - Neinvestiční transfery soukromopr. subj.</t>
  </si>
  <si>
    <t xml:space="preserve"> -Rozpočtová změna 223/19</t>
  </si>
  <si>
    <t>důvod: neinvestiční dotace ze státního rozpočtu ČR na rok 2019 poskytnutá na základě avíza Ministerstva školství, mládeže a tělovýchovy ČR č.j.: MŠMT-2630/2019-10 ze dne 1.4.2019 v celkové výši 549 162,- Kč na projekty využívající zjednodušené vykazování nákladů pro příspěvkové organizace Olomouckého kraje v rámci Operačního programu Výzkum, vývoj a vzdělávání.</t>
  </si>
  <si>
    <t xml:space="preserve"> -Rozpočtová změna 224/19</t>
  </si>
  <si>
    <t>poskytovatel: Ministerstvo vnitra</t>
  </si>
  <si>
    <t>důvod: neinvestiční dotace ze státního rozpočtu ČR na rok 2019 poskytnutá na základě avíza Ministerstva vnitra ČR č.j.: MV-37664-7/OPK-2019 ze dne 21.3.2019 ve výši 18 000,- Kč na "Program prevence kriminality na místní úrovni 2019".</t>
  </si>
  <si>
    <t>Odbor ekonomický</t>
  </si>
  <si>
    <t>ORJ - 07</t>
  </si>
  <si>
    <t>Odbor sociálních věcí</t>
  </si>
  <si>
    <t>ORJ - 11</t>
  </si>
  <si>
    <t>51 - Neinvestiční nákupy a související výdaje</t>
  </si>
  <si>
    <t xml:space="preserve"> -Rozpočtová změna 225/19</t>
  </si>
  <si>
    <t>poskytovatel: Ministerstvo pro místní rozvoj ČR</t>
  </si>
  <si>
    <t>důvod: odbor investic požádal ekonomický odbor dne 8.4.2019 o provedení rozpočtové změny. Důvodem navrhované změny je zapojení finančních prostředků do rozpočtu Olomouckého kraje v celkové výši 3 399 094,99 Kč. Finanční prostředky byly poukázány na účet Olomouckého kraje jako investiční a neinvestiční dotace z Ministerstva pro místní rozvoj ČR na financování projektu v oblasti kultury "Realizace depozitáře pro Vědeckou knihovnu v Olomouci" v rámci Integrovaného regionálního operačního programu.</t>
  </si>
  <si>
    <t>Odbor investic</t>
  </si>
  <si>
    <t>ORJ - 52</t>
  </si>
  <si>
    <t>4216 - Ostatní invest. přijaté transfery ze SR</t>
  </si>
  <si>
    <t>8114 - Uhraz. splátky krát. přij. půjč. prostř.</t>
  </si>
  <si>
    <t xml:space="preserve"> -Rozpočtová změna 226/19</t>
  </si>
  <si>
    <t>druh rozpočtové změny: zapojení prostředků do rozpočtu</t>
  </si>
  <si>
    <t>důvod: odbor strategického rozvoje kraje požádal ekonomický odbor dne 2.4.2019 o provedení rozpočtové změny. Důvodem navrhované změny je zapojení finančních prostředků do rozpočtu odboru strategického rozvoje kraje v celkové výši 2 230 000,- Kč. Finanční prostředky byly poukázány na účet Olomouckého kraje jako neinvestiční dotace z Ministerstva vnitra na financování prjektů z "Dotačního programu pro zvýšení ochrany veřejných prostranství  a objektů (akcí) veřejné správy, škol a školských zařízení jako měkkých cílů -  2019".</t>
  </si>
  <si>
    <t>Odbor strategického rozvoje kraje</t>
  </si>
  <si>
    <t>ORJ - 64</t>
  </si>
  <si>
    <t>4116 - Ostatní neinv. přij. transf. ze SR</t>
  </si>
  <si>
    <t>50 - Výdaje na platy, ost. platby za pr. práci a poj.</t>
  </si>
  <si>
    <t xml:space="preserve"> -Rozpočtová změna 227/19</t>
  </si>
  <si>
    <t>poskytovatel: Ministerstvo pro místní rozvoj</t>
  </si>
  <si>
    <t>důvod: odbor podpory řízení příspěvkových organizací požádal ekonomický odbor dne 8.4.2019 o provedení rozpočtové změny. Důvodem navrhované změny je zapojení dotace z Ministerstva pro místní rozvoj ČR v celkové výši 2 364 934,96 Kč. Finanční prostředky byly poukázány na účet Olomouckého kraje z Ministerstva pro místní rozvoj jako investiční a neinvestiční dotace pro příspěvkovou organizaci Střední průmyslová škola Hranice, na realizaci projektu v oblasti školství "Modernizace vozového parku pro praktické vyučování a odborné praxe" v rámci Integrovaného regionálního operačního programu. Finanční prostředky budou dále zapojeny jako odvod z fondu investic a odvod z provozních prostředků příspěvkové organizace, materiál je součástí programu jednání Rady Olomouckého kraje dne 15.4.2019 (bod 9.3).</t>
  </si>
  <si>
    <t>Odbor podpory řízení příspěvkových organizací</t>
  </si>
  <si>
    <t>ORJ - 19</t>
  </si>
  <si>
    <t>2122 - Odvody příspěvkových organizací</t>
  </si>
  <si>
    <t>6356 - Jiné investiční transfery zřízeným PO</t>
  </si>
  <si>
    <t>5336 - Neinvestiční transfery zřízeným PO</t>
  </si>
  <si>
    <t>59 - Ostatní neinvestiční výdaje</t>
  </si>
  <si>
    <t xml:space="preserve"> -Rozpočtová změna 228/19</t>
  </si>
  <si>
    <t>důvod: odbor ekonomický požádal dne 4.4.2019 o provedení rozpočtové změny. Důvodem navrhované změny je zapojení finančních prostředků do rozpočtu odboru ekonomického ve výši 136 416,55 Kč. Finanční prostředky budou zapojeny jako zůstatek k 31.12.2018 na zvláštním bankovním účtu do rozpočtu Olomouckého kraje roku 2019, jedná se o zapojení zůstatku revolvingového úvěru na předfinancování investičních projektů Olomouckého kraje podporovaných z EU fondů u Komerční banky, a. s.,  prostředky budou převedeny do rezervy na investice Olomouckého kraje.</t>
  </si>
  <si>
    <t>8115 - Změna stavu kr. prostř.na bank.účtech</t>
  </si>
  <si>
    <t xml:space="preserve"> -Rozpočtová změna 229/19</t>
  </si>
  <si>
    <t xml:space="preserve">důvod: odbor strategického rozvoje kraje požádal ekonomický odbor dne 8.4.2019 o provedení rozpočtové změny. Důvodem navrhované změny je zapojení finančních prostředků do rozpočtu Olomouckého kraje ve výši 93 109,50 Kč. Jedná se o zapojení finančních prostředků z revolvingového úvěru u Komerční banky, a.s., na financování projektu v oblasti informačních technologií "Kybernetická bezpečnost Krajského úřadu Olomouckého kraje", materiál je součástí programu jednání Rady Olomouckého kraje dne 15.4.2019 (bod 16.3.). </t>
  </si>
  <si>
    <t>8113 - Krátkodobé přijaté půjčené prostředky</t>
  </si>
  <si>
    <t>ORJ - 59</t>
  </si>
  <si>
    <t>61 - Investiční nákupy a související výdaje</t>
  </si>
  <si>
    <t xml:space="preserve"> -Rozpočtová změna 230/19</t>
  </si>
  <si>
    <t xml:space="preserve">důvod: odbor strategického rozvoje kraje požádal ekonomický odbor dne 2.4.2019 o provedení rozpočtové změny. Důvodem navrhované změny je zapojení finančních prostředků do rozpočtu Olomouckého kraje v celkové výši 2 300 265,36 Kč. Jedná se o zapojení finančních prostředků z revolvingového úvěru u Komerční banky, a.s., na financování projektu v oblasti krizového řízení "ZZS OK – Modernizace, budování a rozvoj informačních a komunikačních systémů", materiál je součástí programu jednání Rady Olomouckého kraje dne 15.4.2019 (bod 16.3.). </t>
  </si>
  <si>
    <t xml:space="preserve"> -Rozpočtová změna 231/19</t>
  </si>
  <si>
    <t xml:space="preserve">důvod: odbor investic  požádal ekonomický odbor dne 4.4.2019 o provedení rozpočtové změny. Důvodem navrhované změny je zapojení finančních prostředků do rozpočtu Olomouckého kraje ve výši 12 100,- Kč. Jedná se o zapojení finančních prostředků z revolvingového úvěru u Komerční banky, a.s., na financování projektu v oblasti školství "Střední škola gastronomie a farmářství Jeseník - Tělocvična", materiál je součástí programu jednání Rady Olomouckého kraje dne 15.4.2019 (bod 16.3.). </t>
  </si>
  <si>
    <t xml:space="preserve"> -Rozpočtová změna 232/19</t>
  </si>
  <si>
    <t xml:space="preserve">důvod: odbor investic požádal ekonomický odbor dne 2.4.2019 o provedení rozpočtové změny. Důvodem navrhované změny je zapojení finančních prostředků do rozpočtu Olomouckého kraje v celkové výši 1 702 469,70 Kč. Jedná se o zapojení finančních prostředků z revolvingového úvěru u Komerční banky, a.s., na financování projektu v oblasti kultury "Muzeum Komenského v Přerově - rekonstrukce budovy", materiál je součástí programu jednání Rady Olomouckého kraje dne 15.4.2019 (bod 16.3.). </t>
  </si>
  <si>
    <t xml:space="preserve"> -Rozpočtová změna 233/19</t>
  </si>
  <si>
    <t xml:space="preserve">důvod: odbor investic požádal ekonomický odbor dne 25.3.2019 o provedení rozpočtové změny. Důvodem navrhované změny je zapojení finančních prostředků do rozpočtu Olomouckého kraje v celkové výši 309 309,42 Kč. Jedná se o zapojení finančních prostředků z revolvingového úvěru u Komerční banky, a.s., na financování projektu v oblasti zdravotnictví "Realizace energeticky úsporných opatření - Nemocnice Přerov-domov sester", materiál je součástí programu jednání Rady Olomouckého kraje dne 15.4.2019 (bod 16.3.). </t>
  </si>
  <si>
    <t xml:space="preserve"> -Rozpočtová změna 234/19</t>
  </si>
  <si>
    <t>důvod: odbor dopravy a silničního hospodářství požádal ekonomický odbor dne 20.3.2019 o provedení rozpočtové změny. Důvodem navrhované změny je zapojení finančních prostředků do rozpočtu Olomouckého kraje v celkové výši 63 949,- Kč. Česká pojišťovna, a.s., uhradila na účet Olomouckého kraje pojistná plnění k pojistným událostem pro Olomoucký kraj jako náhradu nákladů řízení.</t>
  </si>
  <si>
    <t>2322 - Přijaté pojistné náhrady</t>
  </si>
  <si>
    <t>Odbor dopravy a silničního hospodářství</t>
  </si>
  <si>
    <t>ORJ - 12</t>
  </si>
  <si>
    <t xml:space="preserve"> -Rozpočtová změna 235/19</t>
  </si>
  <si>
    <t>poskytovatel: Ministerstvo práce a sociálních věcí</t>
  </si>
  <si>
    <t>důvod: odbor strategického rozvoje kraje požádal ekonomický odbor dne 8.4.2019 o provedení rozpočtové změny. Důvodem navrhované změny je zapojení finančních prostředků do rozpočtu odboru strategického rozvoje kraje v celkové výši 1 680 989,39 Kč. Finanční prostředky byly poukázány na účet Olomouckého kraje jako neinvestiční dotace z Ministerstva práce a sociálních věcí na financování projektu "Podpora plánování sociálních služeb a sociální práce na území Olomouckého kraje v návaznosti na zvyšování jejich dostupnosti a kvality" v rámci Operačního programu Zaměstnanost.</t>
  </si>
  <si>
    <t xml:space="preserve"> -Rozpočtová změna 236/19</t>
  </si>
  <si>
    <t xml:space="preserve">důvod: odbor dopravy a silničního hospodářství požádal ekonomický odbor dne 1.4.2019 o provedení rozpočtové změny. Důvodem navrhované změny je zapojení finančních prostředků do rozpočtu Olomouckého kraje v celkové výši 2 987 634,24 Kč. Finanční prostředky budou zapojeny jako finanční vypořádání dotačních programů z roku 2018 a budou použity na financování programů "Podpora výstavby, obnovy a vybavení dětských dopravních hřišť" a "Podpora opatření pro zvýšení bezpečnosti provozu a budování přechodů pro chodce", materiál je součástí programu jednání Zastupitelstva Olomouckého kraje dne 29.4.2019 (bod 7. a 8.). </t>
  </si>
  <si>
    <t>2223 - Příjmy z FV min. let m. kraj. a obcemi</t>
  </si>
  <si>
    <t>63 - Investiční transfery</t>
  </si>
  <si>
    <t xml:space="preserve"> -Rozpočtová změna 237/19</t>
  </si>
  <si>
    <t xml:space="preserve">důvod: odbor sociálních věcí požádal ekonomický odbor dne 2.4.2019 o provedení rozpočtové změny. Důvodem navrhované změny je zapojení finančních prostředků do rozpočtu Olomouckého kraje v celkové výši 5 773 787,- Kč. Finanční prostředky budou zapojeny jako finanční vypořádání dotačních programů z roku 2018 a budou použity na financování "Programu finanční podpory poskytování sociálních služeb v Olomuckém kraji - Podprogramu č. 2", materiál je součástí programu jednání Zastupitelstva Olomouckého kraje dne 29.4.2019 (bod 34.). </t>
  </si>
  <si>
    <t>2229 - Ostatní přijaté vratky transferů</t>
  </si>
  <si>
    <t xml:space="preserve"> -Rozpočtová změna 238/19</t>
  </si>
  <si>
    <t>důvod: odbor podpory řízení příspěvkových organizací požádal ekonomický odbor dne 2.4.2019 o provedení rozpočtové změny. Důvodem navrhované změny je zapojení finančních prostředků do rozpočtu Olomouckého kraje v celkové výši 5 815,19 Kč. Finanční prostředky budou zapojeny jako vratka v rámci finančního vypořádání a vratka na základě výzvy k vrácení dotace příspěvkové organizace Sociální služby pro seniory Šumperk, finanční prostředky budou zaslány na účet Ministerstva práce a sociálních věcí, materiál je součástí programu jednání Rady Olomouckého kraje dne 15.4.2019 (bod 9.3).</t>
  </si>
  <si>
    <t xml:space="preserve"> -Rozpočtová změna 239/19</t>
  </si>
  <si>
    <t>druh rozpočtové změny: vnitřní rozpočtová změna - přesun mezi jednotlivými položkami, paragrafy a odbory ekonomickým a podpory řízení příspěvkových organizací</t>
  </si>
  <si>
    <t>důvod: odbor podpory řízení příspěvkových organizací požádal ekonomický odbor dne 2. a 8.4.2019 o provedení rozpočtové změny. Důvodem navrhované změny je převedení finančních prostředků z rozpočtu odboru ekonomického na odbor podpory řízení příspěvkových organizací v celkové výši 217 800,- Kč. Finanční prostředky budou použity na poskytnutí příspěvků na provoz - účelově určených příspěvků pro příspěvkové organizace v oblasti školství na úhradu administrací projektů, prostředky budou čerpány z rezervy na investice Olomouckého kraje, materiál je součástí programu jednání Rady Olomouckého kraje dne 15.4.2019 (bod 9.3).</t>
  </si>
  <si>
    <t>5331 - Neinvestiční příspěvky zřízeným PO</t>
  </si>
  <si>
    <t xml:space="preserve"> -Rozpočtová změna 240/19</t>
  </si>
  <si>
    <t>druh rozpočtové změny: vnitřní rozpočtová změna - přesun mezi jednotlivými položkami, paragrafy a odbory ekonomickým a kancelář hejtmana</t>
  </si>
  <si>
    <t>důvod: odbor kancelář hejtmana požádal ekonomický odbor dne 2., 4. a 9.4.2019 o provedení rozpočtové změny. Důvodem navrhované změny je převedení finančních prostředků z odboru ekonomického na odbor kancelář hejtmana v celkové výši 1 242 000,- Kč. Finanční prostředky budou použity na poskytnutí individuálních dotací v oblasti krizového řízení na základě usnesení Rady Olomouckého kraje č. UR/62/8/2019 ze dne 1.4.2019, materiál je součástí programu jednání Rady Olomouckého kraje dne 15.4.2019 (bod 1.6. a 1.6.1.) a Zastupitelstva Olomouckého kraje dne 29.4.2019, prostředky budou čerpány z rezervy Olomouckého kraje na individuální dotace.</t>
  </si>
  <si>
    <t>Odbor kancelář hejtmana</t>
  </si>
  <si>
    <t>ORJ - 18</t>
  </si>
  <si>
    <t xml:space="preserve"> -Rozpočtová změna 241/19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</si>
  <si>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</si>
  <si>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2.4.2019 o provedení rozpočtové změny. Důvodem navrhované změny je převedení finančních prostředků z odboru ekonomického na odbor strategického rozvoje kraje v celkové výši         3 450 000,- Kč. Finanční prostředky budou použity na poskytnutí individuálních dotací v oblasti regionálního rozvoje na základě usnesení Rady Olomouckého kraje č. UR/62/33/2019 ze dne 1.4.2019, materiál je součástí programu jednání Rady Olomouckého kraje dne 15.4.2019 (bod 8.3.) a Zastupitelstva Olomouckého kraje dne 29.4.2019, prostředky budou čerpány z rezervy Olomouckého kraje na individuální dotace.</t>
  </si>
  <si>
    <t>ORJ - 08</t>
  </si>
  <si>
    <t xml:space="preserve"> -Rozpočtová změna 242/19</t>
  </si>
  <si>
    <t>druh rozpočtové změny: vnitřní rozpočtová změna - přesun mezi jednotlivými položkami, paragrafy a odbory ekonomickým a životního prostředí a zemědělství</t>
  </si>
  <si>
    <t>důvod: odbor životního prostředí a zemědělství požádal ekonomický odbor dne 8.4.2019 o provedení rozpočtové změny. Důvodem navrhované změny je převedení finančních prostředků z odboru ekonomického na odbor životního prostředí a zemědělství v celkové výši 1 150 000,- Kč. Finanční prostředky budou použity na poskytnutí individuálních dotací v oblasti životního prostředí, materiál je součástí programu jednání Rady Olomouckého kraje dne 15.4.2019 (bod 7.2.) a Zastupitelstva Olomouckého kraje dne 29.4.2019, prostředky budou čerpány z rezervy Olomouckého kraje na individuální dotace.</t>
  </si>
  <si>
    <t>Odbor životního prostředí a zemědělství</t>
  </si>
  <si>
    <t>ORJ - 09</t>
  </si>
  <si>
    <t>54 - Neinvestiční transfery obyvatelstvu</t>
  </si>
  <si>
    <t xml:space="preserve"> -Rozpočtová změna 243/19</t>
  </si>
  <si>
    <t>druh rozpočtové změny: vnitřní rozpočtová změna - přesun mezi jednotlivými položkami, paragrafy a odbory ekonomickým a školství a mládeže</t>
  </si>
  <si>
    <t>důvod: odbor školství a mládeže požádal ekonomický odbor dne 2.4.2019 o provedení rozpočtové změny. Důvodem navrhované změny je převedení finančních prostředků z odboru ekonomického na odbor školství a mládeže v celkové výši 1 360 000,- Kč. Finanční prostředky budou použity na poskytnutí individuálních dotací v oblasti školství, materiál je součástí programu jednání Rady Olomouckého kraje dne 15.4.2019 (bod 10.6.) a Zastupitelstva Olomouckého kraje dne 29.4.2019, prostředky budou čerpány z rezervy Olomouckého kraje na individuální dotace.</t>
  </si>
  <si>
    <t xml:space="preserve"> -Rozpočtová změna 244/19</t>
  </si>
  <si>
    <t>druh rozpočtové změny: vnitřní rozpočtová změna - přesun mezi jednotlivými položkami, paragrafy a odbory ekonomickým a dopravy a silničního hospodářství</t>
  </si>
  <si>
    <t>důvod: odbor dopravy a silničního hospodářství požádal ekonomický odbor dne 8.4.2019 o provedení rozpočtové změny. Důvodem navrhované změny je převedení finančních prostředků z odboru ekonomického na odbor dopravy a silničního hospodářství ve výši       175 000,- Kč. Finanční prostředky budou použity na poskytnutí individuálních dotací v oblasti dopravy, materiál je součástí programu jednání Rady Olomouckého kraje dne 15.4.2019 (bod 4.1.), prostředky budou čerpány z rezervy Olomouckého kraje na individuální dotace.</t>
  </si>
  <si>
    <t xml:space="preserve"> -Rozpočtová změna 245/19</t>
  </si>
  <si>
    <t>druh rozpočtové změny: vnitřní rozpočtová změna - přesun mezi jednotlivými položkami, paragrafy a odbory ekonomickým a sportu, kultury a památkové péče</t>
  </si>
  <si>
    <t>důvod: odbor sportu, kultury a památkové péče požádal ekonomický odbor dne 8.4.2019 o provedení rozpočtové změny. Důvodem navrhované změny je převedení finančních prostředků z odboru ekonomického na odbor sportu, kultury a památkové péče v celkové výši 2 200 000,- Kč. Finanční prostředky budou použity na poskytnutí individuálních dotací v oblasti sportu a kultury, materiál je součástí programu jednání Rady Olomouckého kraje dne 15.4.2019 (bod 11.4. a 11.4.1.) a Zastupitelstva Olomouckého kraje dne 29.4.2019, prostředky budou čerpány z rezervy Olomouckého kraje na individuální dotace.</t>
  </si>
  <si>
    <t>Odbor sportu, kultury a památkové péče</t>
  </si>
  <si>
    <t>ORJ - 13</t>
  </si>
  <si>
    <t xml:space="preserve"> -Rozpočtová změna 246/19</t>
  </si>
  <si>
    <t>druh rozpočtové změny: vnitřní rozpočtová změna - přesun mezi jednotlivými položkami, paragrafy a odbory ekonomickým a zdravotnictví</t>
  </si>
  <si>
    <t>důvod: odbor zdravotnictví požádal ekonomický odbor dne 10.4.2019 o provedení rozpočtové změny. Důvodem navrhované změny je převedení finančních prostředků z odboru ekonomického na odbor zdravotnictví ve výši 5 000 000,- Kč. Finanční prostředky budou použity na poskytnutí individuální dotace v oblasti zdravotnictví pro Ambulantní služby, spol. s. r. o., materiál je součástí programu jednání Rady Olomouckého kraje dne 15.4.2019 (bod 12.4.) a Zastupitelstva Olomouckého kraje dne 29.4.2019, prostředky budou čerpány z rezervy Olomouckého kraje na individuální dotace.</t>
  </si>
  <si>
    <t>Odbor zdravotnictví</t>
  </si>
  <si>
    <t>ORJ - 14</t>
  </si>
  <si>
    <t xml:space="preserve"> -Rozpočtová změna 247/19</t>
  </si>
  <si>
    <t>druh rozpočtové změny: vnitřní rozpočtová změna - přesun mezi jednotlivými položkami, paragrafy a odbory ekonomickým, kancelář ředitele a Fond sociálních potřeb</t>
  </si>
  <si>
    <t>důvod: odbor kancelář ředitele požádala ekonomický odbor dne 9.4.2019 o provedení rozpočtové změny. Důvodem navrhované změny je převedení finančních prostředků z odboru ekonomického na odbor kancelář ředitele a do Fondu sociálních potřeb v celkové výši 796 000,- Kč. Finanční prostředky budou převedeny z rezervy Olomouckého kraje a budou použity na pokrytí mzdových nákladů v souvislosti s navýšením počtu zaměstnanců v roce 2019.</t>
  </si>
  <si>
    <t>ORJ - 199</t>
  </si>
  <si>
    <t>Odbor kancelář ředitele</t>
  </si>
  <si>
    <t>ORJ - 03</t>
  </si>
  <si>
    <t>částka</t>
  </si>
  <si>
    <t>4134 - Převody z rozpočtových účtů</t>
  </si>
  <si>
    <t xml:space="preserve"> -Rozpočtová změna 248/19</t>
  </si>
  <si>
    <t>druh rozpočtové změny: vnitřní rozpočtová změna - přesun mezi jednotlivými položkami, paragrafy a odbory ekonomickým a majetkovým, právním a správních činností</t>
  </si>
  <si>
    <t>důvod: odbor majetkový, právní a správních činností požádal ekonomický odbor dne 9.4.2019 o provedení rozpočtové změny. Důvodem navrhované změny je převedení finančních prostředků z odboru ekonomického na odbor majetkový, právní a správních činností ve výši 976 800,- Kč. Finanční prostředky budou použity na úhradu odkupu pozemku v k.ú. Nová Ulice, obec Olomouc, do vlastnictví Olomouckého kraje, hospodaření Zdravotnické záchranné služby Olomouckého kraje, materiál je součástí programu jednání Rady Olomouckého kraje dne 15.4.2019 (bod 6.4.) a Zastupitelstva Olomouckého kraje dne 29.4.2019, prostředky budou hrazeny z rezervy Olomouckého kraje.</t>
  </si>
  <si>
    <t>Odbor majetkový, právní a správních činností</t>
  </si>
  <si>
    <t>ORJ - 04</t>
  </si>
  <si>
    <t xml:space="preserve"> -Rozpočtová změna 249/19</t>
  </si>
  <si>
    <t>druh rozpočtové změny: vnitřní rozpočtová změna - přesun mezi jednotlivými položkami, paragrafy v rámci odboru kanceláře ředitele</t>
  </si>
  <si>
    <t>důvod: odbor kancelář ředitele požádal ekonomický odbor dne 5.4.2019 o provedení rozpočtové změny. Důvodem navrhované změny je přesun finančních prostředků v rámci odboru kanceláře ředitele ve výši 385 000,- Kč. Finanční prostředky budou použity na úhradu instalace kamer s příslušenstvím pro čtení registračních značek u vjezdu do garáže a u zadního parkoviště budovy KÚOK.</t>
  </si>
  <si>
    <t xml:space="preserve"> -Rozpočtová změna 250/19</t>
  </si>
  <si>
    <t>druh rozpočtové změny: vnitřní rozpočtová změna - přesun mezi jednotlivými položkami, paragrafy v rámci odboru kancelář hejtmana</t>
  </si>
  <si>
    <t>důvod: odbor kancelář hejtmana požádal ekonomický odbor dne 2.4.2019 o provedení rozpočtové změny. Důvodem navrhované změny je přesun finančních prostředků v rámci odboru kancelář hejtmana v celkové výši 11 875 000,- Kč. Finanční prostředky budou použity na poskytnutí dotací v rámci "Programu na podporu JSDH 2019" na základě usnesení Rady Olomouckého kraje č. UR/62/9/2019 a UR/62/10/2019 ze dne 1.4.2019, materiál je součástí programu jednání Zastupitelstva Olomouckého kraje dne 29.4.2019 (bod 51.).</t>
  </si>
  <si>
    <t xml:space="preserve"> -Rozpočtová změna 251/19</t>
  </si>
  <si>
    <t>důvod: odbor kancelář hejtmana požádal ekonomický odbor dne 28.3.2019 o provedení rozpočtové změny. Důvodem navrhované změny je přesun finančních prostředků v rámci odboru kancelář hejtmana v celkové výši 6 000 000,- Kč. Finanční prostředky budou použity na poskytnutí dotací v rámci dotačního "Programu na podporu cestovního ruchu a zahraničních vztahů" v dotačním titulu č. 4 "Podpora cestovního ruchu v turistických regionech Jeseníky a Střední Morava" na základě usnesení Rady Olomouckého kraje č. UR/62/11/2019 ze dne 1.4.2019, materiál je součástí programu jednání Zastupitelstva Olomouckého kraje dne 29.4.2019 (bod 53.).</t>
  </si>
  <si>
    <t xml:space="preserve"> -Rozpočtová změna 252/19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</si>
  <si>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</si>
  <si>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2.4.2019 o provedení rozpočtové změny. Důvodem navrhované změny je přesun finančních prostředků v rámci odboru strategického rozvoje kraje v celkové výši 169 500,- Kč. Finanční prostředky budou použity na poskytnutí dotací z "Programu na podporu místních produktů" v dotačním titulu č. 1 "Podpora regionálního značení", v dotačním titulu č. 2 "Podpora farmářských trhů" a z "Programu na podporu podnikání 2019" v dotačním titulu č. 1 "Podpora soutěží propagujících podnikatele", na základě usnesení Rady Olomouckého kraje č. UR/62/31/2019 a UR/62/32/2019 ze dne 1.4.2019, materiál je součástí programu jednání Zastupitelstva Olomouckého kraje dne 29.4.2019 (bod 42. a 43.).</t>
  </si>
  <si>
    <t xml:space="preserve"> -Rozpočtová změna 253/19</t>
  </si>
  <si>
    <t>důvod: odbor strategického rozvoje kraje požádal ekonomický odbor dne 5.4.2019 o provedení rozpočtové změny. Důvodem navrhované změny je přesun finančních prostředků v rámci odboru strategického rozvoje kraje v celkové výši 61 400 561,- Kč. Finanční prostředky budou použity na poskytnutí dotací z "Programu obnovy venkova Olomouckého kraje 2019" v dotačním titulu č. 1, 2, 3, 4 a 5 na základě usnesení Rady Olomouckého kraje č. UR/62/30/2019 ze dne 1.4.2019, materiál je součástí programu jednání Zastupitelstva Olomouckého kraje dne 29.4.2019 (bod 41.).</t>
  </si>
  <si>
    <t xml:space="preserve"> -Rozpočtová změna 254/19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</si>
  <si>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</si>
  <si>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8.4.2019 o provedení rozpočtové změny. Důvodem navrhované změny je přesun finančních prostředků v rámci odboru životního prostředí a zemědělství v celkové výši 5 392,- Kč. Finanční prostředky budou použity k navýšení finančních prostředků určených na dotace v rámci "Programu na podporu včelařů na území Olomouckého kraje" v dotačním titulu č. 2 "Podpora stávajících včelařů" na základě usnesení Rady Olomouckého kraje č. UR/62/27/2019 ze dne 1.4.2019.</t>
  </si>
  <si>
    <t xml:space="preserve"> -Rozpočtová změna 255/19</t>
  </si>
  <si>
    <t>druh rozpočtové změny: vnitřní rozpočtová změna - přesun mezi jednotlivými položkami, paragrafy v rámci odboru školství a mládeže</t>
  </si>
  <si>
    <t>důvod: odbor školství a mládeže požádal ekonomický odbor dne 28.3.2019 o provedení rozpočtové změny. Důvodem navrhované změny je přesun finančních prostředků v rámci odboru školství a mládeže v celkové výši 580 000,- Kč. Finanční prostředky budou použity na poskytnutí dotací v rámci "Programu na podporu environmentálního vzdělávání, výchovy a osvěty v Olomouckém kraji v roce 2019", materiál je součástí programu jednání Rady Olomouckého kraje dne 15.4.2019 (bod 10.5.).</t>
  </si>
  <si>
    <t xml:space="preserve"> -Rozpočtová změna 256/19</t>
  </si>
  <si>
    <t>druh rozpočtové změny: vnitřní rozpočtová změna - přesun mezi jednotlivými položkami, paragrafy v rámci odboru sociálních věcí</t>
  </si>
  <si>
    <t>důvod: odbor sociálních věcí požádal ekonomický odbor dne 5.4.2019 o provedení rozpočtové změny. Důvodem navrhované změny je přesun finančních prostředků v rámci odboru sociálních věcí v celkové výši 1 500 000,- Kč. Finanční prostředky budou použity na poskytnutí dotací z "Dotačního programu pro sociální oblast" v dotačním titulu "Podpora prevence kriminality" na základě usnesení Rady Olomouckého kraje č. UR/62/58/2019 ze dne 1.4.2019. materiál je součástí programu jednání Zastupitelstva Olomouckého kraje dne 29.4.2019 (bod 32.).</t>
  </si>
  <si>
    <t xml:space="preserve"> -Rozpočtová změna 257/19</t>
  </si>
  <si>
    <t>důvod: odbor sociálních věcí požádal ekonomický odbor dne 4.4.2019 o provedení rozpočtové změny. Důvodem navrhované změny je přesun finančních prostředků v rámci odboru sociálních věcí v celkové výši 2 400 000,- Kč. Finanční prostředky budou použity na poskytnutí dotací z "Dotačního programu pro sociální oblast" v dotačním titulu "Podpora prorodinných aktivit" na základě usnesení Rady Olomouckého kraje č. UR/62/58/2019 ze dne 1.4.2019. materiál je součástí programu jednání Zastupitelstva Olomouckého kraje dne 29.4.2019 (bod 32.).</t>
  </si>
  <si>
    <t xml:space="preserve"> -Rozpočtová změna 258/19</t>
  </si>
  <si>
    <t>důvod: odbor sociálních věcí požádal ekonomický odbor dne 5.4.2019 o provedení rozpočtové změny. Důvodem navrhované změny je přesun finančních prostředků v rámci odboru sociálních věcí v celkové výši 2 914 000,- Kč. Finanční prostředky budou použity na poskytnutí dotací z "Dotačního programu pro sociální oblast" v dotačním titulu "Podpora aktivit směřujících k sociálnímu začleňování" na základě usnesení Rady Olomouckého kraje č. UR/62/58/2019 ze dne 1.4.2019. materiál je součástí programu jednání Zastupitelstva Olomouckého kraje dne 29.4.2019 (bod 32.).</t>
  </si>
  <si>
    <t xml:space="preserve"> -Rozpočtová změna 259/19</t>
  </si>
  <si>
    <t>druh rozpočtové změny: vnitřní rozpočtová změna - přesun mezi jednotlivými položkami, paragrafy v rámci odboru dopravy a silničního hospodářství</t>
  </si>
  <si>
    <t xml:space="preserve">důvod: odbor dopravy a silničního hospodářství požádal ekonomický odbor dne 19.3.2019 o provedení rozpočtové změny. Důvodem navrhované změny je přesun finančních prostředků v rámci odboru dopravy a silničního hospodářství ve výši 1 398 383,26 Kč. Finanční prostředky budou použity na poskytnutí dotací z programu "Podpora opatření pro zvýšení bezpečnosti provozu a budování přechodů pro chodce", materiál je součástí programu jednání Zastupitelstva Olomouckého kraje dne 29.4.2019 (bod 7.). </t>
  </si>
  <si>
    <t xml:space="preserve"> -Rozpočtová změna 260/19</t>
  </si>
  <si>
    <t>druh rozpočtové změny: vnitřní rozpočtová změna - přesun mezi jednotlivými položkami, paragrafy v rámci odboru sportu, kultury a památkové péče</t>
  </si>
  <si>
    <t>důvod: odbor sportu, kultury a památkové péče požádal ekonomický odbor dne 9.4.2019 o provedení rozpočtové změny. Důvodem navrhované změny je přesun finančních prostředků v rámci odboru sportu, kultury a památkové péče v celkové výši 490 000,- Kč. Finanční prostředky budou použity na poskytnutí dotací z "Programu na podporu volnočasových a tělovýchovných aktivit v Olomouckém kraji v roce 2019", materiál je součástí programu jednání Rady Olomouckého kraje dne 15.4.2019 (bod 11.5.).</t>
  </si>
  <si>
    <t xml:space="preserve"> -Rozpočtová změna 261/19</t>
  </si>
  <si>
    <t>druh rozpočtové změny: vnitřní rozpočtová změna - přesun mezi jednotlivými položkami, paragrafy v rámci odboru zdravotnictví</t>
  </si>
  <si>
    <t>důvod: odbor zdravotnictví požádal ekonomický odbor dne 5.4.2019 o provedení rozpočtové změny. Důvodem navrhované změny je přesun finančních prostředků v rámci odboru zdravotnictví v celkové výši 104 700,- Kč. Finanční prostředky budou použity na poskytnutí dotace z "Programu na podporu zdraví a zdravého životního stylu v roce 2019" v dotačním titulu "Podpora zdravotně-preventivních aktivit pro všechny skupiny obyvatel", materiál je součástí programu jednání Rady Olomouckého kraje dne 15.4.2019 (bod 12.1.).</t>
  </si>
  <si>
    <t xml:space="preserve"> -Rozpočtová změna 262/19</t>
  </si>
  <si>
    <t xml:space="preserve">důvod: odbor zdravotnictví požádal ekonomický odbor dne 5.4.2019 o provedení rozpočtové změny. Důvodem navrhované změny je přesun finančních prostředků v rámci odboru zdravotnictví v celkové výši 400 000,- Kč. Finanční prostředky budou použity na poskytnutí dotace z "Programu na podporu zdraví a zdravého životního stylu v roce 2019" v dotačním titulu "Podpora významných aktivit v oblasti zdravotnictví", materiál je součástí programu jednání Rady Olomouckého kraje dne 15.4.2019 (bod 12.2.) a Zastupitelstva Olomouckého kraje dne 29.4.2019 (bod 37.). </t>
  </si>
  <si>
    <t xml:space="preserve"> -Rozpočtová změna 263/19</t>
  </si>
  <si>
    <t xml:space="preserve">důvod: odbor strategického rozvoje kraje požádal ekonomický odbor dne 22.3.2019 o provedení rozpočtové změny. Důvodem navrhované změny je přesun finančních prostředků v rámci odboru strategického rozvoje kraje v celkové výši 6 745,88 Kč. Finanční prostředky budou použity na financování projektu "Služby sociální prevence v Olomouckém kraji - přímé náklady" v rámci Operačního programu Zaměstnanost. </t>
  </si>
  <si>
    <t>ORJ - 60</t>
  </si>
  <si>
    <t>50 - Platy a podobné a související výdaje</t>
  </si>
  <si>
    <t xml:space="preserve"> -Rozpočtová změna 264/19</t>
  </si>
  <si>
    <t>druh rozpočtové změny: vnitřní rozpočtová změna - přesun mezi jednotlivými položkami, paragrafy v rámci odboru investic</t>
  </si>
  <si>
    <t>důvod: odbor investic požádal ekonomický odbor dne 4.4.2019 o provedení rozpočtové změny. Důvodem navrhované změny je přesun finančních prostředků v rámci odboru investic ve výši 73 246,14 Kč. Finanční prostředky budou použity na financování projektu v oblasti dopravy "Dub - Tovačov, stavební úpravy (křižovatka s II/150 po křižovatku do Tovačova do II/435)".</t>
  </si>
  <si>
    <t>ORJ - 17</t>
  </si>
  <si>
    <t>ÚZ</t>
  </si>
  <si>
    <t xml:space="preserve"> -Rozpočtová změna 265/19</t>
  </si>
  <si>
    <t>důvod: odbor investic požádal ekonomický odbor dne 27.3.2019 o provedení rozpočtové změny. Důvodem navrhované změny je přesun finančních prostředků v rámci odboru investic v celkové výši 14 793 872,- Kč. Finanční prostředky budou použity na financování projektu v oblasti sociální "Klíč – centrum sociálních služeb - Výstavba objektu pro osoby s poruchou autistického spektra".</t>
  </si>
  <si>
    <t xml:space="preserve"> -Rozpočtová změna 266/19</t>
  </si>
  <si>
    <t>důvod: odbor investic požádal ekonomický odbor dne 4.4.2019 o provedení rozpočtové změny. Důvodem navrhované změny je přesun finančních prostředků v rámci odboru investic ve výši 205 700,- Kč. Finanční prostředky budou použity na financování investiční akce v oblasti školství "PPP a SPC Olomouckého kraje - zvýšení kvality služeb a kapacity centra - SPC Olomouc, 17. listopadu 43".</t>
  </si>
  <si>
    <t xml:space="preserve"> -Rozpočtová změna 267/19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</si>
  <si>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</si>
  <si>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3.4.2019 o provedení rozpočtové změny. Důvodem navrhované změny je přesun finančních prostředků v rámci odboru podpory řízení příspěvkových organizací ve výši          14 546,60 Kč. Finanční prostředky budou použity na poskytnutí příspěvku na provoz - účelově určeného příspěvku pro příspěvkovou organizaci Střední odborná škola a Střední odborné učiliště strojírenské a stavební, Jeseník, na "Profylaktickou kontrolu motorgenerátoru", prostředky budou převedeny z rezervy odboru podpory řízení příspěvkových organizací, materiál je součástí programu jednání Rady Olomouckého kraje dne 15.4.2019 (bod 9.2.).</t>
  </si>
  <si>
    <t xml:space="preserve"> -Rozpočtová změna 268/19</t>
  </si>
  <si>
    <t>důvod: odbor podpory řízení příspěvkových organizací požádal ekonomický odbor dne 2.4.2019 o provedení rozpočtové změny. Důvodem navrhované změny je přesun finančních prostředků v rámci odboru podpory řízení příspěvkových organizací v celkové výši 28 200 000,- Kč. Finanční prostředky nebudou použity na poskytnutí příspěvků na provoz a příspěvků na provoz - mzdové náklady pro příspěvkové organizace v oblasti sociální a budou převedeny do rezervy odboru podpory řízení příspěvkových organizací, materiál je součástí programu jednání Rady Olomouckého kraje dne 15.4.2019 (bod 9.2.).</t>
  </si>
  <si>
    <t xml:space="preserve"> -Rozpočtová změna 269/19</t>
  </si>
  <si>
    <t>druh rozpočtové změny: vnitřní rozpočtová změna - přesun mezi jednotlivými položkami, paragrafy a odbory ekonomickým a investic</t>
  </si>
  <si>
    <t>důvod: odbor investic požádal ekonomický odbor dne 10.4.2019 o provedení rozpočtové změny. Důvodem navrhované změny je převedení finančních prostředků z odboru ekonomického na odbor investic ve výši 2 484,- Kč. Finanční prostředky budou použity na financování  projektu v oblasti kultury "Muzeum Komenského v Přerově - Záchrana a zpřístupnění paláce na hradě Helfštýn" a budou hrazeny z rezervy na investice Olomouckého kraje.</t>
  </si>
  <si>
    <t xml:space="preserve"> -Rozpočtová změna 270/19</t>
  </si>
  <si>
    <t>důvod: odbor investic požádal ekonomický odbor dne 10.4.2019 o provedení rozpočtové změny. Důvodem navrhované změny je převedení finančních prostředků z odboru ekonomického na odbor investic v celkové výši 21 867,12 Kč. Finanční prostředky budou použity na financování  projektu v oblasti dopravy "II/444 kř. R35 Mohelnice - Úsov" a budou čerpány z rezervy na investice Olomouckého kraje.</t>
  </si>
  <si>
    <t>ORJ - 50</t>
  </si>
  <si>
    <t xml:space="preserve"> -Rozpočtová změna 271/19</t>
  </si>
  <si>
    <t>důvod: odbor strategického rozvoje kraje požádal ekonomický odbor dne 29.3.2019 o provedení rozpočtové změny. Důvodem navrhované změny je zapojení finančních prostředků do rozpočtu Olomouckého kraje ve výši 738,- Kč. Finanční prostředky budou zapojeny jako vratka za reklamované zboží u projektu v oblasti sociální "Podpora plánování sociálních služeb a sociální práce na území Olomouckého kraje v návaznosti na zvyšování jejich dostupnosti a kvality".</t>
  </si>
  <si>
    <t>2324 - Přijaté nekapitál. příspěvky a náhrady</t>
  </si>
  <si>
    <t xml:space="preserve"> -Rozpočtová změna 272/19</t>
  </si>
  <si>
    <t>druh rozpočtové změny: vnitřní rozpočtová změna - přesun mezi jednotlivými položkami, paragrafy a odbory ekonomickým a kancelář ředitele</t>
  </si>
  <si>
    <t>důvod: odbor ekonomický požádal dne 1.4.2019 o provedení rozpočtové změny. Důvodem navrhované změny je převedení finančních prostředků z odboru kancelář ředitele na odbor ekonomický ve výši 8 149 752,46 Kč. Finanční prostředky byly zapojeny jako zůstatek na depozitním účtu po vyúčtování mezd za měsíc prosinec 2018, prostředky budou převedeny na příjmový účet kraje.</t>
  </si>
  <si>
    <t>4132 - Převody z ostatních vlastních fondů</t>
  </si>
  <si>
    <t xml:space="preserve"> -Rozpočtová změna 273/19</t>
  </si>
  <si>
    <t>důvod: odbor investic požádal ekonomický odbor dne 29.3.2019 o provedení rozpočtové změny. Důvodem navrhované změny je zapojení finančních prostředků do rozpočtu Olomouckého kraje ve výši 16 656,- Kč. Jedná se o zapojení finančních prostředků z přeplatku nájemného, prostředky budou použity na úhradu nájemného.</t>
  </si>
  <si>
    <t xml:space="preserve"> -Rozpočtová změna 274/19</t>
  </si>
  <si>
    <t>důvod: odbor investic požádal ekonomický odbor dne 1.4.2019 o provedení rozpočtové změny. Důvodem navrhované změny je zapojení finančních prostředků do rozpočtu Olomouckého kraje v celkové výši 48 770,51 Kč. Finanční prostředky budou zapojeny jako příjmy ze smluvních pokut a budou použity na realizaci investičních akcí.</t>
  </si>
  <si>
    <t>2212 - Sankční platby přijaté od jiných subjektů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</si>
  <si>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</si>
  <si>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</si>
  <si>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</si>
  <si>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</si>
  <si>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</si>
  <si>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OPZ, OPVVV, OPŽP, IROP, OPTP</t>
  </si>
  <si>
    <t>Zapojení finančního vypořádání, depozita</t>
  </si>
  <si>
    <t xml:space="preserve"> -Rozpočtová změna 275/19</t>
  </si>
  <si>
    <t>důvod: odbor sportu, kultury a památkové péče požádal ekonomický odbor dne 11.4.2019 o provedení rozpočtové změny. Důvodem navrhované změny je zapojení finančních prostředků do rozpočtu odboru sportu, kultury a památkové péče ve výši 7 000 000,- Kč. Jedná se o zapojení zůstatku k 31.12.2018 na bankovním účtu do rozpočtu Olomouckého kraje roku 2019, finanční prostředky budou použity na úhradu členského příspěvku pro Prostějov olympijský,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</si>
</sst>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  <font>
      <b/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4" fillId="0" borderId="0" xfId="0" applyFont="1"/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9" fillId="0" borderId="7" xfId="0" applyFont="1" applyFill="1" applyBorder="1"/>
    <xf numFmtId="4" fontId="19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6" fillId="0" borderId="9" xfId="0" applyFont="1" applyFill="1" applyBorder="1" applyAlignment="1"/>
    <xf numFmtId="4" fontId="16" fillId="0" borderId="6" xfId="0" applyNumberFormat="1" applyFont="1" applyFill="1" applyBorder="1" applyAlignment="1"/>
    <xf numFmtId="0" fontId="14" fillId="0" borderId="0" xfId="0" applyFont="1" applyFill="1"/>
    <xf numFmtId="0" fontId="0" fillId="0" borderId="0" xfId="0" applyFill="1"/>
    <xf numFmtId="0" fontId="9" fillId="0" borderId="0" xfId="0" applyFont="1"/>
    <xf numFmtId="0" fontId="16" fillId="0" borderId="0" xfId="0" applyFont="1" applyBorder="1" applyAlignment="1"/>
    <xf numFmtId="0" fontId="5" fillId="0" borderId="0" xfId="0" applyFont="1"/>
    <xf numFmtId="0" fontId="22" fillId="0" borderId="0" xfId="0" applyFont="1"/>
    <xf numFmtId="5" fontId="16" fillId="0" borderId="0" xfId="0" applyNumberFormat="1" applyFont="1" applyAlignment="1">
      <alignment horizontal="right"/>
    </xf>
    <xf numFmtId="0" fontId="0" fillId="0" borderId="0" xfId="0" applyFont="1" applyFill="1"/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19" fillId="0" borderId="6" xfId="0" applyFont="1" applyBorder="1" applyAlignment="1"/>
    <xf numFmtId="0" fontId="20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9" fillId="0" borderId="6" xfId="0" applyFont="1" applyFill="1" applyBorder="1" applyAlignment="1"/>
    <xf numFmtId="4" fontId="19" fillId="0" borderId="6" xfId="0" applyNumberFormat="1" applyFont="1" applyBorder="1" applyAlignment="1">
      <alignment wrapText="1"/>
    </xf>
    <xf numFmtId="0" fontId="20" fillId="0" borderId="6" xfId="0" applyFont="1" applyBorder="1" applyAlignment="1">
      <alignment horizontal="left"/>
    </xf>
    <xf numFmtId="0" fontId="21" fillId="0" borderId="6" xfId="0" applyFont="1" applyBorder="1"/>
    <xf numFmtId="0" fontId="16" fillId="0" borderId="9" xfId="0" applyFont="1" applyBorder="1" applyAlignment="1"/>
    <xf numFmtId="4" fontId="16" fillId="0" borderId="6" xfId="0" applyNumberFormat="1" applyFont="1" applyBorder="1" applyAlignment="1"/>
    <xf numFmtId="4" fontId="0" fillId="0" borderId="0" xfId="0" applyNumberFormat="1"/>
    <xf numFmtId="0" fontId="2" fillId="0" borderId="0" xfId="0" applyFont="1" applyAlignment="1">
      <alignment horizontal="left"/>
    </xf>
    <xf numFmtId="166" fontId="0" fillId="0" borderId="6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Font="1"/>
    <xf numFmtId="0" fontId="23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4" fontId="19" fillId="0" borderId="8" xfId="0" applyNumberFormat="1" applyFont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165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15" fillId="0" borderId="0" xfId="0" applyFont="1" applyAlignment="1"/>
    <xf numFmtId="3" fontId="5" fillId="0" borderId="6" xfId="0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/>
    <xf numFmtId="0" fontId="19" fillId="0" borderId="6" xfId="0" applyFont="1" applyFill="1" applyBorder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19" fillId="0" borderId="6" xfId="0" applyNumberFormat="1" applyFont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/>
    <xf numFmtId="4" fontId="16" fillId="0" borderId="6" xfId="0" applyNumberFormat="1" applyFont="1" applyFill="1" applyBorder="1"/>
    <xf numFmtId="0" fontId="19" fillId="0" borderId="7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6" fillId="0" borderId="10" xfId="0" applyFont="1" applyBorder="1"/>
    <xf numFmtId="4" fontId="16" fillId="0" borderId="6" xfId="0" applyNumberFormat="1" applyFont="1" applyBorder="1"/>
    <xf numFmtId="0" fontId="19" fillId="0" borderId="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16" fillId="0" borderId="1" xfId="0" applyFont="1" applyFill="1" applyBorder="1"/>
    <xf numFmtId="0" fontId="1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/>
    </xf>
    <xf numFmtId="0" fontId="23" fillId="0" borderId="0" xfId="0" applyFont="1" applyFill="1"/>
    <xf numFmtId="0" fontId="19" fillId="0" borderId="0" xfId="0" applyFont="1" applyFill="1" applyAlignment="1">
      <alignment horizontal="right"/>
    </xf>
    <xf numFmtId="164" fontId="0" fillId="0" borderId="0" xfId="0" applyNumberFormat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15" fillId="0" borderId="0" xfId="0" applyFont="1" applyAlignment="1">
      <alignment vertical="center"/>
    </xf>
    <xf numFmtId="166" fontId="5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6" fillId="0" borderId="0" xfId="0" applyFont="1" applyFill="1" applyBorder="1"/>
    <xf numFmtId="4" fontId="16" fillId="0" borderId="0" xfId="0" applyNumberFormat="1" applyFont="1" applyFill="1" applyBorder="1"/>
    <xf numFmtId="4" fontId="19" fillId="0" borderId="6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4" fontId="19" fillId="0" borderId="6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4" fontId="19" fillId="0" borderId="6" xfId="0" applyNumberFormat="1" applyFont="1" applyFill="1" applyBorder="1"/>
    <xf numFmtId="165" fontId="5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19" fillId="0" borderId="0" xfId="0" applyFont="1" applyFill="1" applyBorder="1" applyAlignment="1"/>
    <xf numFmtId="4" fontId="16" fillId="0" borderId="0" xfId="0" applyNumberFormat="1" applyFont="1" applyBorder="1" applyAlignment="1"/>
    <xf numFmtId="1" fontId="0" fillId="0" borderId="6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23" fillId="0" borderId="0" xfId="0" applyFont="1" applyBorder="1"/>
    <xf numFmtId="0" fontId="5" fillId="0" borderId="0" xfId="0" applyFont="1" applyBorder="1"/>
    <xf numFmtId="2" fontId="16" fillId="0" borderId="0" xfId="0" applyNumberFormat="1" applyFont="1" applyBorder="1" applyAlignment="1"/>
    <xf numFmtId="164" fontId="5" fillId="0" borderId="6" xfId="0" applyNumberFormat="1" applyFont="1" applyBorder="1" applyAlignment="1">
      <alignment horizontal="center"/>
    </xf>
    <xf numFmtId="0" fontId="9" fillId="0" borderId="0" xfId="0" applyFont="1" applyBorder="1"/>
    <xf numFmtId="0" fontId="23" fillId="0" borderId="0" xfId="0" applyFont="1" applyFill="1" applyBorder="1"/>
    <xf numFmtId="164" fontId="0" fillId="0" borderId="6" xfId="0" applyNumberFormat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4" fontId="5" fillId="0" borderId="0" xfId="1" applyNumberFormat="1"/>
    <xf numFmtId="0" fontId="7" fillId="0" borderId="0" xfId="1" applyFont="1" applyBorder="1"/>
    <xf numFmtId="0" fontId="6" fillId="0" borderId="0" xfId="1" applyFont="1"/>
    <xf numFmtId="49" fontId="15" fillId="0" borderId="0" xfId="0" applyNumberFormat="1" applyFont="1" applyAlignment="1">
      <alignment horizontal="justify" vertical="center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Alignment="1">
      <alignment horizontal="justify" wrapText="1"/>
    </xf>
    <xf numFmtId="0" fontId="15" fillId="0" borderId="0" xfId="0" applyFont="1" applyAlignment="1">
      <alignment horizontal="justify" vertical="top" wrapText="1"/>
    </xf>
    <xf numFmtId="49" fontId="15" fillId="0" borderId="0" xfId="0" applyNumberFormat="1" applyFont="1" applyAlignment="1">
      <alignment horizontal="left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4" name="Text Box 26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5" name="Text Box 26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6" name="Text Box 26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7" name="Text Box 26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8" name="Text Box 26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9" name="Text Box 26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0" name="Text Box 26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1" name="Text Box 26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2" name="Text Box 26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3" name="Text Box 26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4" name="Text Box 26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5" name="Text Box 26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6" name="Text Box 26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7" name="Text Box 26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8" name="Text Box 26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9" name="Text Box 26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0" name="Text Box 26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1" name="Text Box 26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2" name="Text Box 26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3" name="Text Box 26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4" name="Text Box 26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5" name="Text Box 26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6" name="Text Box 26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7" name="Text Box 26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8" name="Text Box 26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9" name="Text Box 26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0" name="Text Box 26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1" name="Text Box 26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2" name="Text Box 26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3" name="Text Box 26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4" name="Text Box 26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5" name="Text Box 26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6" name="Text Box 26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7" name="Text Box 26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8" name="Text Box 26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9" name="Text Box 26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0" name="Text Box 26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1" name="Text Box 26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2" name="Text Box 26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3" name="Text Box 26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4" name="Text Box 26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5" name="Text Box 26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6" name="Text Box 26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7" name="Text Box 26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8" name="Text Box 26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9" name="Text Box 26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0" name="Text Box 26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1" name="Text Box 26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2" name="Text Box 26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3" name="Text Box 26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4" name="Text Box 26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5" name="Text Box 26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6" name="Text Box 26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7" name="Text Box 26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8" name="Text Box 26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9" name="Text Box 26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0" name="Text Box 26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1" name="Text Box 26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2" name="Text Box 27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3" name="Text Box 27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4" name="Text Box 27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5" name="Text Box 27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6" name="Text Box 27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7" name="Text Box 27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8" name="Text Box 27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9" name="Text Box 27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0" name="Text Box 27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1" name="Text Box 27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2" name="Text Box 27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3" name="Text Box 27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4" name="Text Box 27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5" name="Text Box 27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6" name="Text Box 27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7" name="Text Box 27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8" name="Text Box 27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9" name="Text Box 27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0" name="Text Box 27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1" name="Text Box 27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2" name="Text Box 27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3" name="Text Box 27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4" name="Text Box 27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5" name="Text Box 27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6" name="Text Box 27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7" name="Text Box 27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8" name="Text Box 27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9" name="Text Box 27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0" name="Text Box 27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1" name="Text Box 27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2" name="Text Box 27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3" name="Text Box 27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4" name="Text Box 27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5" name="Text Box 27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6" name="Text Box 27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7" name="Text Box 27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8" name="Text Box 27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9" name="Text Box 27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0" name="Text Box 27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1" name="Text Box 27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2" name="Text Box 27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3" name="Text Box 27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4" name="Text Box 27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5" name="Text Box 27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6" name="Text Box 27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7" name="Text Box 27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8" name="Text Box 27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9" name="Text Box 27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0" name="Text Box 27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1" name="Text Box 27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2" name="Text Box 27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3" name="Text Box 27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4" name="Text Box 27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5" name="Text Box 27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6" name="Text Box 27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7" name="Text Box 27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8" name="Text Box 27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9" name="Text Box 27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0" name="Text Box 27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1" name="Text Box 27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2" name="Text Box 27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3" name="Text Box 27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4" name="Text Box 27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5" name="Text Box 27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6" name="Text Box 27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7" name="Text Box 27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8" name="Text Box 27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9" name="Text Box 27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0" name="Text Box 27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1" name="Text Box 27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2" name="Text Box 27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3" name="Text Box 27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4" name="Text Box 27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5" name="Text Box 27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6" name="Text Box 27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7" name="Text Box 27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8" name="Text Box 27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9" name="Text Box 27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0" name="Text Box 27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1" name="Text Box 27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2" name="Text Box 27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3" name="Text Box 27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4" name="Text Box 27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5" name="Text Box 27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6" name="Text Box 27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7" name="Text Box 27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8" name="Text Box 27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9" name="Text Box 27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0" name="Text Box 27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1" name="Text Box 27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2" name="Text Box 27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3" name="Text Box 27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4" name="Text Box 27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5" name="Text Box 27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6" name="Text Box 27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7" name="Text Box 27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8" name="Text Box 27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9" name="Text Box 27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0" name="Text Box 27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1" name="Text Box 27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2" name="Text Box 28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3" name="Text Box 28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4" name="Text Box 28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5" name="Text Box 28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6" name="Text Box 28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7" name="Text Box 28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8" name="Text Box 28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9" name="Text Box 28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0" name="Text Box 28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1" name="Text Box 28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2" name="Text Box 28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3" name="Text Box 28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4" name="Text Box 28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5" name="Text Box 28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6" name="Text Box 28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7" name="Text Box 28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8" name="Text Box 28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9" name="Text Box 28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0" name="Text Box 28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1" name="Text Box 28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2" name="Text Box 28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3" name="Text Box 28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4" name="Text Box 28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5" name="Text Box 28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6" name="Text Box 28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7" name="Text Box 28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8" name="Text Box 28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9" name="Text Box 28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0" name="Text Box 28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1" name="Text Box 28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2" name="Text Box 28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3" name="Text Box 28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4" name="Text Box 28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5" name="Text Box 28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6" name="Text Box 28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7" name="Text Box 28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8" name="Text Box 28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9" name="Text Box 28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0" name="Text Box 28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1" name="Text Box 28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2" name="Text Box 28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3" name="Text Box 28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4" name="Text Box 28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5" name="Text Box 28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6" name="Text Box 28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7" name="Text Box 28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8" name="Text Box 28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9" name="Text Box 28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0" name="Text Box 28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1" name="Text Box 28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2" name="Text Box 28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3" name="Text Box 28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4" name="Text Box 28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5" name="Text Box 28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6" name="Text Box 28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7" name="Text Box 28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8" name="Text Box 28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9" name="Text Box 28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0" name="Text Box 28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1" name="Text Box 28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2" name="Text Box 28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3" name="Text Box 28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4" name="Text Box 28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5" name="Text Box 28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6" name="Text Box 28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7" name="Text Box 28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8" name="Text Box 28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9" name="Text Box 28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0" name="Text Box 28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1" name="Text Box 28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2" name="Text Box 28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3" name="Text Box 28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4" name="Text Box 28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5" name="Text Box 28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6" name="Text Box 28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7" name="Text Box 28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8" name="Text Box 28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9" name="Text Box 28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0" name="Text Box 28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1" name="Text Box 28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2" name="Text Box 28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3" name="Text Box 28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4" name="Text Box 28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5" name="Text Box 28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6" name="Text Box 28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7" name="Text Box 28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8" name="Text Box 28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9" name="Text Box 28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0" name="Text Box 28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1" name="Text Box 28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2" name="Text Box 28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3" name="Text Box 28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4" name="Text Box 28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5" name="Text Box 28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6" name="Text Box 28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7" name="Text Box 28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8" name="Text Box 28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9" name="Text Box 28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0" name="Text Box 28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1" name="Text Box 28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2" name="Text Box 29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3" name="Text Box 29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4" name="Text Box 29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5" name="Text Box 29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6" name="Text Box 29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7" name="Text Box 29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8" name="Text Box 29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9" name="Text Box 29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0" name="Text Box 29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1" name="Text Box 29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2" name="Text Box 29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3" name="Text Box 29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4" name="Text Box 29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5" name="Text Box 29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6" name="Text Box 29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7" name="Text Box 29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8" name="Text Box 29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9" name="Text Box 29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0" name="Text Box 29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1" name="Text Box 29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2" name="Text Box 29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3" name="Text Box 29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4" name="Text Box 29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5" name="Text Box 29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6" name="Text Box 29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7" name="Text Box 29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8" name="Text Box 29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9" name="Text Box 29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0" name="Text Box 29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1" name="Text Box 29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2" name="Text Box 29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3" name="Text Box 29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4" name="Text Box 29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5" name="Text Box 29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6" name="Text Box 29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7" name="Text Box 29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8" name="Text Box 29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9" name="Text Box 29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0" name="Text Box 29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1" name="Text Box 29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2" name="Text Box 29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3" name="Text Box 29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4" name="Text Box 29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5" name="Text Box 29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6" name="Text Box 29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7" name="Text Box 29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8" name="Text Box 29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9" name="Text Box 29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0" name="Text Box 29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1" name="Text Box 29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2" name="Text Box 29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3" name="Text Box 29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4" name="Text Box 29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5" name="Text Box 29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6" name="Text Box 29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7" name="Text Box 29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8" name="Text Box 29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9" name="Text Box 29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0" name="Text Box 29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1" name="Text Box 29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2" name="Text Box 29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3" name="Text Box 29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4" name="Text Box 29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5" name="Text Box 29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6" name="Text Box 29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7" name="Text Box 29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8" name="Text Box 29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9" name="Text Box 29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0" name="Text Box 29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1" name="Text Box 29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2" name="Text Box 29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3" name="Text Box 29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4" name="Text Box 29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5" name="Text Box 29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6" name="Text Box 29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7" name="Text Box 29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8" name="Text Box 29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9" name="Text Box 29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0" name="Text Box 29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1" name="Text Box 29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2" name="Text Box 29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3" name="Text Box 29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4" name="Text Box 29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5" name="Text Box 29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6" name="Text Box 29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7" name="Text Box 29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8" name="Text Box 29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9" name="Text Box 29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0" name="Text Box 29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1" name="Text Box 29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2" name="Text Box 29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3" name="Text Box 29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4" name="Text Box 29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5" name="Text Box 29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6" name="Text Box 29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7" name="Text Box 29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8" name="Text Box 29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9" name="Text Box 29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0" name="Text Box 29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1" name="Text Box 29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2" name="Text Box 30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3" name="Text Box 30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4" name="Text Box 30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5" name="Text Box 30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6" name="Text Box 30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7" name="Text Box 30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8" name="Text Box 30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9" name="Text Box 30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0" name="Text Box 30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1" name="Text Box 30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2" name="Text Box 30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3" name="Text Box 30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4" name="Text Box 30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5" name="Text Box 30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6" name="Text Box 30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7" name="Text Box 30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8" name="Text Box 30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9" name="Text Box 30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0" name="Text Box 30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1" name="Text Box 30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2" name="Text Box 30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3" name="Text Box 30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4" name="Text Box 30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5" name="Text Box 30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6" name="Text Box 30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7" name="Text Box 30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8" name="Text Box 30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9" name="Text Box 30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0" name="Text Box 30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1" name="Text Box 30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2" name="Text Box 30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3" name="Text Box 30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4" name="Text Box 30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5" name="Text Box 30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6" name="Text Box 30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7" name="Text Box 30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8" name="Text Box 30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9" name="Text Box 30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0" name="Text Box 30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1" name="Text Box 30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2" name="Text Box 30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3" name="Text Box 30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4" name="Text Box 30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5" name="Text Box 30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6" name="Text Box 30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7" name="Text Box 30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8" name="Text Box 30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9" name="Text Box 30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0" name="Text Box 30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1" name="Text Box 30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2" name="Text Box 30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3" name="Text Box 30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4" name="Text Box 30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5" name="Text Box 30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6" name="Text Box 30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7" name="Text Box 30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8" name="Text Box 30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9" name="Text Box 30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0" name="Text Box 30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1" name="Text Box 30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2" name="Text Box 30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3" name="Text Box 30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4" name="Text Box 30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5" name="Text Box 30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6" name="Text Box 30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7" name="Text Box 30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8" name="Text Box 30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9" name="Text Box 30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0" name="Text Box 30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1" name="Text Box 30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2" name="Text Box 30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3" name="Text Box 30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4" name="Text Box 30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5" name="Text Box 30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6" name="Text Box 30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7" name="Text Box 30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8" name="Text Box 30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9" name="Text Box 30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0" name="Text Box 30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1" name="Text Box 30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2" name="Text Box 30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3" name="Text Box 30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4" name="Text Box 30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5" name="Text Box 30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6" name="Text Box 30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7" name="Text Box 30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8" name="Text Box 30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9" name="Text Box 30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0" name="Text Box 30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1" name="Text Box 30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2" name="Text Box 30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3" name="Text Box 30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4" name="Text Box 30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5" name="Text Box 30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6" name="Text Box 30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7" name="Text Box 30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8" name="Text Box 30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9" name="Text Box 30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0" name="Text Box 30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1" name="Text Box 30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2" name="Text Box 31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3" name="Text Box 31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4" name="Text Box 31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5" name="Text Box 31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6" name="Text Box 31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7" name="Text Box 31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8" name="Text Box 31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9" name="Text Box 31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0" name="Text Box 31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1" name="Text Box 31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2" name="Text Box 31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3" name="Text Box 31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4" name="Text Box 31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5" name="Text Box 31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6" name="Text Box 31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7" name="Text Box 31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8" name="Text Box 31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9" name="Text Box 31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0" name="Text Box 31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1" name="Text Box 31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2" name="Text Box 31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3" name="Text Box 31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4" name="Text Box 31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5" name="Text Box 31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6" name="Text Box 31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7" name="Text Box 31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8" name="Text Box 31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9" name="Text Box 31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0" name="Text Box 31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1" name="Text Box 31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2" name="Text Box 31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3" name="Text Box 31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4" name="Text Box 31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5" name="Text Box 31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6" name="Text Box 31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7" name="Text Box 31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8" name="Text Box 31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9" name="Text Box 31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0" name="Text Box 31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1" name="Text Box 31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2" name="Text Box 31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3" name="Text Box 31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4" name="Text Box 31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5" name="Text Box 31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6" name="Text Box 31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7" name="Text Box 31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8" name="Text Box 31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9" name="Text Box 31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0" name="Text Box 31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1" name="Text Box 31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2" name="Text Box 31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3" name="Text Box 31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4" name="Text Box 31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5" name="Text Box 31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6" name="Text Box 31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7" name="Text Box 31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8" name="Text Box 31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9" name="Text Box 31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0" name="Text Box 31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1" name="Text Box 31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2" name="Text Box 31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3" name="Text Box 31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4" name="Text Box 31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5" name="Text Box 31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6" name="Text Box 31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7" name="Text Box 31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8" name="Text Box 31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9" name="Text Box 31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0" name="Text Box 31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1" name="Text Box 31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2" name="Text Box 31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3" name="Text Box 31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4" name="Text Box 31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5" name="Text Box 31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6" name="Text Box 31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7" name="Text Box 31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8" name="Text Box 31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9" name="Text Box 31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0" name="Text Box 31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1" name="Text Box 31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2" name="Text Box 31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3" name="Text Box 31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4" name="Text Box 31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5" name="Text Box 31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6" name="Text Box 31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7" name="Text Box 31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8" name="Text Box 31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9" name="Text Box 31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0" name="Text Box 31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1" name="Text Box 31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2" name="Text Box 31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3" name="Text Box 31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4" name="Text Box 31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5" name="Text Box 31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6" name="Text Box 31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7" name="Text Box 31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8" name="Text Box 31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9" name="Text Box 31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0" name="Text Box 31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1" name="Text Box 31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2" name="Text Box 32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3" name="Text Box 32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4" name="Text Box 32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5" name="Text Box 32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6" name="Text Box 32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7" name="Text Box 32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8" name="Text Box 32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9" name="Text Box 32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0" name="Text Box 32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1" name="Text Box 32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2" name="Text Box 32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3" name="Text Box 32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4" name="Text Box 32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5" name="Text Box 32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6" name="Text Box 32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7" name="Text Box 32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8" name="Text Box 32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9" name="Text Box 32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0" name="Text Box 32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1" name="Text Box 32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2" name="Text Box 32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3" name="Text Box 32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4" name="Text Box 32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5" name="Text Box 32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6" name="Text Box 32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7" name="Text Box 32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8" name="Text Box 32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9" name="Text Box 32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0" name="Text Box 32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1" name="Text Box 32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2" name="Text Box 32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3" name="Text Box 32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4" name="Text Box 32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5" name="Text Box 32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6" name="Text Box 32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7" name="Text Box 32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8" name="Text Box 32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9" name="Text Box 32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0" name="Text Box 32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1" name="Text Box 32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2" name="Text Box 32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3" name="Text Box 32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4" name="Text Box 32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5" name="Text Box 32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6" name="Text Box 32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7" name="Text Box 32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8" name="Text Box 32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9" name="Text Box 32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0" name="Text Box 32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1" name="Text Box 32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2" name="Text Box 32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3" name="Text Box 32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4" name="Text Box 32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5" name="Text Box 32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6" name="Text Box 32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7" name="Text Box 32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8" name="Text Box 32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9" name="Text Box 32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0" name="Text Box 32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1" name="Text Box 32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2" name="Text Box 32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3" name="Text Box 32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4" name="Text Box 32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5" name="Text Box 32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6" name="Text Box 32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7" name="Text Box 32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8" name="Text Box 32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9" name="Text Box 32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0" name="Text Box 32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1" name="Text Box 32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2" name="Text Box 32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3" name="Text Box 32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4" name="Text Box 32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5" name="Text Box 32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6" name="Text Box 32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7" name="Text Box 32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8" name="Text Box 32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9" name="Text Box 32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0" name="Text Box 32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1" name="Text Box 32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2" name="Text Box 32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3" name="Text Box 32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4" name="Text Box 32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5" name="Text Box 32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6" name="Text Box 32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7" name="Text Box 32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8" name="Text Box 32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9" name="Text Box 32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0" name="Text Box 32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1" name="Text Box 32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2" name="Text Box 32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3" name="Text Box 32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4" name="Text Box 32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5" name="Text Box 32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6" name="Text Box 32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7" name="Text Box 32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8" name="Text Box 32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9" name="Text Box 32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0" name="Text Box 32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1" name="Text Box 32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2" name="Text Box 33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3" name="Text Box 33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4" name="Text Box 33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5" name="Text Box 33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6" name="Text Box 33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7" name="Text Box 33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8" name="Text Box 33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9" name="Text Box 33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0" name="Text Box 33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1" name="Text Box 33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2" name="Text Box 33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3" name="Text Box 33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4" name="Text Box 33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5" name="Text Box 33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6" name="Text Box 33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7" name="Text Box 33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8" name="Text Box 33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9" name="Text Box 33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0" name="Text Box 33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1" name="Text Box 33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2" name="Text Box 33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3" name="Text Box 33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4" name="Text Box 33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5" name="Text Box 33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6" name="Text Box 33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7" name="Text Box 33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8" name="Text Box 33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9" name="Text Box 33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0" name="Text Box 33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1" name="Text Box 33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2" name="Text Box 33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3" name="Text Box 33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4" name="Text Box 33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5" name="Text Box 33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6" name="Text Box 33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7" name="Text Box 33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8" name="Text Box 33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9" name="Text Box 33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0" name="Text Box 33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1" name="Text Box 33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2" name="Text Box 33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3" name="Text Box 33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4" name="Text Box 33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5" name="Text Box 33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6" name="Text Box 33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7" name="Text Box 33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8" name="Text Box 33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9" name="Text Box 33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0" name="Text Box 33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1" name="Text Box 33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2" name="Text Box 33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3" name="Text Box 33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4" name="Text Box 33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5" name="Text Box 33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6" name="Text Box 33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7" name="Text Box 33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8" name="Text Box 33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9" name="Text Box 33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0" name="Text Box 33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1" name="Text Box 33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2" name="Text Box 33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3" name="Text Box 33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4" name="Text Box 33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5" name="Text Box 33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6" name="Text Box 33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7" name="Text Box 33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8" name="Text Box 33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9" name="Text Box 33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0" name="Text Box 33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1" name="Text Box 33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2" name="Text Box 33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3" name="Text Box 33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4" name="Text Box 33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5" name="Text Box 33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6" name="Text Box 33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7" name="Text Box 33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8" name="Text Box 33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9" name="Text Box 33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0" name="Text Box 33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1" name="Text Box 33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2" name="Text Box 33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3" name="Text Box 33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4" name="Text Box 33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5" name="Text Box 33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6" name="Text Box 33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7" name="Text Box 33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8" name="Text Box 33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9" name="Text Box 33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0" name="Text Box 33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1" name="Text Box 33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2" name="Text Box 33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3" name="Text Box 33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4" name="Text Box 33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5" name="Text Box 33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6" name="Text Box 33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7" name="Text Box 33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8" name="Text Box 33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9" name="Text Box 33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0" name="Text Box 33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1" name="Text Box 33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2" name="Text Box 34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3" name="Text Box 34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4" name="Text Box 34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5" name="Text Box 34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6" name="Text Box 34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7" name="Text Box 34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8" name="Text Box 34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9" name="Text Box 34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0" name="Text Box 34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1" name="Text Box 34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2" name="Text Box 34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3" name="Text Box 34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4" name="Text Box 34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5" name="Text Box 34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6" name="Text Box 34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7" name="Text Box 34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8" name="Text Box 34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9" name="Text Box 34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0" name="Text Box 34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1" name="Text Box 34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2" name="Text Box 34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3" name="Text Box 34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4" name="Text Box 34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5" name="Text Box 34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6" name="Text Box 34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7" name="Text Box 34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8" name="Text Box 34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9" name="Text Box 34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0" name="Text Box 34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1" name="Text Box 34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2" name="Text Box 34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3" name="Text Box 34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4" name="Text Box 34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5" name="Text Box 34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6" name="Text Box 34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7" name="Text Box 34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8" name="Text Box 34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9" name="Text Box 34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0" name="Text Box 34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1" name="Text Box 34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2" name="Text Box 34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3" name="Text Box 34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4" name="Text Box 34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5" name="Text Box 34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6" name="Text Box 34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7" name="Text Box 34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8" name="Text Box 34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9" name="Text Box 34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0" name="Text Box 34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1" name="Text Box 34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2" name="Text Box 34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3" name="Text Box 34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4" name="Text Box 34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5" name="Text Box 34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6" name="Text Box 34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7" name="Text Box 34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8" name="Text Box 34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9" name="Text Box 34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0" name="Text Box 34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1" name="Text Box 34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2" name="Text Box 34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3" name="Text Box 34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4" name="Text Box 34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5" name="Text Box 34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6" name="Text Box 34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7" name="Text Box 34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8" name="Text Box 34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9" name="Text Box 34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0" name="Text Box 34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1" name="Text Box 34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2" name="Text Box 34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3" name="Text Box 34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4" name="Text Box 34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5" name="Text Box 34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6" name="Text Box 34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7" name="Text Box 34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8" name="Text Box 34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9" name="Text Box 34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0" name="Text Box 34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1" name="Text Box 34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2" name="Text Box 34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3" name="Text Box 34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4" name="Text Box 34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5" name="Text Box 34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6" name="Text Box 34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7" name="Text Box 34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8" name="Text Box 34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9" name="Text Box 34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0" name="Text Box 34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1" name="Text Box 34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2" name="Text Box 34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3" name="Text Box 34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4" name="Text Box 34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5" name="Text Box 34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6" name="Text Box 34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7" name="Text Box 34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8" name="Text Box 34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9" name="Text Box 34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0" name="Text Box 34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1" name="Text Box 34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2" name="Text Box 35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3" name="Text Box 35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4" name="Text Box 35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5" name="Text Box 35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6" name="Text Box 35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7" name="Text Box 35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8" name="Text Box 35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9" name="Text Box 35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0" name="Text Box 35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1" name="Text Box 35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2" name="Text Box 35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3" name="Text Box 35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4" name="Text Box 35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5" name="Text Box 35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6" name="Text Box 35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7" name="Text Box 35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8" name="Text Box 35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9" name="Text Box 35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0" name="Text Box 35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1" name="Text Box 35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2" name="Text Box 35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3" name="Text Box 35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4" name="Text Box 35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5" name="Text Box 35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6" name="Text Box 35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7" name="Text Box 35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8" name="Text Box 35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9" name="Text Box 35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0" name="Text Box 35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1" name="Text Box 35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2" name="Text Box 35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3" name="Text Box 35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4" name="Text Box 35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5" name="Text Box 35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6" name="Text Box 35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7" name="Text Box 35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8" name="Text Box 35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9" name="Text Box 35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0" name="Text Box 35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1" name="Text Box 35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2" name="Text Box 35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3" name="Text Box 35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4" name="Text Box 35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5" name="Text Box 35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6" name="Text Box 35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7" name="Text Box 35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8" name="Text Box 35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9" name="Text Box 35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0" name="Text Box 35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1" name="Text Box 35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2" name="Text Box 35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3" name="Text Box 35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4" name="Text Box 35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5" name="Text Box 35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6" name="Text Box 35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7" name="Text Box 35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8" name="Text Box 35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9" name="Text Box 35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0" name="Text Box 35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1" name="Text Box 35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2" name="Text Box 35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3" name="Text Box 35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4" name="Text Box 35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5" name="Text Box 35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6" name="Text Box 35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7" name="Text Box 35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8" name="Text Box 35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9" name="Text Box 35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0" name="Text Box 35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1" name="Text Box 35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2" name="Text Box 35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3" name="Text Box 35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4" name="Text Box 35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5" name="Text Box 35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6" name="Text Box 35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7" name="Text Box 35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8" name="Text Box 35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9" name="Text Box 35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0" name="Text Box 35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1" name="Text Box 35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2" name="Text Box 35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3" name="Text Box 35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4" name="Text Box 35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5" name="Text Box 35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6" name="Text Box 35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7" name="Text Box 35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8" name="Text Box 35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9" name="Text Box 35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0" name="Text Box 35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1" name="Text Box 35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2" name="Text Box 35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3" name="Text Box 35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4" name="Text Box 35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5" name="Text Box 35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6" name="Text Box 35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7" name="Text Box 35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8" name="Text Box 35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9" name="Text Box 35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0" name="Text Box 35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1" name="Text Box 35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2" name="Text Box 36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3" name="Text Box 36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4" name="Text Box 36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5" name="Text Box 36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6" name="Text Box 36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7" name="Text Box 36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8" name="Text Box 36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9" name="Text Box 36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0" name="Text Box 36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1" name="Text Box 36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2" name="Text Box 36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3" name="Text Box 36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4" name="Text Box 36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5" name="Text Box 36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6" name="Text Box 36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7" name="Text Box 36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8" name="Text Box 36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9" name="Text Box 36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0" name="Text Box 36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1" name="Text Box 36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2" name="Text Box 36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3" name="Text Box 36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4" name="Text Box 36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5" name="Text Box 36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6" name="Text Box 36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7" name="Text Box 36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8" name="Text Box 36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9" name="Text Box 36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0" name="Text Box 36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1" name="Text Box 36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2" name="Text Box 36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3" name="Text Box 36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4" name="Text Box 36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5" name="Text Box 36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6" name="Text Box 36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7" name="Text Box 36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8" name="Text Box 36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9" name="Text Box 36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0" name="Text Box 36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1" name="Text Box 36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2" name="Text Box 36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3" name="Text Box 36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4" name="Text Box 36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5" name="Text Box 36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6" name="Text Box 36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7" name="Text Box 36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8" name="Text Box 36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9" name="Text Box 36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0" name="Text Box 36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1" name="Text Box 36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2" name="Text Box 36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3" name="Text Box 36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4" name="Text Box 36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5" name="Text Box 36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6" name="Text Box 36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7" name="Text Box 36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8" name="Text Box 36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9" name="Text Box 36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0" name="Text Box 36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1" name="Text Box 36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2" name="Text Box 36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3" name="Text Box 36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4" name="Text Box 36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5" name="Text Box 36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6" name="Text Box 36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7" name="Text Box 36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8" name="Text Box 36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9" name="Text Box 36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0" name="Text Box 36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1" name="Text Box 36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2" name="Text Box 36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3" name="Text Box 36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4" name="Text Box 36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5" name="Text Box 36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6" name="Text Box 36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7" name="Text Box 36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8" name="Text Box 36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9" name="Text Box 36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0" name="Text Box 36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1" name="Text Box 36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2" name="Text Box 36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3" name="Text Box 36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4" name="Text Box 36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5" name="Text Box 36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6" name="Text Box 36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7" name="Text Box 36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8" name="Text Box 36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9" name="Text Box 36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0" name="Text Box 36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1" name="Text Box 36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2" name="Text Box 36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3" name="Text Box 36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4" name="Text Box 36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5" name="Text Box 36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6" name="Text Box 36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7" name="Text Box 36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8" name="Text Box 36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9" name="Text Box 36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0" name="Text Box 36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1" name="Text Box 36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2" name="Text Box 37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3" name="Text Box 37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4" name="Text Box 37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5" name="Text Box 37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6" name="Text Box 37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7" name="Text Box 37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8" name="Text Box 37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9" name="Text Box 37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0" name="Text Box 37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1" name="Text Box 37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2" name="Text Box 37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3" name="Text Box 37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4" name="Text Box 37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5" name="Text Box 37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6" name="Text Box 37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7" name="Text Box 37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8" name="Text Box 37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9" name="Text Box 37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0" name="Text Box 37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1" name="Text Box 37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2" name="Text Box 37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3" name="Text Box 37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4" name="Text Box 37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5" name="Text Box 37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6" name="Text Box 37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7" name="Text Box 37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8" name="Text Box 37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9" name="Text Box 37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0" name="Text Box 37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1" name="Text Box 37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2" name="Text Box 37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3" name="Text Box 37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4" name="Text Box 37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5" name="Text Box 37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6" name="Text Box 37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7" name="Text Box 37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8" name="Text Box 37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9" name="Text Box 37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0" name="Text Box 37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1" name="Text Box 37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2" name="Text Box 37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3" name="Text Box 37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4" name="Text Box 37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5" name="Text Box 37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6" name="Text Box 37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7" name="Text Box 37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8" name="Text Box 37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9" name="Text Box 37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0" name="Text Box 37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1" name="Text Box 37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2" name="Text Box 37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3" name="Text Box 37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4" name="Text Box 37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5" name="Text Box 37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6" name="Text Box 37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7" name="Text Box 37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8" name="Text Box 37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9" name="Text Box 37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0" name="Text Box 37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1" name="Text Box 37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2" name="Text Box 37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3" name="Text Box 37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4" name="Text Box 37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5" name="Text Box 37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6" name="Text Box 37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7" name="Text Box 37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8" name="Text Box 37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9" name="Text Box 37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0" name="Text Box 37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1" name="Text Box 37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2" name="Text Box 37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3" name="Text Box 37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4" name="Text Box 37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5" name="Text Box 37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6" name="Text Box 37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7" name="Text Box 37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8" name="Text Box 37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9" name="Text Box 37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0" name="Text Box 37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1" name="Text Box 37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2" name="Text Box 37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3" name="Text Box 37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4" name="Text Box 37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5" name="Text Box 37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6" name="Text Box 37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7" name="Text Box 37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8" name="Text Box 37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9" name="Text Box 37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0" name="Text Box 37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1" name="Text Box 37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2" name="Text Box 37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3" name="Text Box 37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4" name="Text Box 37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5" name="Text Box 37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6" name="Text Box 37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7" name="Text Box 37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8" name="Text Box 37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9" name="Text Box 37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0" name="Text Box 37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1" name="Text Box 37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2" name="Text Box 38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3" name="Text Box 38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4" name="Text Box 38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5" name="Text Box 38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6" name="Text Box 38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7" name="Text Box 38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8" name="Text Box 38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9" name="Text Box 38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0" name="Text Box 38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1" name="Text Box 38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2" name="Text Box 38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3" name="Text Box 38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4" name="Text Box 38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5" name="Text Box 38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6" name="Text Box 38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7" name="Text Box 38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8" name="Text Box 38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9" name="Text Box 38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0" name="Text Box 38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1" name="Text Box 38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2" name="Text Box 38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3" name="Text Box 38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4" name="Text Box 38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5" name="Text Box 38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6" name="Text Box 38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7" name="Text Box 38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8" name="Text Box 38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9" name="Text Box 38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0" name="Text Box 38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1" name="Text Box 38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2" name="Text Box 38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3" name="Text Box 38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4" name="Text Box 38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5" name="Text Box 38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6" name="Text Box 38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7" name="Text Box 38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8" name="Text Box 38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9" name="Text Box 38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0" name="Text Box 38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1" name="Text Box 38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2" name="Text Box 38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3" name="Text Box 38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4" name="Text Box 38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5" name="Text Box 38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6" name="Text Box 38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7" name="Text Box 38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8" name="Text Box 38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9" name="Text Box 38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0" name="Text Box 38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1" name="Text Box 38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2" name="Text Box 38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3" name="Text Box 38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4" name="Text Box 38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5" name="Text Box 38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6" name="Text Box 38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7" name="Text Box 38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8" name="Text Box 38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9" name="Text Box 38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0" name="Text Box 38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1" name="Text Box 38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2" name="Text Box 38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3" name="Text Box 38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4" name="Text Box 38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5" name="Text Box 38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6" name="Text Box 38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7" name="Text Box 38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8" name="Text Box 38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9" name="Text Box 38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0" name="Text Box 38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1" name="Text Box 38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2" name="Text Box 38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3" name="Text Box 38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4" name="Text Box 38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5" name="Text Box 38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6" name="Text Box 38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7" name="Text Box 38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8" name="Text Box 38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9" name="Text Box 38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0" name="Text Box 38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1" name="Text Box 38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2" name="Text Box 38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3" name="Text Box 38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4" name="Text Box 38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5" name="Text Box 38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6" name="Text Box 38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7" name="Text Box 38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8" name="Text Box 38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9" name="Text Box 38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0" name="Text Box 38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1" name="Text Box 38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2" name="Text Box 38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3" name="Text Box 38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4" name="Text Box 38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5" name="Text Box 38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6" name="Text Box 38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7" name="Text Box 38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8" name="Text Box 38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9" name="Text Box 38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0" name="Text Box 38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1" name="Text Box 38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2" name="Text Box 39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3" name="Text Box 39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4" name="Text Box 39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5" name="Text Box 39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6" name="Text Box 39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7" name="Text Box 39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8" name="Text Box 39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9" name="Text Box 39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0" name="Text Box 39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1" name="Text Box 39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2" name="Text Box 39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3" name="Text Box 39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4" name="Text Box 39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5" name="Text Box 39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6" name="Text Box 39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7" name="Text Box 39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8" name="Text Box 39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9" name="Text Box 39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0" name="Text Box 39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1" name="Text Box 39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2" name="Text Box 39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3" name="Text Box 39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4" name="Text Box 39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5" name="Text Box 39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6" name="Text Box 39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7" name="Text Box 39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8" name="Text Box 39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9" name="Text Box 39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0" name="Text Box 39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1" name="Text Box 39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2" name="Text Box 39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3" name="Text Box 39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4" name="Text Box 39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5" name="Text Box 39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6" name="Text Box 39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7" name="Text Box 39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8" name="Text Box 39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9" name="Text Box 39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0" name="Text Box 39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1" name="Text Box 39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2" name="Text Box 39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3" name="Text Box 39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4" name="Text Box 39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5" name="Text Box 39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6" name="Text Box 39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7" name="Text Box 39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8" name="Text Box 39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9" name="Text Box 39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0" name="Text Box 39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1" name="Text Box 39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2" name="Text Box 39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3" name="Text Box 39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4" name="Text Box 39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5" name="Text Box 39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6" name="Text Box 39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7" name="Text Box 39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8" name="Text Box 39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9" name="Text Box 39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0" name="Text Box 39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1" name="Text Box 39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2" name="Text Box 39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3" name="Text Box 39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4" name="Text Box 39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5" name="Text Box 39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6" name="Text Box 39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7" name="Text Box 39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8" name="Text Box 39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9" name="Text Box 39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0" name="Text Box 39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1" name="Text Box 39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2" name="Text Box 39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3" name="Text Box 39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4" name="Text Box 39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5" name="Text Box 39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6" name="Text Box 39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7" name="Text Box 39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8" name="Text Box 39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9" name="Text Box 39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0" name="Text Box 39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1" name="Text Box 39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2" name="Text Box 39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3" name="Text Box 39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4" name="Text Box 39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5" name="Text Box 39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6" name="Text Box 39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7" name="Text Box 39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8" name="Text Box 39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9" name="Text Box 39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0" name="Text Box 39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1" name="Text Box 39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2" name="Text Box 39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3" name="Text Box 39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4" name="Text Box 39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5" name="Text Box 39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6" name="Text Box 39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7" name="Text Box 39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8" name="Text Box 39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9" name="Text Box 39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0" name="Text Box 39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1" name="Text Box 39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2" name="Text Box 40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3" name="Text Box 40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4" name="Text Box 40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5" name="Text Box 40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6" name="Text Box 40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7" name="Text Box 40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8" name="Text Box 40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9" name="Text Box 40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0" name="Text Box 40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1" name="Text Box 40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2" name="Text Box 40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3" name="Text Box 40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4" name="Text Box 40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5" name="Text Box 40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6" name="Text Box 40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7" name="Text Box 40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8" name="Text Box 40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9" name="Text Box 40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0" name="Text Box 40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1" name="Text Box 40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2" name="Text Box 40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3" name="Text Box 40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4" name="Text Box 40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5" name="Text Box 40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6" name="Text Box 40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7" name="Text Box 40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8" name="Text Box 40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9" name="Text Box 40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0" name="Text Box 40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1" name="Text Box 40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2" name="Text Box 40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3" name="Text Box 40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4" name="Text Box 40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5" name="Text Box 40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6" name="Text Box 40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7" name="Text Box 40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8" name="Text Box 40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9" name="Text Box 40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0" name="Text Box 40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1" name="Text Box 40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2" name="Text Box 40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3" name="Text Box 40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4" name="Text Box 40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5" name="Text Box 40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6" name="Text Box 40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7" name="Text Box 40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8" name="Text Box 40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9" name="Text Box 40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0" name="Text Box 40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1" name="Text Box 40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2" name="Text Box 40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3" name="Text Box 40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4" name="Text Box 40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5" name="Text Box 40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6" name="Text Box 40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7" name="Text Box 40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8" name="Text Box 40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9" name="Text Box 40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0" name="Text Box 40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1" name="Text Box 40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2" name="Text Box 40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3" name="Text Box 40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4" name="Text Box 40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5" name="Text Box 40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6" name="Text Box 40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7" name="Text Box 40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8" name="Text Box 40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9" name="Text Box 40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0" name="Text Box 40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1" name="Text Box 40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2" name="Text Box 40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3" name="Text Box 40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4" name="Text Box 40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5" name="Text Box 40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6" name="Text Box 40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7" name="Text Box 40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8" name="Text Box 40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9" name="Text Box 40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0" name="Text Box 40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1" name="Text Box 40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2" name="Text Box 40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3" name="Text Box 40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4" name="Text Box 40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5" name="Text Box 40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6" name="Text Box 40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7" name="Text Box 40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8" name="Text Box 40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9" name="Text Box 40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0" name="Text Box 40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1" name="Text Box 40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2" name="Text Box 40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3" name="Text Box 40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4" name="Text Box 40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5" name="Text Box 40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6" name="Text Box 40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7" name="Text Box 40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8" name="Text Box 40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9" name="Text Box 40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0" name="Text Box 40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1" name="Text Box 40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2" name="Text Box 41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3" name="Text Box 41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4" name="Text Box 41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5" name="Text Box 41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6" name="Text Box 41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7" name="Text Box 41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8" name="Text Box 41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9" name="Text Box 41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0" name="Text Box 41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1" name="Text Box 41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2" name="Text Box 41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3" name="Text Box 41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4" name="Text Box 41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5" name="Text Box 41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6" name="Text Box 41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7" name="Text Box 41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8" name="Text Box 41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9" name="Text Box 41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0" name="Text Box 41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1" name="Text Box 41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2" name="Text Box 41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3" name="Text Box 41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4" name="Text Box 41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5" name="Text Box 41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6" name="Text Box 41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7" name="Text Box 41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8" name="Text Box 41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9" name="Text Box 41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0" name="Text Box 41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1" name="Text Box 41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2" name="Text Box 41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3" name="Text Box 41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4" name="Text Box 41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5" name="Text Box 41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6" name="Text Box 41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7" name="Text Box 41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8" name="Text Box 41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9" name="Text Box 41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0" name="Text Box 41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1" name="Text Box 41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2" name="Text Box 41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3" name="Text Box 41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4" name="Text Box 41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5" name="Text Box 41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6" name="Text Box 41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7" name="Text Box 41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8" name="Text Box 41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9" name="Text Box 41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0" name="Text Box 41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1" name="Text Box 41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2" name="Text Box 41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3" name="Text Box 41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4" name="Text Box 41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5" name="Text Box 41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6" name="Text Box 41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7" name="Text Box 41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8" name="Text Box 41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9" name="Text Box 41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0" name="Text Box 41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1" name="Text Box 41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2" name="Text Box 41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3" name="Text Box 41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4" name="Text Box 41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5" name="Text Box 41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6" name="Text Box 41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7" name="Text Box 41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8" name="Text Box 41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9" name="Text Box 41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0" name="Text Box 41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1" name="Text Box 41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2" name="Text Box 41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3" name="Text Box 41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4" name="Text Box 41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5" name="Text Box 41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6" name="Text Box 41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7" name="Text Box 41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8" name="Text Box 41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9" name="Text Box 41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0" name="Text Box 41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1" name="Text Box 41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2" name="Text Box 41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3" name="Text Box 41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4" name="Text Box 41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5" name="Text Box 41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6" name="Text Box 41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7" name="Text Box 41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8" name="Text Box 41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9" name="Text Box 41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0" name="Text Box 41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1" name="Text Box 41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2" name="Text Box 41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3" name="Text Box 41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4" name="Text Box 41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5" name="Text Box 41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6" name="Text Box 41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7" name="Text Box 41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8" name="Text Box 41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9" name="Text Box 41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0" name="Text Box 41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1" name="Text Box 41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2" name="Text Box 42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3" name="Text Box 42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4" name="Text Box 42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5" name="Text Box 42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6" name="Text Box 42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7" name="Text Box 42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8" name="Text Box 42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9" name="Text Box 42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0" name="Text Box 42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1" name="Text Box 42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2" name="Text Box 42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3" name="Text Box 42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4" name="Text Box 42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5" name="Text Box 42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6" name="Text Box 42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7" name="Text Box 42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8" name="Text Box 42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9" name="Text Box 42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0" name="Text Box 42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1" name="Text Box 42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2" name="Text Box 42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3" name="Text Box 42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4" name="Text Box 42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5" name="Text Box 42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6" name="Text Box 42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7" name="Text Box 42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8" name="Text Box 42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9" name="Text Box 42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0" name="Text Box 42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1" name="Text Box 42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2" name="Text Box 42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3" name="Text Box 42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4" name="Text Box 42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5" name="Text Box 42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6" name="Text Box 42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7" name="Text Box 42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8" name="Text Box 42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9" name="Text Box 42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0" name="Text Box 42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1" name="Text Box 42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2" name="Text Box 42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3" name="Text Box 42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4" name="Text Box 42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5" name="Text Box 42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6" name="Text Box 42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7" name="Text Box 42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8" name="Text Box 42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9" name="Text Box 42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0" name="Text Box 42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1" name="Text Box 42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2" name="Text Box 42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3" name="Text Box 42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4" name="Text Box 42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5" name="Text Box 42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6" name="Text Box 42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7" name="Text Box 42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8" name="Text Box 42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9" name="Text Box 42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0" name="Text Box 42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1" name="Text Box 42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2" name="Text Box 42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3" name="Text Box 42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4" name="Text Box 42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5" name="Text Box 42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6" name="Text Box 42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7" name="Text Box 42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8" name="Text Box 42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9" name="Text Box 42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0" name="Text Box 42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1" name="Text Box 42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2" name="Text Box 42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3" name="Text Box 42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4" name="Text Box 42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5" name="Text Box 42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6" name="Text Box 42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7" name="Text Box 42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8" name="Text Box 42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9" name="Text Box 42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0" name="Text Box 42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1" name="Text Box 42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2" name="Text Box 42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3" name="Text Box 42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4" name="Text Box 42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5" name="Text Box 42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6" name="Text Box 42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7" name="Text Box 42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8" name="Text Box 42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9" name="Text Box 42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0" name="Text Box 42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1" name="Text Box 42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2" name="Text Box 42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3" name="Text Box 42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4" name="Text Box 42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5" name="Text Box 42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6" name="Text Box 42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7" name="Text Box 42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8" name="Text Box 42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9" name="Text Box 42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0" name="Text Box 42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1" name="Text Box 42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2" name="Text Box 43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3" name="Text Box 43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4" name="Text Box 43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5" name="Text Box 43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6" name="Text Box 43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7" name="Text Box 43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8" name="Text Box 43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9" name="Text Box 43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0" name="Text Box 43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1" name="Text Box 43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2" name="Text Box 43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3" name="Text Box 43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4" name="Text Box 43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5" name="Text Box 43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6" name="Text Box 43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7" name="Text Box 43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8" name="Text Box 43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9" name="Text Box 43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0" name="Text Box 43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1" name="Text Box 43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2" name="Text Box 43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3" name="Text Box 43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4" name="Text Box 43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5" name="Text Box 43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6" name="Text Box 43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7" name="Text Box 43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8" name="Text Box 43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9" name="Text Box 43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0" name="Text Box 43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1" name="Text Box 43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2" name="Text Box 43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3" name="Text Box 43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4" name="Text Box 43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5" name="Text Box 43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6" name="Text Box 43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7" name="Text Box 43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8" name="Text Box 43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9" name="Text Box 43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0" name="Text Box 43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1" name="Text Box 43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2" name="Text Box 43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3" name="Text Box 43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4" name="Text Box 43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5" name="Text Box 43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6" name="Text Box 43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7" name="Text Box 43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8" name="Text Box 43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9" name="Text Box 43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0" name="Text Box 43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1" name="Text Box 43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2" name="Text Box 43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3" name="Text Box 43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4" name="Text Box 43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5" name="Text Box 43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6" name="Text Box 43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7" name="Text Box 43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8" name="Text Box 43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9" name="Text Box 43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0" name="Text Box 43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1" name="Text Box 43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2" name="Text Box 43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3" name="Text Box 43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4" name="Text Box 43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5" name="Text Box 43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6" name="Text Box 43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7" name="Text Box 43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8" name="Text Box 43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9" name="Text Box 43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0" name="Text Box 43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1" name="Text Box 43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2" name="Text Box 43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3" name="Text Box 43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4" name="Text Box 43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5" name="Text Box 43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6" name="Text Box 43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7" name="Text Box 43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8" name="Text Box 43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9" name="Text Box 43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0" name="Text Box 43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1" name="Text Box 43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2" name="Text Box 43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3" name="Text Box 43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4" name="Text Box 43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5" name="Text Box 43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6" name="Text Box 43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7" name="Text Box 43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8" name="Text Box 43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9" name="Text Box 43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0" name="Text Box 43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1" name="Text Box 43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2" name="Text Box 43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3" name="Text Box 43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4" name="Text Box 43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5" name="Text Box 43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6" name="Text Box 43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7" name="Text Box 43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8" name="Text Box 43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9" name="Text Box 43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0" name="Text Box 43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1" name="Text Box 43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2" name="Text Box 44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3" name="Text Box 44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4" name="Text Box 44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5" name="Text Box 44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6" name="Text Box 44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7" name="Text Box 44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8" name="Text Box 44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9" name="Text Box 44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0" name="Text Box 44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1" name="Text Box 44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2" name="Text Box 44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3" name="Text Box 44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4" name="Text Box 44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5" name="Text Box 44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6" name="Text Box 44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7" name="Text Box 44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8" name="Text Box 44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9" name="Text Box 44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0" name="Text Box 44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1" name="Text Box 44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2" name="Text Box 44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3" name="Text Box 44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4" name="Text Box 44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5" name="Text Box 44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6" name="Text Box 44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7" name="Text Box 44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8" name="Text Box 44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9" name="Text Box 44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0" name="Text Box 44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1" name="Text Box 44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2" name="Text Box 44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3" name="Text Box 44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4" name="Text Box 44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5" name="Text Box 44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6" name="Text Box 44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7" name="Text Box 44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8" name="Text Box 44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9" name="Text Box 44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0" name="Text Box 44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1" name="Text Box 44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2" name="Text Box 44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3" name="Text Box 44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4" name="Text Box 44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5" name="Text Box 44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6" name="Text Box 44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7" name="Text Box 44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8" name="Text Box 44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9" name="Text Box 44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0" name="Text Box 44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1" name="Text Box 44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2" name="Text Box 44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3" name="Text Box 44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4" name="Text Box 44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5" name="Text Box 44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6" name="Text Box 44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7" name="Text Box 44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8" name="Text Box 44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9" name="Text Box 44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0" name="Text Box 44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1" name="Text Box 44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2" name="Text Box 44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3" name="Text Box 44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4" name="Text Box 44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5" name="Text Box 44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6" name="Text Box 44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7" name="Text Box 44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8" name="Text Box 44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9" name="Text Box 44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0" name="Text Box 44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1" name="Text Box 44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2" name="Text Box 44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3" name="Text Box 44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4" name="Text Box 44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5" name="Text Box 44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6" name="Text Box 44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7" name="Text Box 44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8" name="Text Box 44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9" name="Text Box 44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0" name="Text Box 44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1" name="Text Box 44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2" name="Text Box 44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3" name="Text Box 44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4" name="Text Box 44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5" name="Text Box 44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6" name="Text Box 44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7" name="Text Box 44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8" name="Text Box 44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9" name="Text Box 44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0" name="Text Box 44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1" name="Text Box 44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2" name="Text Box 44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3" name="Text Box 44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4" name="Text Box 44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5" name="Text Box 44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6" name="Text Box 44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7" name="Text Box 44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8" name="Text Box 44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9" name="Text Box 44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0" name="Text Box 44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1" name="Text Box 44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2" name="Text Box 45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3" name="Text Box 45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4" name="Text Box 45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5" name="Text Box 45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6" name="Text Box 45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7" name="Text Box 45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8" name="Text Box 45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9" name="Text Box 45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0" name="Text Box 45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1" name="Text Box 45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2" name="Text Box 45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3" name="Text Box 45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4" name="Text Box 45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5" name="Text Box 45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6" name="Text Box 45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7" name="Text Box 45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8" name="Text Box 45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9" name="Text Box 45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0" name="Text Box 45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1" name="Text Box 45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2" name="Text Box 45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3" name="Text Box 45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4" name="Text Box 45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5" name="Text Box 45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6" name="Text Box 45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7" name="Text Box 45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8" name="Text Box 45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9" name="Text Box 45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0" name="Text Box 45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1" name="Text Box 45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2" name="Text Box 45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3" name="Text Box 45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4" name="Text Box 45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5" name="Text Box 45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6" name="Text Box 45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7" name="Text Box 45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8" name="Text Box 45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9" name="Text Box 45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0" name="Text Box 45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1" name="Text Box 45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2" name="Text Box 45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3" name="Text Box 45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4" name="Text Box 45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5" name="Text Box 45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6" name="Text Box 45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7" name="Text Box 45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8" name="Text Box 45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9" name="Text Box 45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0" name="Text Box 45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1" name="Text Box 45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2" name="Text Box 45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3" name="Text Box 45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4" name="Text Box 45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5" name="Text Box 45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6" name="Text Box 45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7" name="Text Box 45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8" name="Text Box 45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9" name="Text Box 45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0" name="Text Box 45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1" name="Text Box 45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2" name="Text Box 45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3" name="Text Box 45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4" name="Text Box 45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5" name="Text Box 45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6" name="Text Box 45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7" name="Text Box 45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8" name="Text Box 45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9" name="Text Box 45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0" name="Text Box 45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1" name="Text Box 45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2" name="Text Box 45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3" name="Text Box 45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4" name="Text Box 45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5" name="Text Box 45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6" name="Text Box 45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7" name="Text Box 45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8" name="Text Box 45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9" name="Text Box 45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0" name="Text Box 45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1" name="Text Box 45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2" name="Text Box 45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3" name="Text Box 45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4" name="Text Box 45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5" name="Text Box 45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6" name="Text Box 45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7" name="Text Box 45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8" name="Text Box 45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9" name="Text Box 45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0" name="Text Box 45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1" name="Text Box 45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2" name="Text Box 45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3" name="Text Box 45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4" name="Text Box 45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5" name="Text Box 45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6" name="Text Box 45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7" name="Text Box 45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8" name="Text Box 45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9" name="Text Box 45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0" name="Text Box 45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1" name="Text Box 45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2" name="Text Box 46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3" name="Text Box 46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4" name="Text Box 46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5" name="Text Box 46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6" name="Text Box 46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7" name="Text Box 46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8" name="Text Box 46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9" name="Text Box 46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0" name="Text Box 46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1" name="Text Box 46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2" name="Text Box 46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3" name="Text Box 46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4" name="Text Box 46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5" name="Text Box 46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6" name="Text Box 46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7" name="Text Box 46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8" name="Text Box 46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9" name="Text Box 46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0" name="Text Box 46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1" name="Text Box 46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2" name="Text Box 46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3" name="Text Box 46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4" name="Text Box 46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5" name="Text Box 46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6" name="Text Box 46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7" name="Text Box 46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8" name="Text Box 46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9" name="Text Box 46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0" name="Text Box 46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1" name="Text Box 46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2" name="Text Box 46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3" name="Text Box 46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4" name="Text Box 46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5" name="Text Box 46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6" name="Text Box 46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7" name="Text Box 46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8" name="Text Box 46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9" name="Text Box 46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0" name="Text Box 46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1" name="Text Box 46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2" name="Text Box 46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3" name="Text Box 46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4" name="Text Box 46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5" name="Text Box 46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6" name="Text Box 46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7" name="Text Box 46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8" name="Text Box 46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9" name="Text Box 46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0" name="Text Box 46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1" name="Text Box 46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2" name="Text Box 46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3" name="Text Box 46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4" name="Text Box 46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5" name="Text Box 46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6" name="Text Box 46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7" name="Text Box 46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8" name="Text Box 46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9" name="Text Box 46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0" name="Text Box 46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1" name="Text Box 46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2" name="Text Box 46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3" name="Text Box 46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4" name="Text Box 46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5" name="Text Box 46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6" name="Text Box 46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7" name="Text Box 46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8" name="Text Box 46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9" name="Text Box 46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0" name="Text Box 46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1" name="Text Box 46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2" name="Text Box 46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3" name="Text Box 46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4" name="Text Box 46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5" name="Text Box 46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6" name="Text Box 46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7" name="Text Box 46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8" name="Text Box 46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9" name="Text Box 46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0" name="Text Box 46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1" name="Text Box 46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2" name="Text Box 46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3" name="Text Box 46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4" name="Text Box 46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5" name="Text Box 46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6" name="Text Box 46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7" name="Text Box 46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8" name="Text Box 46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9" name="Text Box 46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0" name="Text Box 46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1" name="Text Box 46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2" name="Text Box 46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3" name="Text Box 46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4" name="Text Box 46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5" name="Text Box 46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6" name="Text Box 46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7" name="Text Box 46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8" name="Text Box 46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9" name="Text Box 46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0" name="Text Box 46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1" name="Text Box 46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2" name="Text Box 47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3" name="Text Box 47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4" name="Text Box 47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5" name="Text Box 47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6" name="Text Box 47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7" name="Text Box 47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8" name="Text Box 47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9" name="Text Box 47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0" name="Text Box 47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1" name="Text Box 47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2" name="Text Box 47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3" name="Text Box 47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4" name="Text Box 47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5" name="Text Box 47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6" name="Text Box 47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7" name="Text Box 47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8" name="Text Box 47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9" name="Text Box 47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0" name="Text Box 47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1" name="Text Box 47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2" name="Text Box 47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3" name="Text Box 47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4" name="Text Box 47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5" name="Text Box 47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6" name="Text Box 47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7" name="Text Box 47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8" name="Text Box 47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9" name="Text Box 47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0" name="Text Box 47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1" name="Text Box 47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2" name="Text Box 47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3" name="Text Box 47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4" name="Text Box 47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5" name="Text Box 47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6" name="Text Box 47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7" name="Text Box 47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8" name="Text Box 47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9" name="Text Box 47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0" name="Text Box 47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1" name="Text Box 47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2" name="Text Box 47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3" name="Text Box 47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4" name="Text Box 47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5" name="Text Box 47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6" name="Text Box 47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7" name="Text Box 47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8" name="Text Box 47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9" name="Text Box 47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0" name="Text Box 47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1" name="Text Box 47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2" name="Text Box 47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3" name="Text Box 47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4" name="Text Box 47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5" name="Text Box 47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6" name="Text Box 47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7" name="Text Box 47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8" name="Text Box 47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9" name="Text Box 47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0" name="Text Box 47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1" name="Text Box 47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2" name="Text Box 47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3" name="Text Box 47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4" name="Text Box 47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5" name="Text Box 47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6" name="Text Box 47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7" name="Text Box 47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8" name="Text Box 47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9" name="Text Box 47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0" name="Text Box 47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1" name="Text Box 47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2" name="Text Box 47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3" name="Text Box 47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4" name="Text Box 47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5" name="Text Box 47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6" name="Text Box 47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7" name="Text Box 47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8" name="Text Box 47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9" name="Text Box 47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0" name="Text Box 47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1" name="Text Box 47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2" name="Text Box 47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3" name="Text Box 47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4" name="Text Box 47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5" name="Text Box 47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6" name="Text Box 47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7" name="Text Box 47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8" name="Text Box 47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9" name="Text Box 47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0" name="Text Box 47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1" name="Text Box 47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2" name="Text Box 47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3" name="Text Box 47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4" name="Text Box 47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5" name="Text Box 47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6" name="Text Box 47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7" name="Text Box 47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8" name="Text Box 47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9" name="Text Box 47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0" name="Text Box 47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1" name="Text Box 47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2" name="Text Box 48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3" name="Text Box 48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4" name="Text Box 48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5" name="Text Box 48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6" name="Text Box 48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7" name="Text Box 48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8" name="Text Box 48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9" name="Text Box 48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0" name="Text Box 48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1" name="Text Box 48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2" name="Text Box 48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3" name="Text Box 48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4" name="Text Box 48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5" name="Text Box 48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6" name="Text Box 48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7" name="Text Box 48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8" name="Text Box 48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9" name="Text Box 48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0" name="Text Box 48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1" name="Text Box 48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2" name="Text Box 48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3" name="Text Box 48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4" name="Text Box 48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5" name="Text Box 48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6" name="Text Box 48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7" name="Text Box 48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8" name="Text Box 48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9" name="Text Box 48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0" name="Text Box 48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1" name="Text Box 48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2" name="Text Box 48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3" name="Text Box 48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4" name="Text Box 48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5" name="Text Box 48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6" name="Text Box 48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7" name="Text Box 48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8" name="Text Box 48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9" name="Text Box 48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0" name="Text Box 48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1" name="Text Box 48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2" name="Text Box 48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3" name="Text Box 48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4" name="Text Box 48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5" name="Text Box 48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6" name="Text Box 48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7" name="Text Box 48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8" name="Text Box 48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9" name="Text Box 48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0" name="Text Box 48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1" name="Text Box 48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2" name="Text Box 48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3" name="Text Box 48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4" name="Text Box 48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5" name="Text Box 48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6" name="Text Box 48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7" name="Text Box 48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8" name="Text Box 48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9" name="Text Box 48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0" name="Text Box 48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1" name="Text Box 48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2" name="Text Box 48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3" name="Text Box 48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4" name="Text Box 48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5" name="Text Box 48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6" name="Text Box 48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7" name="Text Box 48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8" name="Text Box 48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9" name="Text Box 48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0" name="Text Box 48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1" name="Text Box 48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2" name="Text Box 48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3" name="Text Box 48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4" name="Text Box 48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5" name="Text Box 48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6" name="Text Box 48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7" name="Text Box 48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8" name="Text Box 48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9" name="Text Box 48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0" name="Text Box 48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1" name="Text Box 48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2" name="Text Box 48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3" name="Text Box 48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4" name="Text Box 48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5" name="Text Box 48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6" name="Text Box 48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7" name="Text Box 48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8" name="Text Box 48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9" name="Text Box 48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0" name="Text Box 48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1" name="Text Box 48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2" name="Text Box 48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3" name="Text Box 48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4" name="Text Box 48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5" name="Text Box 48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6" name="Text Box 48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7" name="Text Box 48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8" name="Text Box 48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9" name="Text Box 48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0" name="Text Box 48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1" name="Text Box 48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2" name="Text Box 49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3" name="Text Box 49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4" name="Text Box 49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5" name="Text Box 49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6" name="Text Box 49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7" name="Text Box 49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8" name="Text Box 49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9" name="Text Box 49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0" name="Text Box 49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1" name="Text Box 49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2" name="Text Box 49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3" name="Text Box 49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4" name="Text Box 49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5" name="Text Box 49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6" name="Text Box 49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7" name="Text Box 49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8" name="Text Box 49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9" name="Text Box 49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0" name="Text Box 49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1" name="Text Box 49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2" name="Text Box 49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3" name="Text Box 49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4" name="Text Box 49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5" name="Text Box 49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6" name="Text Box 49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7" name="Text Box 49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8" name="Text Box 49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9" name="Text Box 49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0" name="Text Box 49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1" name="Text Box 49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2" name="Text Box 49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3" name="Text Box 49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4" name="Text Box 49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5" name="Text Box 49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6" name="Text Box 49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7" name="Text Box 49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8" name="Text Box 49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9" name="Text Box 49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0" name="Text Box 49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1" name="Text Box 49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2" name="Text Box 49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3" name="Text Box 49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4" name="Text Box 49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5" name="Text Box 49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6" name="Text Box 49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7" name="Text Box 49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8" name="Text Box 49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9" name="Text Box 49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0" name="Text Box 49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1" name="Text Box 49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2" name="Text Box 49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3" name="Text Box 49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4" name="Text Box 49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5" name="Text Box 49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6" name="Text Box 49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7" name="Text Box 49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8" name="Text Box 49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9" name="Text Box 49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0" name="Text Box 49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1" name="Text Box 49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2" name="Text Box 49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3" name="Text Box 49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4" name="Text Box 49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5" name="Text Box 49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6" name="Text Box 49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7" name="Text Box 49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8" name="Text Box 49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9" name="Text Box 49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0" name="Text Box 49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1" name="Text Box 49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2" name="Text Box 49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3" name="Text Box 49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4" name="Text Box 49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5" name="Text Box 49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6" name="Text Box 49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7" name="Text Box 49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8" name="Text Box 49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9" name="Text Box 49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0" name="Text Box 49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1" name="Text Box 49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2" name="Text Box 49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3" name="Text Box 49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4" name="Text Box 49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5" name="Text Box 49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6" name="Text Box 49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7" name="Text Box 49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8" name="Text Box 49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9" name="Text Box 49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0" name="Text Box 49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1" name="Text Box 49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2" name="Text Box 49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3" name="Text Box 49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4" name="Text Box 49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5" name="Text Box 49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6" name="Text Box 49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7" name="Text Box 49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8" name="Text Box 49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9" name="Text Box 49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0" name="Text Box 49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1" name="Text Box 49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2" name="Text Box 50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3" name="Text Box 50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4" name="Text Box 50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5" name="Text Box 50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6" name="Text Box 50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7" name="Text Box 50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8" name="Text Box 50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9" name="Text Box 50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0" name="Text Box 50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1" name="Text Box 50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2" name="Text Box 50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3" name="Text Box 50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4" name="Text Box 50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5" name="Text Box 50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6" name="Text Box 50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7" name="Text Box 50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8" name="Text Box 50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9" name="Text Box 50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0" name="Text Box 50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1" name="Text Box 50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2" name="Text Box 50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3" name="Text Box 50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4" name="Text Box 50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5" name="Text Box 50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6" name="Text Box 50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7" name="Text Box 50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8" name="Text Box 50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9" name="Text Box 50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0" name="Text Box 50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1" name="Text Box 50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2" name="Text Box 50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3" name="Text Box 50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4" name="Text Box 50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5" name="Text Box 50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6" name="Text Box 50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7" name="Text Box 50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8" name="Text Box 50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9" name="Text Box 50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0" name="Text Box 50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1" name="Text Box 50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2" name="Text Box 50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3" name="Text Box 50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4" name="Text Box 50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5" name="Text Box 50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6" name="Text Box 50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7" name="Text Box 50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8" name="Text Box 50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9" name="Text Box 50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0" name="Text Box 50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1" name="Text Box 50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2" name="Text Box 50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3" name="Text Box 50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4" name="Text Box 50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5" name="Text Box 50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6" name="Text Box 50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7" name="Text Box 50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8" name="Text Box 50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9" name="Text Box 50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0" name="Text Box 50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1" name="Text Box 50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2" name="Text Box 50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3" name="Text Box 50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4" name="Text Box 50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5" name="Text Box 50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6" name="Text Box 50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7" name="Text Box 50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8" name="Text Box 50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9" name="Text Box 50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0" name="Text Box 50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1" name="Text Box 50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2" name="Text Box 50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3" name="Text Box 50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4" name="Text Box 50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5" name="Text Box 50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6" name="Text Box 50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7" name="Text Box 50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8" name="Text Box 50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9" name="Text Box 50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0" name="Text Box 50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1" name="Text Box 50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2" name="Text Box 50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3" name="Text Box 50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4" name="Text Box 50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5" name="Text Box 50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6" name="Text Box 50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7" name="Text Box 50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8" name="Text Box 50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9" name="Text Box 50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0" name="Text Box 50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1" name="Text Box 50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2" name="Text Box 50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3" name="Text Box 50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4" name="Text Box 50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5" name="Text Box 50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6" name="Text Box 50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7" name="Text Box 50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8" name="Text Box 50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9" name="Text Box 50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0" name="Text Box 50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1" name="Text Box 50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2" name="Text Box 51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3" name="Text Box 51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4" name="Text Box 51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5" name="Text Box 51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6" name="Text Box 51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7" name="Text Box 51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8" name="Text Box 51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9" name="Text Box 51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0" name="Text Box 51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1" name="Text Box 51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2" name="Text Box 51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3" name="Text Box 51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4" name="Text Box 51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5" name="Text Box 51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6" name="Text Box 51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7" name="Text Box 51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8" name="Text Box 51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9" name="Text Box 51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0" name="Text Box 51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1" name="Text Box 51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2" name="Text Box 51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3" name="Text Box 51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4" name="Text Box 51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5" name="Text Box 51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6" name="Text Box 51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7" name="Text Box 51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8" name="Text Box 51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9" name="Text Box 51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0" name="Text Box 51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1" name="Text Box 51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2" name="Text Box 51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3" name="Text Box 51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4" name="Text Box 51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5" name="Text Box 51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6" name="Text Box 51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7" name="Text Box 51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8" name="Text Box 51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9" name="Text Box 51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0" name="Text Box 51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1" name="Text Box 51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2" name="Text Box 51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3" name="Text Box 51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4" name="Text Box 51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5" name="Text Box 51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6" name="Text Box 51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7" name="Text Box 51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8" name="Text Box 51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9" name="Text Box 51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0" name="Text Box 51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1" name="Text Box 51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2" name="Text Box 51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3" name="Text Box 51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4" name="Text Box 51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5" name="Text Box 51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6" name="Text Box 51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7" name="Text Box 51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8" name="Text Box 51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9" name="Text Box 51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0" name="Text Box 51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1" name="Text Box 51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2" name="Text Box 51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3" name="Text Box 51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4" name="Text Box 51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5" name="Text Box 51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6" name="Text Box 51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7" name="Text Box 51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8" name="Text Box 51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9" name="Text Box 51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0" name="Text Box 51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1" name="Text Box 51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2" name="Text Box 51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3" name="Text Box 51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4" name="Text Box 51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5" name="Text Box 51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6" name="Text Box 51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7" name="Text Box 51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8" name="Text Box 51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9" name="Text Box 51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0" name="Text Box 51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1" name="Text Box 51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2" name="Text Box 51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3" name="Text Box 51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4" name="Text Box 51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5" name="Text Box 51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6" name="Text Box 51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7" name="Text Box 51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8" name="Text Box 51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9" name="Text Box 51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0" name="Text Box 51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1" name="Text Box 51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2" name="Text Box 51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3" name="Text Box 51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4" name="Text Box 51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5" name="Text Box 51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6" name="Text Box 51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7" name="Text Box 51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8" name="Text Box 51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9" name="Text Box 51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0" name="Text Box 51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1" name="Text Box 51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2" name="Text Box 52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3" name="Text Box 52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4" name="Text Box 52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5" name="Text Box 52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6" name="Text Box 52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7" name="Text Box 52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8" name="Text Box 52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9" name="Text Box 52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0" name="Text Box 52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1" name="Text Box 52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2" name="Text Box 52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3" name="Text Box 52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4" name="Text Box 52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5" name="Text Box 52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6" name="Text Box 52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7" name="Text Box 52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8" name="Text Box 52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9" name="Text Box 52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0" name="Text Box 52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1" name="Text Box 52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2" name="Text Box 52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3" name="Text Box 52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4" name="Text Box 52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5" name="Text Box 52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6" name="Text Box 52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7" name="Text Box 52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8" name="Text Box 52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9" name="Text Box 52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0" name="Text Box 52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1" name="Text Box 52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2" name="Text Box 52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3" name="Text Box 52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4" name="Text Box 52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5" name="Text Box 52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6" name="Text Box 52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7" name="Text Box 52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8" name="Text Box 52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9" name="Text Box 52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0" name="Text Box 52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1" name="Text Box 52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2" name="Text Box 52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3" name="Text Box 52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4" name="Text Box 52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5" name="Text Box 52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6" name="Text Box 52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7" name="Text Box 52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8" name="Text Box 52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9" name="Text Box 52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0" name="Text Box 52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1" name="Text Box 52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2" name="Text Box 52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3" name="Text Box 52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4" name="Text Box 52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5" name="Text Box 52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6" name="Text Box 52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7" name="Text Box 52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8" name="Text Box 52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9" name="Text Box 52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0" name="Text Box 52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1" name="Text Box 52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2" name="Text Box 52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3" name="Text Box 52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4" name="Text Box 52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5" name="Text Box 52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6" name="Text Box 52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7" name="Text Box 52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8" name="Text Box 52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9" name="Text Box 52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50" name="Text Box 52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51" name="Text Box 52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52" name="Text Box 52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53" name="Text Box 52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54" name="Text Box 52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55" name="Text Box 52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56" name="Text Box 52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57" name="Text Box 52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58" name="Text Box 52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59" name="Text Box 52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60" name="Text Box 26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61" name="Text Box 26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62" name="Text Box 26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63" name="Text Box 26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64" name="Text Box 26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65" name="Text Box 26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66" name="Text Box 26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67" name="Text Box 26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68" name="Text Box 26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69" name="Text Box 26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70" name="Text Box 26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71" name="Text Box 26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72" name="Text Box 26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73" name="Text Box 26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74" name="Text Box 26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75" name="Text Box 26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76" name="Text Box 26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77" name="Text Box 26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78" name="Text Box 26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79" name="Text Box 26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80" name="Text Box 26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81" name="Text Box 26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82" name="Text Box 26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83" name="Text Box 26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84" name="Text Box 26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85" name="Text Box 26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86" name="Text Box 26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87" name="Text Box 26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88" name="Text Box 26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89" name="Text Box 26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90" name="Text Box 26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91" name="Text Box 26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92" name="Text Box 26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93" name="Text Box 26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94" name="Text Box 26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95" name="Text Box 26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96" name="Text Box 26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97" name="Text Box 26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98" name="Text Box 26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499" name="Text Box 26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00" name="Text Box 26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01" name="Text Box 26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02" name="Text Box 26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03" name="Text Box 26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04" name="Text Box 26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05" name="Text Box 26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06" name="Text Box 26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07" name="Text Box 26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08" name="Text Box 26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09" name="Text Box 26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10" name="Text Box 26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11" name="Text Box 26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12" name="Text Box 26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13" name="Text Box 26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14" name="Text Box 26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15" name="Text Box 26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16" name="Text Box 26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17" name="Text Box 26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18" name="Text Box 27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19" name="Text Box 27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20" name="Text Box 27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21" name="Text Box 27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22" name="Text Box 27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23" name="Text Box 27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24" name="Text Box 27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25" name="Text Box 27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26" name="Text Box 27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27" name="Text Box 27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28" name="Text Box 27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29" name="Text Box 27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30" name="Text Box 27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31" name="Text Box 27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32" name="Text Box 27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33" name="Text Box 27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34" name="Text Box 27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35" name="Text Box 27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36" name="Text Box 27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37" name="Text Box 27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38" name="Text Box 27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39" name="Text Box 27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40" name="Text Box 27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41" name="Text Box 27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42" name="Text Box 27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43" name="Text Box 27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44" name="Text Box 27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45" name="Text Box 27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46" name="Text Box 27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47" name="Text Box 27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48" name="Text Box 27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49" name="Text Box 27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50" name="Text Box 27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51" name="Text Box 27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52" name="Text Box 27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53" name="Text Box 27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54" name="Text Box 27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55" name="Text Box 27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56" name="Text Box 27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57" name="Text Box 27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58" name="Text Box 27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59" name="Text Box 27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60" name="Text Box 27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61" name="Text Box 27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62" name="Text Box 27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63" name="Text Box 27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64" name="Text Box 27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65" name="Text Box 27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66" name="Text Box 27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67" name="Text Box 27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68" name="Text Box 27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69" name="Text Box 27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70" name="Text Box 27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71" name="Text Box 27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72" name="Text Box 27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73" name="Text Box 27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74" name="Text Box 27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75" name="Text Box 27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76" name="Text Box 27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77" name="Text Box 27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78" name="Text Box 27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79" name="Text Box 27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80" name="Text Box 27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81" name="Text Box 27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82" name="Text Box 27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83" name="Text Box 27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84" name="Text Box 27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85" name="Text Box 27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86" name="Text Box 27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87" name="Text Box 27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88" name="Text Box 27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89" name="Text Box 27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90" name="Text Box 27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91" name="Text Box 27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92" name="Text Box 27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93" name="Text Box 27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94" name="Text Box 27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95" name="Text Box 27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96" name="Text Box 27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97" name="Text Box 27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98" name="Text Box 27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599" name="Text Box 27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00" name="Text Box 27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01" name="Text Box 27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02" name="Text Box 27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03" name="Text Box 27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04" name="Text Box 27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05" name="Text Box 27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06" name="Text Box 27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07" name="Text Box 27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08" name="Text Box 27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09" name="Text Box 27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10" name="Text Box 27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11" name="Text Box 27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12" name="Text Box 27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13" name="Text Box 27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14" name="Text Box 27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15" name="Text Box 27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16" name="Text Box 27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17" name="Text Box 27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18" name="Text Box 28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19" name="Text Box 28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20" name="Text Box 28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21" name="Text Box 28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22" name="Text Box 28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23" name="Text Box 28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24" name="Text Box 28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25" name="Text Box 28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26" name="Text Box 28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27" name="Text Box 28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28" name="Text Box 28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29" name="Text Box 28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30" name="Text Box 28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31" name="Text Box 28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32" name="Text Box 28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33" name="Text Box 28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34" name="Text Box 28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35" name="Text Box 28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36" name="Text Box 28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37" name="Text Box 28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38" name="Text Box 28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39" name="Text Box 28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40" name="Text Box 28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41" name="Text Box 28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42" name="Text Box 28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43" name="Text Box 28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44" name="Text Box 28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45" name="Text Box 28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46" name="Text Box 28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47" name="Text Box 28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48" name="Text Box 28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49" name="Text Box 28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50" name="Text Box 28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51" name="Text Box 28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52" name="Text Box 28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53" name="Text Box 28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54" name="Text Box 28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55" name="Text Box 28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56" name="Text Box 28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57" name="Text Box 28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58" name="Text Box 28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59" name="Text Box 28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60" name="Text Box 28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61" name="Text Box 28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62" name="Text Box 28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63" name="Text Box 28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64" name="Text Box 28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65" name="Text Box 28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66" name="Text Box 28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67" name="Text Box 28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68" name="Text Box 28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69" name="Text Box 28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70" name="Text Box 28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71" name="Text Box 28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72" name="Text Box 28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73" name="Text Box 28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74" name="Text Box 28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75" name="Text Box 28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76" name="Text Box 28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77" name="Text Box 28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78" name="Text Box 28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79" name="Text Box 28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80" name="Text Box 28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81" name="Text Box 28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82" name="Text Box 28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83" name="Text Box 28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84" name="Text Box 28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85" name="Text Box 28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86" name="Text Box 28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87" name="Text Box 28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88" name="Text Box 28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89" name="Text Box 28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90" name="Text Box 28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91" name="Text Box 28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92" name="Text Box 28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93" name="Text Box 28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94" name="Text Box 28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95" name="Text Box 28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96" name="Text Box 28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97" name="Text Box 28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98" name="Text Box 28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699" name="Text Box 28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00" name="Text Box 28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01" name="Text Box 28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02" name="Text Box 28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03" name="Text Box 28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04" name="Text Box 28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05" name="Text Box 28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06" name="Text Box 28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07" name="Text Box 28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08" name="Text Box 28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09" name="Text Box 28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10" name="Text Box 28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11" name="Text Box 28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12" name="Text Box 28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13" name="Text Box 28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14" name="Text Box 28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15" name="Text Box 28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16" name="Text Box 28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17" name="Text Box 28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18" name="Text Box 29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19" name="Text Box 29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20" name="Text Box 29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21" name="Text Box 29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22" name="Text Box 29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23" name="Text Box 29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24" name="Text Box 29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25" name="Text Box 29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26" name="Text Box 29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27" name="Text Box 29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28" name="Text Box 29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29" name="Text Box 29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30" name="Text Box 29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31" name="Text Box 29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32" name="Text Box 29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33" name="Text Box 29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34" name="Text Box 29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35" name="Text Box 29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36" name="Text Box 29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37" name="Text Box 29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38" name="Text Box 29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39" name="Text Box 29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40" name="Text Box 29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41" name="Text Box 29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42" name="Text Box 29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43" name="Text Box 29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44" name="Text Box 29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45" name="Text Box 29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46" name="Text Box 29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47" name="Text Box 29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48" name="Text Box 29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49" name="Text Box 29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50" name="Text Box 29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51" name="Text Box 29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52" name="Text Box 29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53" name="Text Box 29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54" name="Text Box 29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55" name="Text Box 29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56" name="Text Box 29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57" name="Text Box 29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58" name="Text Box 29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59" name="Text Box 29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60" name="Text Box 29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61" name="Text Box 29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62" name="Text Box 29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63" name="Text Box 29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64" name="Text Box 29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65" name="Text Box 29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66" name="Text Box 29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67" name="Text Box 29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68" name="Text Box 29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69" name="Text Box 29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70" name="Text Box 29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71" name="Text Box 29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72" name="Text Box 29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73" name="Text Box 29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74" name="Text Box 29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75" name="Text Box 29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76" name="Text Box 29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77" name="Text Box 29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78" name="Text Box 29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79" name="Text Box 29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80" name="Text Box 29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81" name="Text Box 29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82" name="Text Box 29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83" name="Text Box 29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84" name="Text Box 29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85" name="Text Box 29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86" name="Text Box 29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87" name="Text Box 29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88" name="Text Box 29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89" name="Text Box 29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90" name="Text Box 29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91" name="Text Box 29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92" name="Text Box 29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93" name="Text Box 29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94" name="Text Box 29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95" name="Text Box 29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96" name="Text Box 29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97" name="Text Box 29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98" name="Text Box 29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799" name="Text Box 29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00" name="Text Box 29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01" name="Text Box 29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02" name="Text Box 29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03" name="Text Box 29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04" name="Text Box 29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05" name="Text Box 29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06" name="Text Box 29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07" name="Text Box 29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08" name="Text Box 29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09" name="Text Box 29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10" name="Text Box 29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11" name="Text Box 29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12" name="Text Box 29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13" name="Text Box 29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14" name="Text Box 29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15" name="Text Box 29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16" name="Text Box 29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17" name="Text Box 29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18" name="Text Box 30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19" name="Text Box 30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20" name="Text Box 30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21" name="Text Box 30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22" name="Text Box 30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23" name="Text Box 30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24" name="Text Box 30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25" name="Text Box 30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26" name="Text Box 30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27" name="Text Box 30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28" name="Text Box 30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29" name="Text Box 30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30" name="Text Box 30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31" name="Text Box 30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32" name="Text Box 30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33" name="Text Box 30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34" name="Text Box 30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35" name="Text Box 30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36" name="Text Box 30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37" name="Text Box 30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38" name="Text Box 30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39" name="Text Box 30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40" name="Text Box 30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41" name="Text Box 30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42" name="Text Box 30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43" name="Text Box 30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44" name="Text Box 30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45" name="Text Box 30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46" name="Text Box 30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47" name="Text Box 30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48" name="Text Box 30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49" name="Text Box 30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50" name="Text Box 30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51" name="Text Box 30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52" name="Text Box 30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53" name="Text Box 30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54" name="Text Box 30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55" name="Text Box 30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56" name="Text Box 30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57" name="Text Box 30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58" name="Text Box 30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59" name="Text Box 30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60" name="Text Box 30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61" name="Text Box 30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62" name="Text Box 30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63" name="Text Box 30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64" name="Text Box 30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65" name="Text Box 30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66" name="Text Box 30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67" name="Text Box 30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68" name="Text Box 30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69" name="Text Box 30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70" name="Text Box 30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71" name="Text Box 30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72" name="Text Box 30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73" name="Text Box 30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74" name="Text Box 30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75" name="Text Box 30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76" name="Text Box 30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77" name="Text Box 30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78" name="Text Box 30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79" name="Text Box 30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80" name="Text Box 30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81" name="Text Box 30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82" name="Text Box 30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83" name="Text Box 30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84" name="Text Box 30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85" name="Text Box 30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86" name="Text Box 30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87" name="Text Box 30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88" name="Text Box 30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89" name="Text Box 30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90" name="Text Box 30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91" name="Text Box 30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92" name="Text Box 30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93" name="Text Box 30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94" name="Text Box 30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95" name="Text Box 30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96" name="Text Box 30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97" name="Text Box 30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98" name="Text Box 30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899" name="Text Box 30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00" name="Text Box 30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01" name="Text Box 30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02" name="Text Box 30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03" name="Text Box 30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04" name="Text Box 30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05" name="Text Box 30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06" name="Text Box 30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07" name="Text Box 30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08" name="Text Box 30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09" name="Text Box 30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10" name="Text Box 30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11" name="Text Box 30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12" name="Text Box 30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13" name="Text Box 30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14" name="Text Box 30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15" name="Text Box 30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16" name="Text Box 30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17" name="Text Box 30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18" name="Text Box 31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19" name="Text Box 31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20" name="Text Box 31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21" name="Text Box 31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22" name="Text Box 31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23" name="Text Box 31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24" name="Text Box 31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25" name="Text Box 31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26" name="Text Box 31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27" name="Text Box 31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28" name="Text Box 31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29" name="Text Box 31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30" name="Text Box 31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31" name="Text Box 31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32" name="Text Box 31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33" name="Text Box 31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34" name="Text Box 31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35" name="Text Box 31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36" name="Text Box 31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37" name="Text Box 31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38" name="Text Box 31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39" name="Text Box 31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40" name="Text Box 31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41" name="Text Box 31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42" name="Text Box 31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43" name="Text Box 31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44" name="Text Box 31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45" name="Text Box 31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46" name="Text Box 31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47" name="Text Box 31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48" name="Text Box 31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49" name="Text Box 31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50" name="Text Box 31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51" name="Text Box 31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52" name="Text Box 31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53" name="Text Box 31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54" name="Text Box 31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55" name="Text Box 31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56" name="Text Box 31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57" name="Text Box 31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58" name="Text Box 31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59" name="Text Box 31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60" name="Text Box 31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61" name="Text Box 31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62" name="Text Box 31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63" name="Text Box 31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64" name="Text Box 31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65" name="Text Box 31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66" name="Text Box 31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67" name="Text Box 31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68" name="Text Box 31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69" name="Text Box 31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70" name="Text Box 31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71" name="Text Box 31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72" name="Text Box 31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73" name="Text Box 31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74" name="Text Box 31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75" name="Text Box 31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76" name="Text Box 31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77" name="Text Box 31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78" name="Text Box 31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79" name="Text Box 31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80" name="Text Box 31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81" name="Text Box 31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82" name="Text Box 31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83" name="Text Box 31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84" name="Text Box 31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85" name="Text Box 31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86" name="Text Box 31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87" name="Text Box 31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88" name="Text Box 31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89" name="Text Box 31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90" name="Text Box 31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91" name="Text Box 31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92" name="Text Box 31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93" name="Text Box 31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94" name="Text Box 31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95" name="Text Box 31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96" name="Text Box 31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97" name="Text Box 31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98" name="Text Box 31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5999" name="Text Box 31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00" name="Text Box 31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01" name="Text Box 31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02" name="Text Box 31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03" name="Text Box 31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04" name="Text Box 31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05" name="Text Box 31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06" name="Text Box 31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07" name="Text Box 31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08" name="Text Box 31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09" name="Text Box 31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10" name="Text Box 31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11" name="Text Box 31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12" name="Text Box 31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13" name="Text Box 31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14" name="Text Box 31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15" name="Text Box 31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16" name="Text Box 31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17" name="Text Box 31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18" name="Text Box 32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19" name="Text Box 32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20" name="Text Box 32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21" name="Text Box 32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22" name="Text Box 32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23" name="Text Box 32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24" name="Text Box 32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25" name="Text Box 32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26" name="Text Box 32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27" name="Text Box 32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28" name="Text Box 32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29" name="Text Box 32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30" name="Text Box 32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31" name="Text Box 32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32" name="Text Box 32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33" name="Text Box 32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34" name="Text Box 32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35" name="Text Box 32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36" name="Text Box 32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37" name="Text Box 32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38" name="Text Box 32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39" name="Text Box 32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40" name="Text Box 32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41" name="Text Box 32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42" name="Text Box 32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43" name="Text Box 32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44" name="Text Box 32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45" name="Text Box 32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46" name="Text Box 32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47" name="Text Box 32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48" name="Text Box 32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49" name="Text Box 32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50" name="Text Box 32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51" name="Text Box 32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52" name="Text Box 32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53" name="Text Box 32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54" name="Text Box 32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55" name="Text Box 32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56" name="Text Box 32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57" name="Text Box 32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58" name="Text Box 32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59" name="Text Box 32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60" name="Text Box 32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61" name="Text Box 32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62" name="Text Box 32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63" name="Text Box 32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64" name="Text Box 32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65" name="Text Box 32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66" name="Text Box 32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67" name="Text Box 32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68" name="Text Box 32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69" name="Text Box 32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70" name="Text Box 32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71" name="Text Box 32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72" name="Text Box 32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73" name="Text Box 32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74" name="Text Box 32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75" name="Text Box 32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76" name="Text Box 32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77" name="Text Box 32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78" name="Text Box 32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79" name="Text Box 32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80" name="Text Box 32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81" name="Text Box 32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82" name="Text Box 32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83" name="Text Box 32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84" name="Text Box 32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85" name="Text Box 32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86" name="Text Box 32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87" name="Text Box 32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88" name="Text Box 32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89" name="Text Box 32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90" name="Text Box 32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91" name="Text Box 32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92" name="Text Box 32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93" name="Text Box 32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94" name="Text Box 32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95" name="Text Box 32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96" name="Text Box 32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97" name="Text Box 32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98" name="Text Box 32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099" name="Text Box 32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00" name="Text Box 32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01" name="Text Box 32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02" name="Text Box 32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03" name="Text Box 32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04" name="Text Box 32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05" name="Text Box 32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06" name="Text Box 32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07" name="Text Box 32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08" name="Text Box 32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09" name="Text Box 32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10" name="Text Box 32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11" name="Text Box 32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12" name="Text Box 32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13" name="Text Box 32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14" name="Text Box 32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15" name="Text Box 32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16" name="Text Box 32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17" name="Text Box 32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18" name="Text Box 33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19" name="Text Box 33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20" name="Text Box 33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21" name="Text Box 33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22" name="Text Box 33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23" name="Text Box 33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24" name="Text Box 33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25" name="Text Box 33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26" name="Text Box 33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27" name="Text Box 33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28" name="Text Box 33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29" name="Text Box 33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30" name="Text Box 33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31" name="Text Box 33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32" name="Text Box 33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33" name="Text Box 33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34" name="Text Box 33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35" name="Text Box 33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36" name="Text Box 33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37" name="Text Box 33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38" name="Text Box 33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39" name="Text Box 33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40" name="Text Box 33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41" name="Text Box 33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42" name="Text Box 33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43" name="Text Box 33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44" name="Text Box 33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45" name="Text Box 33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46" name="Text Box 33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47" name="Text Box 33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48" name="Text Box 33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49" name="Text Box 33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50" name="Text Box 33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51" name="Text Box 33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52" name="Text Box 33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53" name="Text Box 33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54" name="Text Box 33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55" name="Text Box 33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56" name="Text Box 33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57" name="Text Box 33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58" name="Text Box 33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59" name="Text Box 33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60" name="Text Box 33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61" name="Text Box 33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62" name="Text Box 33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63" name="Text Box 33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64" name="Text Box 33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65" name="Text Box 33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66" name="Text Box 33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67" name="Text Box 33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68" name="Text Box 33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69" name="Text Box 33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70" name="Text Box 33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71" name="Text Box 33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72" name="Text Box 33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73" name="Text Box 33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74" name="Text Box 33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75" name="Text Box 33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76" name="Text Box 33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77" name="Text Box 33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78" name="Text Box 33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79" name="Text Box 33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80" name="Text Box 33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81" name="Text Box 33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82" name="Text Box 33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83" name="Text Box 33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84" name="Text Box 33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85" name="Text Box 33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86" name="Text Box 33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87" name="Text Box 33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88" name="Text Box 33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89" name="Text Box 33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90" name="Text Box 33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91" name="Text Box 33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92" name="Text Box 33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93" name="Text Box 33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94" name="Text Box 33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95" name="Text Box 33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96" name="Text Box 33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97" name="Text Box 33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98" name="Text Box 33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199" name="Text Box 33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00" name="Text Box 33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01" name="Text Box 33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02" name="Text Box 33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03" name="Text Box 33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04" name="Text Box 33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05" name="Text Box 33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06" name="Text Box 33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07" name="Text Box 33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08" name="Text Box 33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09" name="Text Box 33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10" name="Text Box 33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11" name="Text Box 33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12" name="Text Box 33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13" name="Text Box 33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14" name="Text Box 33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15" name="Text Box 33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16" name="Text Box 33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17" name="Text Box 33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18" name="Text Box 34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19" name="Text Box 34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20" name="Text Box 34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21" name="Text Box 34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22" name="Text Box 34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23" name="Text Box 34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24" name="Text Box 34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25" name="Text Box 34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26" name="Text Box 34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27" name="Text Box 34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28" name="Text Box 34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29" name="Text Box 34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30" name="Text Box 34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31" name="Text Box 34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32" name="Text Box 34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33" name="Text Box 34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34" name="Text Box 34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35" name="Text Box 34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36" name="Text Box 34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37" name="Text Box 34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38" name="Text Box 34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39" name="Text Box 34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40" name="Text Box 34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41" name="Text Box 34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42" name="Text Box 34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43" name="Text Box 34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44" name="Text Box 34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45" name="Text Box 34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46" name="Text Box 34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47" name="Text Box 34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48" name="Text Box 34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49" name="Text Box 34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50" name="Text Box 34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51" name="Text Box 34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52" name="Text Box 34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53" name="Text Box 34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54" name="Text Box 34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55" name="Text Box 34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56" name="Text Box 34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57" name="Text Box 34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58" name="Text Box 34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59" name="Text Box 34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60" name="Text Box 34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61" name="Text Box 34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62" name="Text Box 34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63" name="Text Box 34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64" name="Text Box 34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65" name="Text Box 34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66" name="Text Box 34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67" name="Text Box 34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68" name="Text Box 34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69" name="Text Box 34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70" name="Text Box 34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71" name="Text Box 34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72" name="Text Box 34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73" name="Text Box 34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74" name="Text Box 34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75" name="Text Box 34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76" name="Text Box 34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77" name="Text Box 34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78" name="Text Box 34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79" name="Text Box 34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80" name="Text Box 34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81" name="Text Box 34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82" name="Text Box 34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83" name="Text Box 34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84" name="Text Box 34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85" name="Text Box 34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86" name="Text Box 34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87" name="Text Box 34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88" name="Text Box 34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89" name="Text Box 34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90" name="Text Box 34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91" name="Text Box 34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92" name="Text Box 34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93" name="Text Box 34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94" name="Text Box 34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95" name="Text Box 34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96" name="Text Box 34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97" name="Text Box 34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98" name="Text Box 34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299" name="Text Box 34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00" name="Text Box 34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01" name="Text Box 34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02" name="Text Box 34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03" name="Text Box 34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04" name="Text Box 34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05" name="Text Box 34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06" name="Text Box 34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07" name="Text Box 34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08" name="Text Box 34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09" name="Text Box 34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10" name="Text Box 34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11" name="Text Box 34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12" name="Text Box 34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13" name="Text Box 34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14" name="Text Box 34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15" name="Text Box 34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16" name="Text Box 34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17" name="Text Box 34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18" name="Text Box 35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19" name="Text Box 35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20" name="Text Box 35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21" name="Text Box 35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22" name="Text Box 35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23" name="Text Box 35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24" name="Text Box 35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25" name="Text Box 35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26" name="Text Box 35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27" name="Text Box 35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28" name="Text Box 35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29" name="Text Box 35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30" name="Text Box 35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31" name="Text Box 35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32" name="Text Box 35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33" name="Text Box 35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34" name="Text Box 35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35" name="Text Box 35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36" name="Text Box 35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37" name="Text Box 35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38" name="Text Box 35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39" name="Text Box 35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40" name="Text Box 35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41" name="Text Box 35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42" name="Text Box 35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43" name="Text Box 35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44" name="Text Box 35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45" name="Text Box 35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46" name="Text Box 35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47" name="Text Box 35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48" name="Text Box 35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49" name="Text Box 35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50" name="Text Box 35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51" name="Text Box 35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52" name="Text Box 35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53" name="Text Box 35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54" name="Text Box 35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55" name="Text Box 35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56" name="Text Box 35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57" name="Text Box 35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58" name="Text Box 35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59" name="Text Box 35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60" name="Text Box 35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61" name="Text Box 35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62" name="Text Box 35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63" name="Text Box 35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64" name="Text Box 35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65" name="Text Box 35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66" name="Text Box 35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67" name="Text Box 35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68" name="Text Box 35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69" name="Text Box 35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70" name="Text Box 35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71" name="Text Box 35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72" name="Text Box 35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73" name="Text Box 35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74" name="Text Box 35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75" name="Text Box 35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76" name="Text Box 35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77" name="Text Box 35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78" name="Text Box 35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79" name="Text Box 35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80" name="Text Box 35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81" name="Text Box 35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82" name="Text Box 35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83" name="Text Box 35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84" name="Text Box 35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85" name="Text Box 35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86" name="Text Box 35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87" name="Text Box 35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88" name="Text Box 35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89" name="Text Box 35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90" name="Text Box 35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91" name="Text Box 35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92" name="Text Box 35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93" name="Text Box 35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94" name="Text Box 35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95" name="Text Box 35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96" name="Text Box 35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97" name="Text Box 35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98" name="Text Box 35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399" name="Text Box 35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00" name="Text Box 35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01" name="Text Box 35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02" name="Text Box 35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03" name="Text Box 35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04" name="Text Box 35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05" name="Text Box 35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06" name="Text Box 35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07" name="Text Box 35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08" name="Text Box 35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09" name="Text Box 35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10" name="Text Box 35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11" name="Text Box 35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12" name="Text Box 35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13" name="Text Box 35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14" name="Text Box 35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15" name="Text Box 35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16" name="Text Box 35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17" name="Text Box 35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18" name="Text Box 36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19" name="Text Box 36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20" name="Text Box 36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21" name="Text Box 36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22" name="Text Box 36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23" name="Text Box 36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24" name="Text Box 36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25" name="Text Box 36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26" name="Text Box 36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27" name="Text Box 36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28" name="Text Box 36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29" name="Text Box 36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30" name="Text Box 36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31" name="Text Box 36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32" name="Text Box 36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33" name="Text Box 36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34" name="Text Box 36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35" name="Text Box 36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36" name="Text Box 36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37" name="Text Box 36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38" name="Text Box 36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39" name="Text Box 36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40" name="Text Box 36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41" name="Text Box 36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42" name="Text Box 36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43" name="Text Box 36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44" name="Text Box 36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45" name="Text Box 36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46" name="Text Box 36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47" name="Text Box 36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48" name="Text Box 36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49" name="Text Box 36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50" name="Text Box 36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51" name="Text Box 36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52" name="Text Box 36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53" name="Text Box 36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54" name="Text Box 36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55" name="Text Box 36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56" name="Text Box 36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57" name="Text Box 36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58" name="Text Box 36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59" name="Text Box 36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60" name="Text Box 36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61" name="Text Box 36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62" name="Text Box 36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63" name="Text Box 36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64" name="Text Box 36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65" name="Text Box 36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66" name="Text Box 36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67" name="Text Box 36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68" name="Text Box 36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69" name="Text Box 36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70" name="Text Box 36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71" name="Text Box 36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72" name="Text Box 36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73" name="Text Box 36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74" name="Text Box 36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75" name="Text Box 36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76" name="Text Box 36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77" name="Text Box 36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78" name="Text Box 36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79" name="Text Box 36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80" name="Text Box 36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81" name="Text Box 36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82" name="Text Box 36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83" name="Text Box 36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84" name="Text Box 36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85" name="Text Box 36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86" name="Text Box 36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87" name="Text Box 36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88" name="Text Box 36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89" name="Text Box 36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90" name="Text Box 36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91" name="Text Box 36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92" name="Text Box 36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93" name="Text Box 36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94" name="Text Box 36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95" name="Text Box 36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96" name="Text Box 36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97" name="Text Box 36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98" name="Text Box 36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499" name="Text Box 36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00" name="Text Box 36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01" name="Text Box 36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02" name="Text Box 36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03" name="Text Box 36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04" name="Text Box 36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05" name="Text Box 36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06" name="Text Box 36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07" name="Text Box 36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08" name="Text Box 36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09" name="Text Box 36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10" name="Text Box 36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11" name="Text Box 36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12" name="Text Box 36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13" name="Text Box 36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14" name="Text Box 36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15" name="Text Box 36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16" name="Text Box 36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17" name="Text Box 36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18" name="Text Box 37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19" name="Text Box 37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20" name="Text Box 37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21" name="Text Box 37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22" name="Text Box 37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23" name="Text Box 37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24" name="Text Box 37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25" name="Text Box 37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26" name="Text Box 37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27" name="Text Box 37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28" name="Text Box 37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29" name="Text Box 37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30" name="Text Box 37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31" name="Text Box 37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32" name="Text Box 37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33" name="Text Box 37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34" name="Text Box 37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35" name="Text Box 37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36" name="Text Box 37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37" name="Text Box 37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38" name="Text Box 37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39" name="Text Box 37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40" name="Text Box 37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41" name="Text Box 37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42" name="Text Box 37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43" name="Text Box 37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44" name="Text Box 37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45" name="Text Box 37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46" name="Text Box 37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47" name="Text Box 37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48" name="Text Box 37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49" name="Text Box 37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50" name="Text Box 37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51" name="Text Box 37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52" name="Text Box 37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53" name="Text Box 37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54" name="Text Box 37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55" name="Text Box 37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56" name="Text Box 37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57" name="Text Box 37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58" name="Text Box 37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59" name="Text Box 37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60" name="Text Box 37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61" name="Text Box 37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62" name="Text Box 37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63" name="Text Box 37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64" name="Text Box 37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65" name="Text Box 37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66" name="Text Box 37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67" name="Text Box 37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68" name="Text Box 37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69" name="Text Box 37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70" name="Text Box 37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71" name="Text Box 37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72" name="Text Box 37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73" name="Text Box 37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74" name="Text Box 37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75" name="Text Box 37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76" name="Text Box 37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77" name="Text Box 37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78" name="Text Box 37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79" name="Text Box 37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80" name="Text Box 37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81" name="Text Box 37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82" name="Text Box 37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83" name="Text Box 37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84" name="Text Box 37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85" name="Text Box 37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86" name="Text Box 37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87" name="Text Box 37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88" name="Text Box 37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89" name="Text Box 37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90" name="Text Box 37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91" name="Text Box 37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92" name="Text Box 37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93" name="Text Box 37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94" name="Text Box 37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95" name="Text Box 37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96" name="Text Box 37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97" name="Text Box 37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98" name="Text Box 37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599" name="Text Box 37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00" name="Text Box 37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01" name="Text Box 37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02" name="Text Box 37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03" name="Text Box 37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04" name="Text Box 37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05" name="Text Box 37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06" name="Text Box 37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07" name="Text Box 37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08" name="Text Box 37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09" name="Text Box 37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10" name="Text Box 37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11" name="Text Box 37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12" name="Text Box 37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13" name="Text Box 37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14" name="Text Box 37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15" name="Text Box 37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16" name="Text Box 37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17" name="Text Box 37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18" name="Text Box 38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19" name="Text Box 38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20" name="Text Box 38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21" name="Text Box 38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22" name="Text Box 38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23" name="Text Box 38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24" name="Text Box 38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25" name="Text Box 38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26" name="Text Box 38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27" name="Text Box 38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28" name="Text Box 38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29" name="Text Box 38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30" name="Text Box 38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31" name="Text Box 38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32" name="Text Box 38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33" name="Text Box 38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34" name="Text Box 38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35" name="Text Box 38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36" name="Text Box 38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37" name="Text Box 38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38" name="Text Box 38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39" name="Text Box 38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40" name="Text Box 38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41" name="Text Box 38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42" name="Text Box 38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43" name="Text Box 38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44" name="Text Box 38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45" name="Text Box 38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46" name="Text Box 38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47" name="Text Box 38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48" name="Text Box 38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49" name="Text Box 38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50" name="Text Box 38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51" name="Text Box 38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52" name="Text Box 38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53" name="Text Box 38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54" name="Text Box 38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55" name="Text Box 38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56" name="Text Box 38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57" name="Text Box 38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58" name="Text Box 38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59" name="Text Box 38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60" name="Text Box 38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61" name="Text Box 38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62" name="Text Box 38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63" name="Text Box 38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64" name="Text Box 38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65" name="Text Box 38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66" name="Text Box 38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67" name="Text Box 38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68" name="Text Box 38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69" name="Text Box 38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70" name="Text Box 38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71" name="Text Box 38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72" name="Text Box 38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73" name="Text Box 38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74" name="Text Box 38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75" name="Text Box 38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76" name="Text Box 38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77" name="Text Box 38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78" name="Text Box 38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79" name="Text Box 38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80" name="Text Box 38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81" name="Text Box 38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82" name="Text Box 38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83" name="Text Box 38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84" name="Text Box 38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85" name="Text Box 38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86" name="Text Box 38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87" name="Text Box 38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88" name="Text Box 38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89" name="Text Box 38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90" name="Text Box 38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91" name="Text Box 38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92" name="Text Box 38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93" name="Text Box 38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94" name="Text Box 38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95" name="Text Box 38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96" name="Text Box 38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97" name="Text Box 38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98" name="Text Box 38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699" name="Text Box 38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00" name="Text Box 38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01" name="Text Box 38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02" name="Text Box 38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03" name="Text Box 38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04" name="Text Box 38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05" name="Text Box 38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06" name="Text Box 38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07" name="Text Box 38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08" name="Text Box 38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09" name="Text Box 38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10" name="Text Box 38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11" name="Text Box 38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12" name="Text Box 38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13" name="Text Box 38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14" name="Text Box 38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15" name="Text Box 38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16" name="Text Box 38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17" name="Text Box 38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18" name="Text Box 39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19" name="Text Box 39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20" name="Text Box 39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21" name="Text Box 39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22" name="Text Box 39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23" name="Text Box 39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24" name="Text Box 39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25" name="Text Box 39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26" name="Text Box 39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27" name="Text Box 39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28" name="Text Box 39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29" name="Text Box 39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30" name="Text Box 39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31" name="Text Box 39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32" name="Text Box 39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33" name="Text Box 39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34" name="Text Box 39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35" name="Text Box 39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36" name="Text Box 39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37" name="Text Box 39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38" name="Text Box 39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39" name="Text Box 39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40" name="Text Box 39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41" name="Text Box 39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42" name="Text Box 39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43" name="Text Box 39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44" name="Text Box 39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45" name="Text Box 39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46" name="Text Box 39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47" name="Text Box 39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48" name="Text Box 39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49" name="Text Box 39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50" name="Text Box 39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51" name="Text Box 39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52" name="Text Box 39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53" name="Text Box 39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54" name="Text Box 39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55" name="Text Box 39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56" name="Text Box 39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57" name="Text Box 39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58" name="Text Box 39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59" name="Text Box 39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60" name="Text Box 39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61" name="Text Box 39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62" name="Text Box 39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63" name="Text Box 39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64" name="Text Box 39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65" name="Text Box 39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66" name="Text Box 39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67" name="Text Box 39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68" name="Text Box 39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69" name="Text Box 39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70" name="Text Box 39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71" name="Text Box 39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72" name="Text Box 39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73" name="Text Box 39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74" name="Text Box 39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75" name="Text Box 39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76" name="Text Box 39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77" name="Text Box 39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78" name="Text Box 39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79" name="Text Box 39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80" name="Text Box 39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81" name="Text Box 39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82" name="Text Box 39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83" name="Text Box 39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84" name="Text Box 39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85" name="Text Box 39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86" name="Text Box 39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87" name="Text Box 39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88" name="Text Box 39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89" name="Text Box 39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90" name="Text Box 39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91" name="Text Box 39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92" name="Text Box 39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93" name="Text Box 39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94" name="Text Box 39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95" name="Text Box 39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96" name="Text Box 39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97" name="Text Box 39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98" name="Text Box 39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799" name="Text Box 39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00" name="Text Box 39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01" name="Text Box 39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02" name="Text Box 39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03" name="Text Box 39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04" name="Text Box 39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05" name="Text Box 39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06" name="Text Box 39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07" name="Text Box 39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08" name="Text Box 39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09" name="Text Box 39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10" name="Text Box 39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11" name="Text Box 39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12" name="Text Box 39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13" name="Text Box 39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14" name="Text Box 39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15" name="Text Box 39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16" name="Text Box 39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17" name="Text Box 39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18" name="Text Box 40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19" name="Text Box 40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20" name="Text Box 40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21" name="Text Box 40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22" name="Text Box 40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23" name="Text Box 40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24" name="Text Box 40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25" name="Text Box 40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26" name="Text Box 40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27" name="Text Box 40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28" name="Text Box 40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29" name="Text Box 40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30" name="Text Box 40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31" name="Text Box 40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32" name="Text Box 40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33" name="Text Box 40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34" name="Text Box 40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35" name="Text Box 40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36" name="Text Box 40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37" name="Text Box 40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38" name="Text Box 40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39" name="Text Box 40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40" name="Text Box 40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41" name="Text Box 40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42" name="Text Box 40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43" name="Text Box 40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44" name="Text Box 40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45" name="Text Box 40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46" name="Text Box 40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47" name="Text Box 40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48" name="Text Box 40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49" name="Text Box 40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50" name="Text Box 40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51" name="Text Box 40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52" name="Text Box 40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53" name="Text Box 40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54" name="Text Box 40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55" name="Text Box 40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56" name="Text Box 40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57" name="Text Box 40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58" name="Text Box 40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59" name="Text Box 40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60" name="Text Box 40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61" name="Text Box 40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62" name="Text Box 40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63" name="Text Box 40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64" name="Text Box 40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65" name="Text Box 40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66" name="Text Box 40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67" name="Text Box 40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68" name="Text Box 40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69" name="Text Box 40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70" name="Text Box 40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71" name="Text Box 40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72" name="Text Box 40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73" name="Text Box 40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74" name="Text Box 40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75" name="Text Box 40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76" name="Text Box 40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77" name="Text Box 40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78" name="Text Box 40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79" name="Text Box 40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80" name="Text Box 40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81" name="Text Box 40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82" name="Text Box 40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83" name="Text Box 40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84" name="Text Box 40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85" name="Text Box 40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86" name="Text Box 40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87" name="Text Box 40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88" name="Text Box 40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89" name="Text Box 40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90" name="Text Box 40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91" name="Text Box 40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92" name="Text Box 40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93" name="Text Box 40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94" name="Text Box 40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95" name="Text Box 40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96" name="Text Box 40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97" name="Text Box 40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98" name="Text Box 40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899" name="Text Box 40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00" name="Text Box 40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01" name="Text Box 40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02" name="Text Box 40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03" name="Text Box 40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04" name="Text Box 40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05" name="Text Box 40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06" name="Text Box 40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07" name="Text Box 40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08" name="Text Box 40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09" name="Text Box 40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10" name="Text Box 40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11" name="Text Box 40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12" name="Text Box 40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13" name="Text Box 40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14" name="Text Box 40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15" name="Text Box 40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16" name="Text Box 40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17" name="Text Box 40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18" name="Text Box 41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19" name="Text Box 41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20" name="Text Box 41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21" name="Text Box 41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22" name="Text Box 41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23" name="Text Box 41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24" name="Text Box 41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25" name="Text Box 41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26" name="Text Box 41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27" name="Text Box 41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28" name="Text Box 41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29" name="Text Box 41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30" name="Text Box 41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31" name="Text Box 41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32" name="Text Box 41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33" name="Text Box 41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34" name="Text Box 41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35" name="Text Box 41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36" name="Text Box 41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37" name="Text Box 41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38" name="Text Box 41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39" name="Text Box 41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40" name="Text Box 41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41" name="Text Box 41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42" name="Text Box 41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43" name="Text Box 41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44" name="Text Box 41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45" name="Text Box 41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46" name="Text Box 41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47" name="Text Box 41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48" name="Text Box 41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49" name="Text Box 41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50" name="Text Box 41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51" name="Text Box 41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52" name="Text Box 41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53" name="Text Box 41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54" name="Text Box 41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55" name="Text Box 41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56" name="Text Box 41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57" name="Text Box 41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58" name="Text Box 41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59" name="Text Box 41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60" name="Text Box 41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61" name="Text Box 41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62" name="Text Box 41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63" name="Text Box 41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64" name="Text Box 41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65" name="Text Box 41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66" name="Text Box 41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67" name="Text Box 41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68" name="Text Box 41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69" name="Text Box 41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70" name="Text Box 41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71" name="Text Box 41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72" name="Text Box 41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73" name="Text Box 41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74" name="Text Box 41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75" name="Text Box 41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76" name="Text Box 41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77" name="Text Box 41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78" name="Text Box 41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79" name="Text Box 41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80" name="Text Box 41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81" name="Text Box 41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82" name="Text Box 41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83" name="Text Box 41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84" name="Text Box 41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85" name="Text Box 41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86" name="Text Box 41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87" name="Text Box 41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88" name="Text Box 41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89" name="Text Box 41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90" name="Text Box 41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91" name="Text Box 41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92" name="Text Box 41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93" name="Text Box 41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94" name="Text Box 41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95" name="Text Box 41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96" name="Text Box 41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97" name="Text Box 41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98" name="Text Box 41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6999" name="Text Box 41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00" name="Text Box 41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01" name="Text Box 41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02" name="Text Box 41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03" name="Text Box 41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04" name="Text Box 41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05" name="Text Box 41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06" name="Text Box 41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07" name="Text Box 41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08" name="Text Box 41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09" name="Text Box 41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10" name="Text Box 41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11" name="Text Box 41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12" name="Text Box 41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13" name="Text Box 41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14" name="Text Box 41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15" name="Text Box 41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16" name="Text Box 41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17" name="Text Box 41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18" name="Text Box 42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19" name="Text Box 42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20" name="Text Box 42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21" name="Text Box 42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22" name="Text Box 42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23" name="Text Box 42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24" name="Text Box 42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25" name="Text Box 42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26" name="Text Box 42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27" name="Text Box 42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28" name="Text Box 42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29" name="Text Box 42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30" name="Text Box 42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31" name="Text Box 42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32" name="Text Box 42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33" name="Text Box 42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34" name="Text Box 42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35" name="Text Box 42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36" name="Text Box 42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37" name="Text Box 42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38" name="Text Box 42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39" name="Text Box 42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40" name="Text Box 42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41" name="Text Box 42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42" name="Text Box 42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43" name="Text Box 42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44" name="Text Box 42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45" name="Text Box 42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46" name="Text Box 42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47" name="Text Box 42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48" name="Text Box 42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49" name="Text Box 42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50" name="Text Box 42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51" name="Text Box 42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52" name="Text Box 42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53" name="Text Box 42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54" name="Text Box 42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55" name="Text Box 42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56" name="Text Box 42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57" name="Text Box 42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58" name="Text Box 42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59" name="Text Box 42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60" name="Text Box 42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61" name="Text Box 42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62" name="Text Box 42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63" name="Text Box 42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64" name="Text Box 42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65" name="Text Box 42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66" name="Text Box 42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67" name="Text Box 42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68" name="Text Box 42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69" name="Text Box 42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70" name="Text Box 42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71" name="Text Box 42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72" name="Text Box 42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73" name="Text Box 42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74" name="Text Box 42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75" name="Text Box 42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76" name="Text Box 42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77" name="Text Box 42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78" name="Text Box 42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79" name="Text Box 42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80" name="Text Box 42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81" name="Text Box 42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82" name="Text Box 42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83" name="Text Box 42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84" name="Text Box 42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85" name="Text Box 42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86" name="Text Box 42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87" name="Text Box 42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88" name="Text Box 42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89" name="Text Box 42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90" name="Text Box 42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91" name="Text Box 42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92" name="Text Box 42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93" name="Text Box 42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94" name="Text Box 42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95" name="Text Box 42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96" name="Text Box 42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97" name="Text Box 42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98" name="Text Box 42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099" name="Text Box 42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00" name="Text Box 42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01" name="Text Box 42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02" name="Text Box 42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03" name="Text Box 42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04" name="Text Box 42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05" name="Text Box 42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06" name="Text Box 42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07" name="Text Box 42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08" name="Text Box 42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09" name="Text Box 42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10" name="Text Box 42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11" name="Text Box 42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12" name="Text Box 42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13" name="Text Box 42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14" name="Text Box 42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15" name="Text Box 42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16" name="Text Box 42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17" name="Text Box 42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18" name="Text Box 43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19" name="Text Box 43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20" name="Text Box 43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21" name="Text Box 43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22" name="Text Box 43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23" name="Text Box 43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24" name="Text Box 43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25" name="Text Box 43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26" name="Text Box 43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27" name="Text Box 43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28" name="Text Box 43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29" name="Text Box 43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30" name="Text Box 43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31" name="Text Box 43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32" name="Text Box 43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33" name="Text Box 43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34" name="Text Box 43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35" name="Text Box 43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36" name="Text Box 43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37" name="Text Box 43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38" name="Text Box 43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39" name="Text Box 43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40" name="Text Box 43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41" name="Text Box 43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42" name="Text Box 43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43" name="Text Box 43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44" name="Text Box 43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45" name="Text Box 43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46" name="Text Box 43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47" name="Text Box 43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48" name="Text Box 43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49" name="Text Box 43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50" name="Text Box 43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51" name="Text Box 43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52" name="Text Box 43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53" name="Text Box 43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54" name="Text Box 43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55" name="Text Box 43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56" name="Text Box 43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57" name="Text Box 43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58" name="Text Box 43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59" name="Text Box 43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60" name="Text Box 43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61" name="Text Box 43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62" name="Text Box 43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63" name="Text Box 43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64" name="Text Box 43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65" name="Text Box 43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66" name="Text Box 43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67" name="Text Box 43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68" name="Text Box 43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69" name="Text Box 43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70" name="Text Box 43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71" name="Text Box 43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72" name="Text Box 43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73" name="Text Box 43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74" name="Text Box 43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75" name="Text Box 43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76" name="Text Box 43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77" name="Text Box 43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78" name="Text Box 43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79" name="Text Box 43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80" name="Text Box 43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81" name="Text Box 43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82" name="Text Box 43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83" name="Text Box 43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84" name="Text Box 43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85" name="Text Box 43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86" name="Text Box 43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87" name="Text Box 43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88" name="Text Box 43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89" name="Text Box 43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90" name="Text Box 43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91" name="Text Box 43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92" name="Text Box 43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93" name="Text Box 43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94" name="Text Box 43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95" name="Text Box 43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96" name="Text Box 43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97" name="Text Box 43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98" name="Text Box 43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199" name="Text Box 43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00" name="Text Box 43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01" name="Text Box 43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02" name="Text Box 43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03" name="Text Box 43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04" name="Text Box 43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05" name="Text Box 43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06" name="Text Box 43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07" name="Text Box 43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08" name="Text Box 43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09" name="Text Box 43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10" name="Text Box 43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11" name="Text Box 43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12" name="Text Box 43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13" name="Text Box 43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14" name="Text Box 43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15" name="Text Box 43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16" name="Text Box 43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17" name="Text Box 43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18" name="Text Box 44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19" name="Text Box 44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20" name="Text Box 44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21" name="Text Box 44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22" name="Text Box 44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23" name="Text Box 44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24" name="Text Box 44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25" name="Text Box 44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26" name="Text Box 44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27" name="Text Box 44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28" name="Text Box 44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29" name="Text Box 44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30" name="Text Box 44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31" name="Text Box 44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32" name="Text Box 44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33" name="Text Box 44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34" name="Text Box 44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35" name="Text Box 44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36" name="Text Box 44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37" name="Text Box 44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38" name="Text Box 44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39" name="Text Box 44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40" name="Text Box 44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41" name="Text Box 44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42" name="Text Box 44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43" name="Text Box 44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44" name="Text Box 44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45" name="Text Box 44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46" name="Text Box 44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47" name="Text Box 44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48" name="Text Box 44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49" name="Text Box 44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50" name="Text Box 44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51" name="Text Box 44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52" name="Text Box 44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53" name="Text Box 44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54" name="Text Box 44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55" name="Text Box 44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56" name="Text Box 44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57" name="Text Box 44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58" name="Text Box 44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59" name="Text Box 44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60" name="Text Box 44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61" name="Text Box 44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62" name="Text Box 44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63" name="Text Box 44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64" name="Text Box 44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65" name="Text Box 44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66" name="Text Box 44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67" name="Text Box 44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68" name="Text Box 44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69" name="Text Box 44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70" name="Text Box 44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71" name="Text Box 44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72" name="Text Box 44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73" name="Text Box 44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74" name="Text Box 44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75" name="Text Box 44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76" name="Text Box 44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77" name="Text Box 44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78" name="Text Box 44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79" name="Text Box 44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80" name="Text Box 44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81" name="Text Box 44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82" name="Text Box 44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83" name="Text Box 44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84" name="Text Box 44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85" name="Text Box 44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86" name="Text Box 44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87" name="Text Box 44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88" name="Text Box 44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89" name="Text Box 44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90" name="Text Box 44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91" name="Text Box 44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92" name="Text Box 44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93" name="Text Box 44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94" name="Text Box 44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95" name="Text Box 44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96" name="Text Box 44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97" name="Text Box 44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98" name="Text Box 44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299" name="Text Box 44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00" name="Text Box 44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01" name="Text Box 44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02" name="Text Box 44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03" name="Text Box 44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04" name="Text Box 44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05" name="Text Box 44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06" name="Text Box 44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07" name="Text Box 44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08" name="Text Box 44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09" name="Text Box 44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10" name="Text Box 44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11" name="Text Box 44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12" name="Text Box 44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13" name="Text Box 44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14" name="Text Box 44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15" name="Text Box 44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16" name="Text Box 44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17" name="Text Box 44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18" name="Text Box 45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19" name="Text Box 45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20" name="Text Box 45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21" name="Text Box 45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22" name="Text Box 45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23" name="Text Box 45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24" name="Text Box 45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25" name="Text Box 45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26" name="Text Box 45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27" name="Text Box 45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28" name="Text Box 45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29" name="Text Box 45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30" name="Text Box 45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31" name="Text Box 45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32" name="Text Box 45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33" name="Text Box 45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34" name="Text Box 45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35" name="Text Box 45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36" name="Text Box 45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37" name="Text Box 45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38" name="Text Box 45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39" name="Text Box 45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40" name="Text Box 45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41" name="Text Box 45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42" name="Text Box 45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43" name="Text Box 45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44" name="Text Box 45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45" name="Text Box 45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46" name="Text Box 45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47" name="Text Box 45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48" name="Text Box 45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49" name="Text Box 45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50" name="Text Box 45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51" name="Text Box 45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52" name="Text Box 45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53" name="Text Box 45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54" name="Text Box 45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55" name="Text Box 45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56" name="Text Box 45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57" name="Text Box 45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58" name="Text Box 45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59" name="Text Box 45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60" name="Text Box 45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61" name="Text Box 45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62" name="Text Box 45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63" name="Text Box 45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64" name="Text Box 45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65" name="Text Box 45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66" name="Text Box 45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67" name="Text Box 45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68" name="Text Box 45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69" name="Text Box 45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70" name="Text Box 45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71" name="Text Box 45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72" name="Text Box 45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73" name="Text Box 45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74" name="Text Box 45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75" name="Text Box 45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76" name="Text Box 45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77" name="Text Box 45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78" name="Text Box 45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79" name="Text Box 45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80" name="Text Box 45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81" name="Text Box 45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82" name="Text Box 45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83" name="Text Box 45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84" name="Text Box 45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85" name="Text Box 45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86" name="Text Box 45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87" name="Text Box 45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88" name="Text Box 45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89" name="Text Box 45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90" name="Text Box 45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91" name="Text Box 45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92" name="Text Box 45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93" name="Text Box 45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94" name="Text Box 45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95" name="Text Box 45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96" name="Text Box 45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97" name="Text Box 45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98" name="Text Box 45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399" name="Text Box 45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00" name="Text Box 45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01" name="Text Box 45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02" name="Text Box 45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03" name="Text Box 45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04" name="Text Box 45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05" name="Text Box 45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06" name="Text Box 45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07" name="Text Box 45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08" name="Text Box 45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09" name="Text Box 45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10" name="Text Box 45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11" name="Text Box 45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12" name="Text Box 45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13" name="Text Box 45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14" name="Text Box 45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15" name="Text Box 45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16" name="Text Box 45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17" name="Text Box 45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18" name="Text Box 46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19" name="Text Box 46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20" name="Text Box 46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21" name="Text Box 46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22" name="Text Box 46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23" name="Text Box 46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24" name="Text Box 46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25" name="Text Box 46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26" name="Text Box 46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27" name="Text Box 46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28" name="Text Box 46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29" name="Text Box 46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30" name="Text Box 46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31" name="Text Box 46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32" name="Text Box 46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33" name="Text Box 46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34" name="Text Box 46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35" name="Text Box 46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36" name="Text Box 46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37" name="Text Box 46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38" name="Text Box 46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39" name="Text Box 46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40" name="Text Box 46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41" name="Text Box 46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42" name="Text Box 46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43" name="Text Box 46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44" name="Text Box 46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45" name="Text Box 46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46" name="Text Box 46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47" name="Text Box 46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48" name="Text Box 46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49" name="Text Box 46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50" name="Text Box 46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51" name="Text Box 46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52" name="Text Box 46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53" name="Text Box 46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54" name="Text Box 46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55" name="Text Box 46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56" name="Text Box 46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57" name="Text Box 46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58" name="Text Box 46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59" name="Text Box 46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60" name="Text Box 46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61" name="Text Box 46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62" name="Text Box 46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63" name="Text Box 46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64" name="Text Box 46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65" name="Text Box 46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66" name="Text Box 46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67" name="Text Box 46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68" name="Text Box 46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69" name="Text Box 46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70" name="Text Box 46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71" name="Text Box 46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72" name="Text Box 46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73" name="Text Box 46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74" name="Text Box 46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75" name="Text Box 46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76" name="Text Box 46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77" name="Text Box 46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78" name="Text Box 46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79" name="Text Box 46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80" name="Text Box 46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81" name="Text Box 46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82" name="Text Box 46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83" name="Text Box 46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84" name="Text Box 46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85" name="Text Box 46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86" name="Text Box 46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87" name="Text Box 46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88" name="Text Box 46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89" name="Text Box 46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90" name="Text Box 46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91" name="Text Box 46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92" name="Text Box 46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93" name="Text Box 46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94" name="Text Box 46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95" name="Text Box 46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96" name="Text Box 46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97" name="Text Box 46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98" name="Text Box 46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499" name="Text Box 46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00" name="Text Box 46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01" name="Text Box 46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02" name="Text Box 46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03" name="Text Box 46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04" name="Text Box 46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05" name="Text Box 46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06" name="Text Box 46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07" name="Text Box 46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08" name="Text Box 46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09" name="Text Box 46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10" name="Text Box 46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11" name="Text Box 46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12" name="Text Box 46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13" name="Text Box 46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14" name="Text Box 46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15" name="Text Box 46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16" name="Text Box 46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17" name="Text Box 46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18" name="Text Box 47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19" name="Text Box 47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20" name="Text Box 47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21" name="Text Box 47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22" name="Text Box 47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23" name="Text Box 47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24" name="Text Box 47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25" name="Text Box 47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26" name="Text Box 47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27" name="Text Box 47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28" name="Text Box 47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29" name="Text Box 47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30" name="Text Box 47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31" name="Text Box 47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32" name="Text Box 47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33" name="Text Box 47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34" name="Text Box 47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35" name="Text Box 47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36" name="Text Box 47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37" name="Text Box 47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38" name="Text Box 47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39" name="Text Box 47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40" name="Text Box 47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41" name="Text Box 47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42" name="Text Box 47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43" name="Text Box 47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44" name="Text Box 47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45" name="Text Box 47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46" name="Text Box 47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47" name="Text Box 47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48" name="Text Box 47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49" name="Text Box 47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50" name="Text Box 47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51" name="Text Box 47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52" name="Text Box 47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53" name="Text Box 47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54" name="Text Box 47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55" name="Text Box 47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56" name="Text Box 47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57" name="Text Box 47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58" name="Text Box 47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59" name="Text Box 47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60" name="Text Box 47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61" name="Text Box 47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62" name="Text Box 47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63" name="Text Box 47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64" name="Text Box 47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65" name="Text Box 47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66" name="Text Box 47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67" name="Text Box 47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68" name="Text Box 47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69" name="Text Box 47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70" name="Text Box 47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71" name="Text Box 47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72" name="Text Box 47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73" name="Text Box 47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74" name="Text Box 47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75" name="Text Box 47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76" name="Text Box 47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77" name="Text Box 47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78" name="Text Box 47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79" name="Text Box 47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80" name="Text Box 47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81" name="Text Box 47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82" name="Text Box 47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83" name="Text Box 47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84" name="Text Box 47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85" name="Text Box 47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86" name="Text Box 47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87" name="Text Box 47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88" name="Text Box 47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89" name="Text Box 47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90" name="Text Box 47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91" name="Text Box 47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92" name="Text Box 47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93" name="Text Box 47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94" name="Text Box 47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95" name="Text Box 47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96" name="Text Box 47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97" name="Text Box 47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98" name="Text Box 47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599" name="Text Box 47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00" name="Text Box 47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01" name="Text Box 47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02" name="Text Box 47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03" name="Text Box 47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04" name="Text Box 47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05" name="Text Box 47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06" name="Text Box 47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07" name="Text Box 47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08" name="Text Box 47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09" name="Text Box 47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10" name="Text Box 47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11" name="Text Box 47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12" name="Text Box 47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13" name="Text Box 47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14" name="Text Box 47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15" name="Text Box 47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16" name="Text Box 47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17" name="Text Box 47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18" name="Text Box 48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19" name="Text Box 48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20" name="Text Box 48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21" name="Text Box 48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22" name="Text Box 48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23" name="Text Box 48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24" name="Text Box 48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25" name="Text Box 48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26" name="Text Box 48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27" name="Text Box 48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28" name="Text Box 48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29" name="Text Box 48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30" name="Text Box 48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31" name="Text Box 48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32" name="Text Box 48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33" name="Text Box 48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34" name="Text Box 48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35" name="Text Box 48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36" name="Text Box 48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37" name="Text Box 48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38" name="Text Box 48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39" name="Text Box 48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40" name="Text Box 48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41" name="Text Box 48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42" name="Text Box 48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43" name="Text Box 48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44" name="Text Box 48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45" name="Text Box 48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46" name="Text Box 48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47" name="Text Box 48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48" name="Text Box 48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49" name="Text Box 48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50" name="Text Box 48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51" name="Text Box 48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52" name="Text Box 48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53" name="Text Box 48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54" name="Text Box 48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55" name="Text Box 48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56" name="Text Box 48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57" name="Text Box 48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58" name="Text Box 48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59" name="Text Box 48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60" name="Text Box 48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61" name="Text Box 48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62" name="Text Box 48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63" name="Text Box 48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64" name="Text Box 48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65" name="Text Box 48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66" name="Text Box 48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67" name="Text Box 48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68" name="Text Box 48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69" name="Text Box 48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70" name="Text Box 48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71" name="Text Box 48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72" name="Text Box 48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73" name="Text Box 48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74" name="Text Box 48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75" name="Text Box 48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76" name="Text Box 48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77" name="Text Box 48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78" name="Text Box 48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79" name="Text Box 48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80" name="Text Box 48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81" name="Text Box 48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82" name="Text Box 48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83" name="Text Box 48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84" name="Text Box 48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85" name="Text Box 48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86" name="Text Box 48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87" name="Text Box 48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88" name="Text Box 48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89" name="Text Box 48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90" name="Text Box 48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91" name="Text Box 48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92" name="Text Box 48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93" name="Text Box 48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94" name="Text Box 48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95" name="Text Box 48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96" name="Text Box 48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97" name="Text Box 48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98" name="Text Box 48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699" name="Text Box 48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00" name="Text Box 48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01" name="Text Box 48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02" name="Text Box 48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03" name="Text Box 48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04" name="Text Box 48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05" name="Text Box 48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06" name="Text Box 48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07" name="Text Box 48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08" name="Text Box 48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09" name="Text Box 48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10" name="Text Box 48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11" name="Text Box 48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12" name="Text Box 48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13" name="Text Box 48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14" name="Text Box 48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15" name="Text Box 48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16" name="Text Box 48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17" name="Text Box 48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18" name="Text Box 49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19" name="Text Box 49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20" name="Text Box 49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21" name="Text Box 49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22" name="Text Box 49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23" name="Text Box 49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24" name="Text Box 49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25" name="Text Box 49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26" name="Text Box 49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27" name="Text Box 49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28" name="Text Box 49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29" name="Text Box 49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30" name="Text Box 49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31" name="Text Box 49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32" name="Text Box 49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33" name="Text Box 49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34" name="Text Box 49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35" name="Text Box 49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36" name="Text Box 49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37" name="Text Box 49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38" name="Text Box 49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39" name="Text Box 49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40" name="Text Box 49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41" name="Text Box 49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42" name="Text Box 49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43" name="Text Box 49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44" name="Text Box 49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45" name="Text Box 49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46" name="Text Box 49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47" name="Text Box 49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48" name="Text Box 49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49" name="Text Box 49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50" name="Text Box 49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51" name="Text Box 49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52" name="Text Box 49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53" name="Text Box 49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54" name="Text Box 49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55" name="Text Box 49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56" name="Text Box 49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57" name="Text Box 49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58" name="Text Box 49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59" name="Text Box 49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60" name="Text Box 49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61" name="Text Box 49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62" name="Text Box 49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63" name="Text Box 49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64" name="Text Box 49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65" name="Text Box 49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66" name="Text Box 49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67" name="Text Box 49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68" name="Text Box 49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69" name="Text Box 49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70" name="Text Box 49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71" name="Text Box 49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72" name="Text Box 49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73" name="Text Box 49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74" name="Text Box 49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75" name="Text Box 49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76" name="Text Box 49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77" name="Text Box 49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78" name="Text Box 49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79" name="Text Box 49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80" name="Text Box 49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81" name="Text Box 49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82" name="Text Box 49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83" name="Text Box 49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84" name="Text Box 49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85" name="Text Box 49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86" name="Text Box 49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87" name="Text Box 49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88" name="Text Box 49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89" name="Text Box 49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90" name="Text Box 49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91" name="Text Box 49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92" name="Text Box 49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93" name="Text Box 49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94" name="Text Box 49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95" name="Text Box 49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96" name="Text Box 49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97" name="Text Box 49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98" name="Text Box 49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799" name="Text Box 49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00" name="Text Box 49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01" name="Text Box 49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02" name="Text Box 49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03" name="Text Box 49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04" name="Text Box 49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05" name="Text Box 49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06" name="Text Box 49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07" name="Text Box 49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08" name="Text Box 49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09" name="Text Box 49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10" name="Text Box 49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11" name="Text Box 49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12" name="Text Box 49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13" name="Text Box 49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14" name="Text Box 49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15" name="Text Box 49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16" name="Text Box 49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17" name="Text Box 49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18" name="Text Box 50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19" name="Text Box 50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20" name="Text Box 50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21" name="Text Box 50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22" name="Text Box 50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23" name="Text Box 50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24" name="Text Box 50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25" name="Text Box 50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26" name="Text Box 50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27" name="Text Box 50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28" name="Text Box 50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29" name="Text Box 50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30" name="Text Box 50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31" name="Text Box 50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32" name="Text Box 50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33" name="Text Box 50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34" name="Text Box 50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35" name="Text Box 50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36" name="Text Box 50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37" name="Text Box 50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38" name="Text Box 50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39" name="Text Box 50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40" name="Text Box 50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41" name="Text Box 50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42" name="Text Box 50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43" name="Text Box 50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44" name="Text Box 50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45" name="Text Box 50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46" name="Text Box 50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47" name="Text Box 50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48" name="Text Box 50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49" name="Text Box 50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50" name="Text Box 50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51" name="Text Box 50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52" name="Text Box 50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53" name="Text Box 50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54" name="Text Box 50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55" name="Text Box 50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56" name="Text Box 50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57" name="Text Box 50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58" name="Text Box 50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59" name="Text Box 50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60" name="Text Box 50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61" name="Text Box 50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62" name="Text Box 50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63" name="Text Box 50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64" name="Text Box 50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65" name="Text Box 50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66" name="Text Box 50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67" name="Text Box 50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68" name="Text Box 50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69" name="Text Box 50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70" name="Text Box 50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71" name="Text Box 50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72" name="Text Box 50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73" name="Text Box 50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74" name="Text Box 50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75" name="Text Box 50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76" name="Text Box 50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77" name="Text Box 50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78" name="Text Box 50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79" name="Text Box 50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80" name="Text Box 50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81" name="Text Box 50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82" name="Text Box 50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83" name="Text Box 50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84" name="Text Box 50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85" name="Text Box 50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86" name="Text Box 50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87" name="Text Box 50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88" name="Text Box 50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89" name="Text Box 50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90" name="Text Box 50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91" name="Text Box 50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92" name="Text Box 50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93" name="Text Box 50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94" name="Text Box 50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95" name="Text Box 50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96" name="Text Box 50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97" name="Text Box 50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98" name="Text Box 50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899" name="Text Box 50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00" name="Text Box 50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01" name="Text Box 50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02" name="Text Box 50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03" name="Text Box 50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04" name="Text Box 50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05" name="Text Box 50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06" name="Text Box 50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07" name="Text Box 50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08" name="Text Box 50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09" name="Text Box 50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10" name="Text Box 50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11" name="Text Box 50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12" name="Text Box 50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13" name="Text Box 50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14" name="Text Box 50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15" name="Text Box 50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16" name="Text Box 50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17" name="Text Box 50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18" name="Text Box 51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19" name="Text Box 51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20" name="Text Box 51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21" name="Text Box 51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22" name="Text Box 51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23" name="Text Box 51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24" name="Text Box 51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25" name="Text Box 51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26" name="Text Box 51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27" name="Text Box 51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28" name="Text Box 51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29" name="Text Box 51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30" name="Text Box 51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31" name="Text Box 51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32" name="Text Box 51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33" name="Text Box 51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34" name="Text Box 51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35" name="Text Box 51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36" name="Text Box 51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37" name="Text Box 51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38" name="Text Box 51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39" name="Text Box 51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40" name="Text Box 51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41" name="Text Box 51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42" name="Text Box 51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43" name="Text Box 51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44" name="Text Box 51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45" name="Text Box 51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46" name="Text Box 51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47" name="Text Box 51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48" name="Text Box 51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49" name="Text Box 51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50" name="Text Box 51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51" name="Text Box 51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52" name="Text Box 51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53" name="Text Box 51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54" name="Text Box 51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55" name="Text Box 51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56" name="Text Box 51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57" name="Text Box 51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58" name="Text Box 51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59" name="Text Box 51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60" name="Text Box 51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61" name="Text Box 51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62" name="Text Box 51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63" name="Text Box 51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64" name="Text Box 51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65" name="Text Box 51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66" name="Text Box 51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67" name="Text Box 51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68" name="Text Box 51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69" name="Text Box 51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70" name="Text Box 51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71" name="Text Box 51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72" name="Text Box 51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73" name="Text Box 51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74" name="Text Box 51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75" name="Text Box 51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76" name="Text Box 51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77" name="Text Box 51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78" name="Text Box 51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79" name="Text Box 51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80" name="Text Box 516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81" name="Text Box 516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82" name="Text Box 516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83" name="Text Box 516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84" name="Text Box 516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85" name="Text Box 516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86" name="Text Box 516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87" name="Text Box 516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88" name="Text Box 517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89" name="Text Box 517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90" name="Text Box 517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91" name="Text Box 517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92" name="Text Box 517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93" name="Text Box 517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94" name="Text Box 517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95" name="Text Box 517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96" name="Text Box 517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97" name="Text Box 517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98" name="Text Box 518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7999" name="Text Box 518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00" name="Text Box 518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01" name="Text Box 518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02" name="Text Box 518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03" name="Text Box 518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04" name="Text Box 518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05" name="Text Box 518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06" name="Text Box 518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07" name="Text Box 518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08" name="Text Box 519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09" name="Text Box 519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10" name="Text Box 519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11" name="Text Box 519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12" name="Text Box 519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13" name="Text Box 519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14" name="Text Box 519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15" name="Text Box 519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16" name="Text Box 519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17" name="Text Box 519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18" name="Text Box 520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19" name="Text Box 520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20" name="Text Box 520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21" name="Text Box 520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22" name="Text Box 520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23" name="Text Box 520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24" name="Text Box 520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25" name="Text Box 520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26" name="Text Box 520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27" name="Text Box 520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28" name="Text Box 521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29" name="Text Box 521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30" name="Text Box 521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31" name="Text Box 521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32" name="Text Box 521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33" name="Text Box 521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34" name="Text Box 521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35" name="Text Box 521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36" name="Text Box 521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37" name="Text Box 521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38" name="Text Box 522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39" name="Text Box 522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40" name="Text Box 522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41" name="Text Box 522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42" name="Text Box 522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43" name="Text Box 522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44" name="Text Box 522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45" name="Text Box 522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46" name="Text Box 522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47" name="Text Box 522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48" name="Text Box 523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49" name="Text Box 523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50" name="Text Box 523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51" name="Text Box 523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52" name="Text Box 523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53" name="Text Box 523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54" name="Text Box 523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55" name="Text Box 523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56" name="Text Box 523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57" name="Text Box 523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58" name="Text Box 524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59" name="Text Box 524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60" name="Text Box 524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61" name="Text Box 524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62" name="Text Box 524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63" name="Text Box 524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64" name="Text Box 524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65" name="Text Box 524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66" name="Text Box 524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67" name="Text Box 524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68" name="Text Box 525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69" name="Text Box 525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70" name="Text Box 5252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71" name="Text Box 5253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72" name="Text Box 5254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73" name="Text Box 5255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74" name="Text Box 5256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75" name="Text Box 5257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76" name="Text Box 5258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77" name="Text Box 5259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78" name="Text Box 5260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965</xdr:row>
      <xdr:rowOff>0</xdr:rowOff>
    </xdr:from>
    <xdr:ext cx="85725" cy="205410"/>
    <xdr:sp macro="" textlink="">
      <xdr:nvSpPr>
        <xdr:cNvPr id="8079" name="Text Box 5261"/>
        <xdr:cNvSpPr txBox="1">
          <a:spLocks noChangeArrowheads="1"/>
        </xdr:cNvSpPr>
      </xdr:nvSpPr>
      <xdr:spPr bwMode="auto">
        <a:xfrm>
          <a:off x="4686300" y="183832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" name="Text Box 25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" name="Text Box 25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" name="Text Box 25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" name="Text Box 25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" name="Text Box 25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" name="Text Box 25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" name="Text Box 25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" name="Text Box 25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" name="Text Box 25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" name="Text Box 25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" name="Text Box 25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" name="Text Box 25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" name="Text Box 25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" name="Text Box 25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" name="Text Box 26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" name="Text Box 26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" name="Text Box 26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" name="Text Box 26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" name="Text Box 26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" name="Text Box 26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" name="Text Box 26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" name="Text Box 26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" name="Text Box 26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" name="Text Box 26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" name="Text Box 26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" name="Text Box 26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" name="Text Box 26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" name="Text Box 26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" name="Text Box 26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" name="Text Box 26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" name="Text Box 26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" name="Text Box 26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" name="Text Box 26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" name="Text Box 26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" name="Text Box 26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" name="Text Box 26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" name="Text Box 26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" name="Text Box 26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" name="Text Box 26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" name="Text Box 26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" name="Text Box 26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" name="Text Box 26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" name="Text Box 26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" name="Text Box 26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" name="Text Box 26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" name="Text Box 26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" name="Text Box 26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" name="Text Box 26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" name="Text Box 26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" name="Text Box 26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" name="Text Box 26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" name="Text Box 26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" name="Text Box 26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" name="Text Box 26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" name="Text Box 26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" name="Text Box 26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" name="Text Box 26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" name="Text Box 26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" name="Text Box 26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" name="Text Box 26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" name="Text Box 26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" name="Text Box 26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" name="Text Box 26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" name="Text Box 26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" name="Text Box 26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" name="Text Box 26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" name="Text Box 26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" name="Text Box 26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" name="Text Box 26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" name="Text Box 26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" name="Text Box 26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" name="Text Box 26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" name="Text Box 27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" name="Text Box 27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" name="Text Box 27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" name="Text Box 27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" name="Text Box 27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" name="Text Box 27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" name="Text Box 27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" name="Text Box 27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" name="Text Box 27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" name="Text Box 27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" name="Text Box 27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" name="Text Box 27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" name="Text Box 27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" name="Text Box 27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" name="Text Box 27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" name="Text Box 27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" name="Text Box 27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" name="Text Box 27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" name="Text Box 27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" name="Text Box 27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" name="Text Box 27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" name="Text Box 27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" name="Text Box 27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" name="Text Box 27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" name="Text Box 27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" name="Text Box 27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" name="Text Box 27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" name="Text Box 27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" name="Text Box 27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" name="Text Box 27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" name="Text Box 27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" name="Text Box 27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" name="Text Box 27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" name="Text Box 27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" name="Text Box 27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" name="Text Box 27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" name="Text Box 27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" name="Text Box 27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" name="Text Box 27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" name="Text Box 27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" name="Text Box 27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" name="Text Box 27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" name="Text Box 27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" name="Text Box 27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" name="Text Box 27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" name="Text Box 27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" name="Text Box 27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" name="Text Box 27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" name="Text Box 27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" name="Text Box 27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" name="Text Box 27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" name="Text Box 27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" name="Text Box 27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" name="Text Box 27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" name="Text Box 27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" name="Text Box 27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" name="Text Box 27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" name="Text Box 27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" name="Text Box 27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" name="Text Box 27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" name="Text Box 27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" name="Text Box 27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" name="Text Box 27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" name="Text Box 27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" name="Text Box 27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" name="Text Box 27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" name="Text Box 27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" name="Text Box 27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" name="Text Box 27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" name="Text Box 27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" name="Text Box 27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" name="Text Box 27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" name="Text Box 27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" name="Text Box 27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" name="Text Box 27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" name="Text Box 27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" name="Text Box 27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" name="Text Box 27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" name="Text Box 27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" name="Text Box 27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" name="Text Box 27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" name="Text Box 27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" name="Text Box 27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" name="Text Box 27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" name="Text Box 27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" name="Text Box 27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" name="Text Box 27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" name="Text Box 27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" name="Text Box 27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" name="Text Box 27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" name="Text Box 27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" name="Text Box 27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" name="Text Box 27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" name="Text Box 27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" name="Text Box 27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" name="Text Box 27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" name="Text Box 27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" name="Text Box 27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" name="Text Box 27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" name="Text Box 27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" name="Text Box 28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" name="Text Box 28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" name="Text Box 28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" name="Text Box 28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" name="Text Box 28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" name="Text Box 28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" name="Text Box 28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" name="Text Box 28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" name="Text Box 28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" name="Text Box 28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" name="Text Box 28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" name="Text Box 28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" name="Text Box 28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" name="Text Box 28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" name="Text Box 28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" name="Text Box 28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" name="Text Box 28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" name="Text Box 28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" name="Text Box 28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" name="Text Box 28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" name="Text Box 28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" name="Text Box 28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" name="Text Box 28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" name="Text Box 28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" name="Text Box 28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" name="Text Box 28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" name="Text Box 28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" name="Text Box 28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" name="Text Box 28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" name="Text Box 28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" name="Text Box 28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" name="Text Box 28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" name="Text Box 28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" name="Text Box 28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" name="Text Box 28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" name="Text Box 28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" name="Text Box 28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" name="Text Box 28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" name="Text Box 28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" name="Text Box 28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" name="Text Box 28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" name="Text Box 28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" name="Text Box 28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" name="Text Box 28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" name="Text Box 28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" name="Text Box 28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" name="Text Box 28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" name="Text Box 28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" name="Text Box 28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" name="Text Box 28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" name="Text Box 28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" name="Text Box 28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" name="Text Box 28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" name="Text Box 28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" name="Text Box 28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" name="Text Box 28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" name="Text Box 28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" name="Text Box 28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" name="Text Box 28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" name="Text Box 28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" name="Text Box 28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" name="Text Box 28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" name="Text Box 28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" name="Text Box 28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" name="Text Box 28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" name="Text Box 28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" name="Text Box 28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" name="Text Box 28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" name="Text Box 28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" name="Text Box 28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" name="Text Box 28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" name="Text Box 28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" name="Text Box 28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" name="Text Box 28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" name="Text Box 28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" name="Text Box 28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" name="Text Box 28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" name="Text Box 28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" name="Text Box 28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" name="Text Box 28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" name="Text Box 28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" name="Text Box 28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" name="Text Box 28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" name="Text Box 28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0" name="Text Box 28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1" name="Text Box 28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2" name="Text Box 28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3" name="Text Box 28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4" name="Text Box 28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5" name="Text Box 28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6" name="Text Box 28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7" name="Text Box 28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8" name="Text Box 28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9" name="Text Box 28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0" name="Text Box 28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1" name="Text Box 28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2" name="Text Box 28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3" name="Text Box 28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4" name="Text Box 28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5" name="Text Box 28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6" name="Text Box 29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7" name="Text Box 29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8" name="Text Box 29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99" name="Text Box 29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0" name="Text Box 29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1" name="Text Box 29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2" name="Text Box 29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3" name="Text Box 29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4" name="Text Box 29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5" name="Text Box 29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6" name="Text Box 29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7" name="Text Box 29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8" name="Text Box 29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09" name="Text Box 29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0" name="Text Box 29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1" name="Text Box 29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2" name="Text Box 29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3" name="Text Box 29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4" name="Text Box 29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5" name="Text Box 29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6" name="Text Box 29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7" name="Text Box 29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8" name="Text Box 29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19" name="Text Box 29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0" name="Text Box 29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1" name="Text Box 29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2" name="Text Box 29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3" name="Text Box 29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4" name="Text Box 29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5" name="Text Box 29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6" name="Text Box 29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7" name="Text Box 29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8" name="Text Box 29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29" name="Text Box 29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0" name="Text Box 29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1" name="Text Box 29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2" name="Text Box 29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3" name="Text Box 29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4" name="Text Box 29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5" name="Text Box 29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6" name="Text Box 29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7" name="Text Box 29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8" name="Text Box 29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39" name="Text Box 29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0" name="Text Box 29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1" name="Text Box 29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2" name="Text Box 29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3" name="Text Box 29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4" name="Text Box 29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5" name="Text Box 29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6" name="Text Box 29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7" name="Text Box 29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8" name="Text Box 29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49" name="Text Box 29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0" name="Text Box 29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1" name="Text Box 29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2" name="Text Box 29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3" name="Text Box 29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4" name="Text Box 29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5" name="Text Box 29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6" name="Text Box 29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7" name="Text Box 29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8" name="Text Box 29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59" name="Text Box 29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0" name="Text Box 29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1" name="Text Box 29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2" name="Text Box 29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3" name="Text Box 29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4" name="Text Box 29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5" name="Text Box 29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6" name="Text Box 29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7" name="Text Box 29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8" name="Text Box 29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69" name="Text Box 29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0" name="Text Box 29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1" name="Text Box 29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2" name="Text Box 29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3" name="Text Box 29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4" name="Text Box 29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5" name="Text Box 29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6" name="Text Box 29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7" name="Text Box 29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8" name="Text Box 29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79" name="Text Box 29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0" name="Text Box 29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1" name="Text Box 29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2" name="Text Box 29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3" name="Text Box 29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4" name="Text Box 29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5" name="Text Box 29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6" name="Text Box 29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7" name="Text Box 29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8" name="Text Box 29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89" name="Text Box 29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0" name="Text Box 29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1" name="Text Box 29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2" name="Text Box 29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3" name="Text Box 29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4" name="Text Box 29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5" name="Text Box 29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6" name="Text Box 30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7" name="Text Box 30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8" name="Text Box 30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399" name="Text Box 30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0" name="Text Box 30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1" name="Text Box 30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2" name="Text Box 30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3" name="Text Box 30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4" name="Text Box 30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5" name="Text Box 30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6" name="Text Box 30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7" name="Text Box 30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8" name="Text Box 30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09" name="Text Box 30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0" name="Text Box 30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1" name="Text Box 30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2" name="Text Box 30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3" name="Text Box 30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4" name="Text Box 30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5" name="Text Box 30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6" name="Text Box 30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7" name="Text Box 30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8" name="Text Box 30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19" name="Text Box 30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0" name="Text Box 30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1" name="Text Box 30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2" name="Text Box 30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3" name="Text Box 30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4" name="Text Box 30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5" name="Text Box 30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6" name="Text Box 30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7" name="Text Box 30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8" name="Text Box 30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29" name="Text Box 30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0" name="Text Box 30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1" name="Text Box 30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2" name="Text Box 30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3" name="Text Box 30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4" name="Text Box 30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5" name="Text Box 30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6" name="Text Box 30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7" name="Text Box 30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8" name="Text Box 30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39" name="Text Box 30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0" name="Text Box 30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1" name="Text Box 30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2" name="Text Box 30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3" name="Text Box 30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4" name="Text Box 30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5" name="Text Box 30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6" name="Text Box 30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7" name="Text Box 30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8" name="Text Box 30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49" name="Text Box 30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0" name="Text Box 30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1" name="Text Box 30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2" name="Text Box 30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3" name="Text Box 30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4" name="Text Box 30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5" name="Text Box 30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6" name="Text Box 30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7" name="Text Box 30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8" name="Text Box 30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59" name="Text Box 30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0" name="Text Box 30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1" name="Text Box 30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2" name="Text Box 30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3" name="Text Box 30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4" name="Text Box 30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5" name="Text Box 30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6" name="Text Box 30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7" name="Text Box 30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8" name="Text Box 30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69" name="Text Box 30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0" name="Text Box 30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1" name="Text Box 30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2" name="Text Box 30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3" name="Text Box 30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4" name="Text Box 30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5" name="Text Box 30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6" name="Text Box 30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7" name="Text Box 30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8" name="Text Box 30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79" name="Text Box 30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0" name="Text Box 30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1" name="Text Box 30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2" name="Text Box 30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3" name="Text Box 30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4" name="Text Box 30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5" name="Text Box 30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6" name="Text Box 30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7" name="Text Box 30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8" name="Text Box 30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89" name="Text Box 30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0" name="Text Box 30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1" name="Text Box 30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2" name="Text Box 30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3" name="Text Box 30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4" name="Text Box 30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5" name="Text Box 30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6" name="Text Box 31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7" name="Text Box 31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8" name="Text Box 31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499" name="Text Box 31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0" name="Text Box 31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1" name="Text Box 31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2" name="Text Box 31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3" name="Text Box 31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4" name="Text Box 31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5" name="Text Box 31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6" name="Text Box 31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7" name="Text Box 31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8" name="Text Box 31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09" name="Text Box 31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0" name="Text Box 31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1" name="Text Box 31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2" name="Text Box 31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3" name="Text Box 31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4" name="Text Box 31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5" name="Text Box 31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6" name="Text Box 31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7" name="Text Box 31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8" name="Text Box 31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19" name="Text Box 31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0" name="Text Box 31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1" name="Text Box 31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2" name="Text Box 31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3" name="Text Box 31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4" name="Text Box 31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5" name="Text Box 31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6" name="Text Box 31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7" name="Text Box 31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8" name="Text Box 31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29" name="Text Box 31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0" name="Text Box 31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1" name="Text Box 31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2" name="Text Box 31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3" name="Text Box 31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4" name="Text Box 31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5" name="Text Box 31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6" name="Text Box 31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7" name="Text Box 31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8" name="Text Box 31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39" name="Text Box 31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0" name="Text Box 31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1" name="Text Box 31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2" name="Text Box 31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3" name="Text Box 31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4" name="Text Box 31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5" name="Text Box 31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6" name="Text Box 31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7" name="Text Box 31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8" name="Text Box 31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49" name="Text Box 31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0" name="Text Box 31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1" name="Text Box 31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2" name="Text Box 31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3" name="Text Box 31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4" name="Text Box 31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5" name="Text Box 31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6" name="Text Box 31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7" name="Text Box 31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8" name="Text Box 31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59" name="Text Box 31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0" name="Text Box 31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1" name="Text Box 31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2" name="Text Box 31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3" name="Text Box 31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4" name="Text Box 31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5" name="Text Box 31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6" name="Text Box 31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" name="Text Box 31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" name="Text Box 31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" name="Text Box 31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" name="Text Box 31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" name="Text Box 31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" name="Text Box 31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" name="Text Box 31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" name="Text Box 31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" name="Text Box 31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" name="Text Box 31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" name="Text Box 31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" name="Text Box 31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" name="Text Box 31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" name="Text Box 31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" name="Text Box 31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" name="Text Box 31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" name="Text Box 31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" name="Text Box 31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" name="Text Box 31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" name="Text Box 31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" name="Text Box 31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" name="Text Box 31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" name="Text Box 31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" name="Text Box 31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" name="Text Box 31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" name="Text Box 31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" name="Text Box 31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" name="Text Box 31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" name="Text Box 31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" name="Text Box 32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" name="Text Box 32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" name="Text Box 32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" name="Text Box 32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" name="Text Box 32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" name="Text Box 32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" name="Text Box 32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" name="Text Box 32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" name="Text Box 32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" name="Text Box 32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" name="Text Box 32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" name="Text Box 32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" name="Text Box 32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" name="Text Box 32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" name="Text Box 32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" name="Text Box 32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" name="Text Box 32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" name="Text Box 32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" name="Text Box 32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" name="Text Box 32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" name="Text Box 32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" name="Text Box 32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" name="Text Box 32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" name="Text Box 32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" name="Text Box 32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" name="Text Box 32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" name="Text Box 32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" name="Text Box 32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" name="Text Box 32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" name="Text Box 32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" name="Text Box 32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" name="Text Box 32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" name="Text Box 32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" name="Text Box 32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" name="Text Box 32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" name="Text Box 32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" name="Text Box 32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" name="Text Box 32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" name="Text Box 32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" name="Text Box 32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" name="Text Box 32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" name="Text Box 32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" name="Text Box 32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" name="Text Box 32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" name="Text Box 32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" name="Text Box 32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" name="Text Box 32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" name="Text Box 32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" name="Text Box 32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" name="Text Box 32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" name="Text Box 32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" name="Text Box 32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" name="Text Box 32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" name="Text Box 32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" name="Text Box 32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" name="Text Box 32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" name="Text Box 32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" name="Text Box 32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" name="Text Box 32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" name="Text Box 32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" name="Text Box 32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" name="Text Box 32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" name="Text Box 32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" name="Text Box 32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" name="Text Box 32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" name="Text Box 32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" name="Text Box 32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" name="Text Box 32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" name="Text Box 32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" name="Text Box 32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" name="Text Box 32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" name="Text Box 32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" name="Text Box 32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" name="Text Box 32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" name="Text Box 32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" name="Text Box 32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" name="Text Box 32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" name="Text Box 32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" name="Text Box 32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" name="Text Box 32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" name="Text Box 32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" name="Text Box 32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" name="Text Box 32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" name="Text Box 32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" name="Text Box 32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" name="Text Box 32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" name="Text Box 32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" name="Text Box 32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" name="Text Box 32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" name="Text Box 32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" name="Text Box 32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" name="Text Box 32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" name="Text Box 32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" name="Text Box 32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" name="Text Box 32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" name="Text Box 32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" name="Text Box 32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" name="Text Box 32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" name="Text Box 32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" name="Text Box 32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" name="Text Box 33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" name="Text Box 33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" name="Text Box 33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" name="Text Box 33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" name="Text Box 33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" name="Text Box 33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" name="Text Box 33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" name="Text Box 33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" name="Text Box 33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" name="Text Box 33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" name="Text Box 33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" name="Text Box 33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" name="Text Box 33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" name="Text Box 33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" name="Text Box 33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" name="Text Box 33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" name="Text Box 33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" name="Text Box 33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" name="Text Box 33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" name="Text Box 33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" name="Text Box 33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" name="Text Box 33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" name="Text Box 33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" name="Text Box 33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" name="Text Box 33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" name="Text Box 33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" name="Text Box 33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" name="Text Box 33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" name="Text Box 33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" name="Text Box 33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" name="Text Box 33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" name="Text Box 33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" name="Text Box 33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" name="Text Box 33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" name="Text Box 33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" name="Text Box 33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" name="Text Box 33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" name="Text Box 33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" name="Text Box 33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" name="Text Box 33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" name="Text Box 33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" name="Text Box 33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" name="Text Box 33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" name="Text Box 33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" name="Text Box 33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" name="Text Box 33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" name="Text Box 33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" name="Text Box 33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" name="Text Box 33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" name="Text Box 33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" name="Text Box 33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" name="Text Box 33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" name="Text Box 33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" name="Text Box 33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" name="Text Box 33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" name="Text Box 33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" name="Text Box 33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" name="Text Box 33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" name="Text Box 33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" name="Text Box 33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" name="Text Box 33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" name="Text Box 33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" name="Text Box 33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" name="Text Box 33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" name="Text Box 33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" name="Text Box 33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" name="Text Box 33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" name="Text Box 33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" name="Text Box 33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" name="Text Box 33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" name="Text Box 33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" name="Text Box 33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" name="Text Box 33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" name="Text Box 33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" name="Text Box 33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" name="Text Box 33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" name="Text Box 33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" name="Text Box 33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" name="Text Box 33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" name="Text Box 33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" name="Text Box 33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" name="Text Box 33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" name="Text Box 33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" name="Text Box 33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" name="Text Box 33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" name="Text Box 33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" name="Text Box 33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" name="Text Box 33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" name="Text Box 33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" name="Text Box 33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" name="Text Box 33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" name="Text Box 33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" name="Text Box 33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" name="Text Box 33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" name="Text Box 33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" name="Text Box 33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" name="Text Box 33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" name="Text Box 33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" name="Text Box 33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" name="Text Box 33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" name="Text Box 34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" name="Text Box 34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" name="Text Box 34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" name="Text Box 34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" name="Text Box 34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" name="Text Box 34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" name="Text Box 34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" name="Text Box 34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" name="Text Box 34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" name="Text Box 34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" name="Text Box 34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" name="Text Box 34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" name="Text Box 34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" name="Text Box 34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" name="Text Box 34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" name="Text Box 34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" name="Text Box 34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" name="Text Box 34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" name="Text Box 34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" name="Text Box 34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" name="Text Box 34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" name="Text Box 34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" name="Text Box 34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" name="Text Box 34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" name="Text Box 34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" name="Text Box 34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" name="Text Box 34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" name="Text Box 34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" name="Text Box 34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" name="Text Box 34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" name="Text Box 34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" name="Text Box 34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" name="Text Box 34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" name="Text Box 34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" name="Text Box 34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" name="Text Box 34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" name="Text Box 34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" name="Text Box 34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" name="Text Box 34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" name="Text Box 34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" name="Text Box 34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" name="Text Box 34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" name="Text Box 34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" name="Text Box 34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" name="Text Box 34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" name="Text Box 34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" name="Text Box 34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" name="Text Box 34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4" name="Text Box 34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5" name="Text Box 34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6" name="Text Box 34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7" name="Text Box 34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8" name="Text Box 34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9" name="Text Box 34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0" name="Text Box 34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1" name="Text Box 34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2" name="Text Box 34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3" name="Text Box 34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4" name="Text Box 34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5" name="Text Box 34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6" name="Text Box 34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7" name="Text Box 34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8" name="Text Box 34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59" name="Text Box 34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0" name="Text Box 34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1" name="Text Box 34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2" name="Text Box 34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3" name="Text Box 34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4" name="Text Box 34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5" name="Text Box 34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6" name="Text Box 34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7" name="Text Box 34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8" name="Text Box 34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69" name="Text Box 34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0" name="Text Box 34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1" name="Text Box 34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2" name="Text Box 34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3" name="Text Box 34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4" name="Text Box 34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5" name="Text Box 34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6" name="Text Box 34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7" name="Text Box 34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8" name="Text Box 34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79" name="Text Box 34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0" name="Text Box 34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1" name="Text Box 34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2" name="Text Box 34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3" name="Text Box 34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4" name="Text Box 34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5" name="Text Box 34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6" name="Text Box 34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7" name="Text Box 34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8" name="Text Box 34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89" name="Text Box 34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0" name="Text Box 34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1" name="Text Box 34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2" name="Text Box 34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3" name="Text Box 34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4" name="Text Box 34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5" name="Text Box 34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6" name="Text Box 35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7" name="Text Box 35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8" name="Text Box 35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99" name="Text Box 35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0" name="Text Box 35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1" name="Text Box 35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2" name="Text Box 35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3" name="Text Box 35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4" name="Text Box 35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5" name="Text Box 35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6" name="Text Box 35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7" name="Text Box 35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8" name="Text Box 35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09" name="Text Box 35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0" name="Text Box 35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1" name="Text Box 35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2" name="Text Box 35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3" name="Text Box 35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4" name="Text Box 35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5" name="Text Box 35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6" name="Text Box 35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7" name="Text Box 35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8" name="Text Box 35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19" name="Text Box 35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0" name="Text Box 35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1" name="Text Box 35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2" name="Text Box 35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3" name="Text Box 35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4" name="Text Box 35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5" name="Text Box 35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6" name="Text Box 35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7" name="Text Box 35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8" name="Text Box 35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29" name="Text Box 35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0" name="Text Box 35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1" name="Text Box 35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2" name="Text Box 35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3" name="Text Box 35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4" name="Text Box 35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5" name="Text Box 35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6" name="Text Box 35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7" name="Text Box 35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8" name="Text Box 35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39" name="Text Box 35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0" name="Text Box 35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1" name="Text Box 35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2" name="Text Box 35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3" name="Text Box 35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4" name="Text Box 35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5" name="Text Box 35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6" name="Text Box 35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7" name="Text Box 35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8" name="Text Box 35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49" name="Text Box 35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0" name="Text Box 35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1" name="Text Box 35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2" name="Text Box 35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3" name="Text Box 35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4" name="Text Box 35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5" name="Text Box 35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6" name="Text Box 35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7" name="Text Box 35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8" name="Text Box 35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59" name="Text Box 35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0" name="Text Box 35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1" name="Text Box 35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2" name="Text Box 35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3" name="Text Box 35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4" name="Text Box 35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5" name="Text Box 35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6" name="Text Box 35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7" name="Text Box 35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8" name="Text Box 35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69" name="Text Box 35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0" name="Text Box 35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1" name="Text Box 35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2" name="Text Box 35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3" name="Text Box 35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4" name="Text Box 35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5" name="Text Box 35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6" name="Text Box 35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7" name="Text Box 35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8" name="Text Box 35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79" name="Text Box 35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0" name="Text Box 35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1" name="Text Box 35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2" name="Text Box 35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3" name="Text Box 35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4" name="Text Box 35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5" name="Text Box 35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6" name="Text Box 35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7" name="Text Box 35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8" name="Text Box 35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89" name="Text Box 35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0" name="Text Box 35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1" name="Text Box 35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2" name="Text Box 35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3" name="Text Box 35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4" name="Text Box 35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5" name="Text Box 35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6" name="Text Box 36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7" name="Text Box 36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8" name="Text Box 36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999" name="Text Box 36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0" name="Text Box 36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1" name="Text Box 36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2" name="Text Box 36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3" name="Text Box 36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4" name="Text Box 36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5" name="Text Box 36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6" name="Text Box 36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7" name="Text Box 36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8" name="Text Box 36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09" name="Text Box 36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0" name="Text Box 36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1" name="Text Box 36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2" name="Text Box 36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3" name="Text Box 36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4" name="Text Box 36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5" name="Text Box 36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6" name="Text Box 36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7" name="Text Box 36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8" name="Text Box 36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19" name="Text Box 36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0" name="Text Box 36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1" name="Text Box 36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2" name="Text Box 36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3" name="Text Box 36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4" name="Text Box 36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5" name="Text Box 36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6" name="Text Box 36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7" name="Text Box 36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8" name="Text Box 36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29" name="Text Box 36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0" name="Text Box 36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1" name="Text Box 36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2" name="Text Box 36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3" name="Text Box 36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4" name="Text Box 36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5" name="Text Box 36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6" name="Text Box 36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7" name="Text Box 36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8" name="Text Box 36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39" name="Text Box 36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0" name="Text Box 36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1" name="Text Box 36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2" name="Text Box 36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3" name="Text Box 36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4" name="Text Box 36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5" name="Text Box 36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6" name="Text Box 36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7" name="Text Box 36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8" name="Text Box 36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49" name="Text Box 36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0" name="Text Box 36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1" name="Text Box 36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2" name="Text Box 36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3" name="Text Box 36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4" name="Text Box 36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5" name="Text Box 36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6" name="Text Box 36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7" name="Text Box 36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8" name="Text Box 36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59" name="Text Box 36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0" name="Text Box 36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1" name="Text Box 36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2" name="Text Box 36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3" name="Text Box 36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4" name="Text Box 36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5" name="Text Box 36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6" name="Text Box 36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7" name="Text Box 36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8" name="Text Box 36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69" name="Text Box 36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0" name="Text Box 36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1" name="Text Box 36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2" name="Text Box 36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3" name="Text Box 36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4" name="Text Box 36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5" name="Text Box 36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6" name="Text Box 36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7" name="Text Box 36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8" name="Text Box 36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79" name="Text Box 36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0" name="Text Box 36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1" name="Text Box 36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2" name="Text Box 36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3" name="Text Box 36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4" name="Text Box 36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5" name="Text Box 36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6" name="Text Box 36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7" name="Text Box 36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8" name="Text Box 36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89" name="Text Box 36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0" name="Text Box 36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1" name="Text Box 36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2" name="Text Box 36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3" name="Text Box 36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4" name="Text Box 36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5" name="Text Box 36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6" name="Text Box 37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7" name="Text Box 37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8" name="Text Box 37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099" name="Text Box 37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0" name="Text Box 37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1" name="Text Box 37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2" name="Text Box 37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3" name="Text Box 37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4" name="Text Box 37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5" name="Text Box 37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6" name="Text Box 37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7" name="Text Box 37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8" name="Text Box 37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09" name="Text Box 37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0" name="Text Box 37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1" name="Text Box 37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2" name="Text Box 37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3" name="Text Box 37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4" name="Text Box 37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5" name="Text Box 37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6" name="Text Box 37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7" name="Text Box 37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8" name="Text Box 37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19" name="Text Box 37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0" name="Text Box 37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1" name="Text Box 37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2" name="Text Box 37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3" name="Text Box 37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4" name="Text Box 37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5" name="Text Box 37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6" name="Text Box 37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7" name="Text Box 37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8" name="Text Box 37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29" name="Text Box 37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0" name="Text Box 37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1" name="Text Box 37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2" name="Text Box 37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3" name="Text Box 37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4" name="Text Box 37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5" name="Text Box 37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6" name="Text Box 37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7" name="Text Box 37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8" name="Text Box 37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39" name="Text Box 37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0" name="Text Box 37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1" name="Text Box 37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2" name="Text Box 37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3" name="Text Box 37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4" name="Text Box 37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5" name="Text Box 37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6" name="Text Box 37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7" name="Text Box 37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8" name="Text Box 37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49" name="Text Box 37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0" name="Text Box 37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1" name="Text Box 37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2" name="Text Box 37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3" name="Text Box 37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4" name="Text Box 37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5" name="Text Box 37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6" name="Text Box 37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7" name="Text Box 37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8" name="Text Box 37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59" name="Text Box 37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0" name="Text Box 37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1" name="Text Box 37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2" name="Text Box 37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3" name="Text Box 37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4" name="Text Box 37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5" name="Text Box 37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6" name="Text Box 37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7" name="Text Box 37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8" name="Text Box 37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69" name="Text Box 37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0" name="Text Box 37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1" name="Text Box 37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2" name="Text Box 37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3" name="Text Box 37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4" name="Text Box 37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5" name="Text Box 37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6" name="Text Box 37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7" name="Text Box 37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8" name="Text Box 37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79" name="Text Box 37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0" name="Text Box 37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1" name="Text Box 37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2" name="Text Box 37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3" name="Text Box 37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4" name="Text Box 37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5" name="Text Box 37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6" name="Text Box 37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7" name="Text Box 37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8" name="Text Box 37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89" name="Text Box 37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0" name="Text Box 37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1" name="Text Box 37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2" name="Text Box 37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3" name="Text Box 37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4" name="Text Box 37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5" name="Text Box 37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6" name="Text Box 38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7" name="Text Box 38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8" name="Text Box 38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199" name="Text Box 38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0" name="Text Box 38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1" name="Text Box 38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2" name="Text Box 38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3" name="Text Box 38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4" name="Text Box 38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5" name="Text Box 38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6" name="Text Box 38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7" name="Text Box 38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8" name="Text Box 38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09" name="Text Box 38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0" name="Text Box 38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1" name="Text Box 38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2" name="Text Box 38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3" name="Text Box 38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4" name="Text Box 38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5" name="Text Box 38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6" name="Text Box 38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7" name="Text Box 38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8" name="Text Box 38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19" name="Text Box 38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0" name="Text Box 38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1" name="Text Box 38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2" name="Text Box 38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3" name="Text Box 38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4" name="Text Box 38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5" name="Text Box 38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6" name="Text Box 38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7" name="Text Box 38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8" name="Text Box 38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29" name="Text Box 38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0" name="Text Box 38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1" name="Text Box 38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2" name="Text Box 38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3" name="Text Box 38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4" name="Text Box 38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5" name="Text Box 38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6" name="Text Box 38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7" name="Text Box 38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8" name="Text Box 38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39" name="Text Box 38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0" name="Text Box 38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1" name="Text Box 38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2" name="Text Box 38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3" name="Text Box 38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4" name="Text Box 38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5" name="Text Box 38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6" name="Text Box 38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7" name="Text Box 38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8" name="Text Box 38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49" name="Text Box 38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0" name="Text Box 38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1" name="Text Box 38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2" name="Text Box 38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3" name="Text Box 38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4" name="Text Box 38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5" name="Text Box 38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6" name="Text Box 38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7" name="Text Box 38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8" name="Text Box 38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59" name="Text Box 38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0" name="Text Box 38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1" name="Text Box 38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2" name="Text Box 38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3" name="Text Box 38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4" name="Text Box 38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5" name="Text Box 38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6" name="Text Box 38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7" name="Text Box 38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8" name="Text Box 38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69" name="Text Box 38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0" name="Text Box 38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1" name="Text Box 38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2" name="Text Box 38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3" name="Text Box 38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4" name="Text Box 38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5" name="Text Box 38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6" name="Text Box 38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7" name="Text Box 38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8" name="Text Box 38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79" name="Text Box 38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0" name="Text Box 38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1" name="Text Box 38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2" name="Text Box 38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3" name="Text Box 38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4" name="Text Box 38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5" name="Text Box 38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6" name="Text Box 38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7" name="Text Box 38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8" name="Text Box 38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89" name="Text Box 38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0" name="Text Box 38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1" name="Text Box 38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2" name="Text Box 38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3" name="Text Box 38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4" name="Text Box 38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5" name="Text Box 38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6" name="Text Box 39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7" name="Text Box 39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8" name="Text Box 39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299" name="Text Box 39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0" name="Text Box 39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1" name="Text Box 39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2" name="Text Box 39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3" name="Text Box 39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4" name="Text Box 39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5" name="Text Box 39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6" name="Text Box 39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7" name="Text Box 39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8" name="Text Box 39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09" name="Text Box 39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0" name="Text Box 39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1" name="Text Box 39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2" name="Text Box 39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3" name="Text Box 39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4" name="Text Box 39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5" name="Text Box 39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6" name="Text Box 39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7" name="Text Box 39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8" name="Text Box 39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19" name="Text Box 39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0" name="Text Box 39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1" name="Text Box 39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2" name="Text Box 39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3" name="Text Box 39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4" name="Text Box 39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5" name="Text Box 39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6" name="Text Box 39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7" name="Text Box 39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8" name="Text Box 39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29" name="Text Box 39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0" name="Text Box 39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1" name="Text Box 39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2" name="Text Box 39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3" name="Text Box 39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4" name="Text Box 39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5" name="Text Box 39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6" name="Text Box 39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7" name="Text Box 39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8" name="Text Box 39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39" name="Text Box 39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0" name="Text Box 39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1" name="Text Box 39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2" name="Text Box 39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3" name="Text Box 39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4" name="Text Box 39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5" name="Text Box 39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6" name="Text Box 39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7" name="Text Box 39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8" name="Text Box 39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49" name="Text Box 39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0" name="Text Box 39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1" name="Text Box 39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2" name="Text Box 39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3" name="Text Box 39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4" name="Text Box 39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5" name="Text Box 39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6" name="Text Box 39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7" name="Text Box 39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8" name="Text Box 39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59" name="Text Box 39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0" name="Text Box 39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1" name="Text Box 39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2" name="Text Box 39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3" name="Text Box 39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4" name="Text Box 39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5" name="Text Box 39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6" name="Text Box 39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7" name="Text Box 39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8" name="Text Box 39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69" name="Text Box 39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0" name="Text Box 39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1" name="Text Box 39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2" name="Text Box 39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3" name="Text Box 39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4" name="Text Box 39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5" name="Text Box 39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6" name="Text Box 39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7" name="Text Box 39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8" name="Text Box 39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79" name="Text Box 39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0" name="Text Box 39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1" name="Text Box 39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2" name="Text Box 39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3" name="Text Box 39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4" name="Text Box 39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5" name="Text Box 39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6" name="Text Box 39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7" name="Text Box 39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8" name="Text Box 39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89" name="Text Box 39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0" name="Text Box 39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1" name="Text Box 39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2" name="Text Box 39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3" name="Text Box 39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4" name="Text Box 39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5" name="Text Box 39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6" name="Text Box 40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7" name="Text Box 40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8" name="Text Box 40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399" name="Text Box 40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0" name="Text Box 40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1" name="Text Box 40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2" name="Text Box 40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3" name="Text Box 40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4" name="Text Box 40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5" name="Text Box 40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6" name="Text Box 40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7" name="Text Box 40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8" name="Text Box 40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09" name="Text Box 40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0" name="Text Box 40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1" name="Text Box 40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2" name="Text Box 40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3" name="Text Box 40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4" name="Text Box 40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5" name="Text Box 40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6" name="Text Box 40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7" name="Text Box 40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8" name="Text Box 40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19" name="Text Box 40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0" name="Text Box 40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1" name="Text Box 40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2" name="Text Box 40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3" name="Text Box 40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4" name="Text Box 40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5" name="Text Box 40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6" name="Text Box 40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7" name="Text Box 40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8" name="Text Box 40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29" name="Text Box 40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0" name="Text Box 40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1" name="Text Box 40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2" name="Text Box 40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3" name="Text Box 40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4" name="Text Box 40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5" name="Text Box 40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6" name="Text Box 40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7" name="Text Box 40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8" name="Text Box 40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39" name="Text Box 40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0" name="Text Box 40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1" name="Text Box 40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2" name="Text Box 40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3" name="Text Box 40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4" name="Text Box 40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5" name="Text Box 40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6" name="Text Box 40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7" name="Text Box 40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8" name="Text Box 40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49" name="Text Box 40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0" name="Text Box 40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1" name="Text Box 40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2" name="Text Box 40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3" name="Text Box 40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4" name="Text Box 40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5" name="Text Box 40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6" name="Text Box 40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7" name="Text Box 40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8" name="Text Box 40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59" name="Text Box 40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0" name="Text Box 40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1" name="Text Box 40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2" name="Text Box 40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3" name="Text Box 40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4" name="Text Box 40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5" name="Text Box 40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6" name="Text Box 40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7" name="Text Box 40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8" name="Text Box 40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69" name="Text Box 40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0" name="Text Box 40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1" name="Text Box 40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2" name="Text Box 40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3" name="Text Box 40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4" name="Text Box 40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5" name="Text Box 40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6" name="Text Box 40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7" name="Text Box 40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8" name="Text Box 40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79" name="Text Box 40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0" name="Text Box 40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1" name="Text Box 40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2" name="Text Box 40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3" name="Text Box 40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4" name="Text Box 40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5" name="Text Box 40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6" name="Text Box 40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7" name="Text Box 40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8" name="Text Box 40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89" name="Text Box 40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0" name="Text Box 40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1" name="Text Box 40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2" name="Text Box 40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3" name="Text Box 40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4" name="Text Box 40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5" name="Text Box 40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6" name="Text Box 41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7" name="Text Box 41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8" name="Text Box 41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499" name="Text Box 41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0" name="Text Box 41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1" name="Text Box 41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2" name="Text Box 41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3" name="Text Box 41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4" name="Text Box 41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5" name="Text Box 41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6" name="Text Box 41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7" name="Text Box 41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8" name="Text Box 41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09" name="Text Box 41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0" name="Text Box 41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1" name="Text Box 41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2" name="Text Box 41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3" name="Text Box 41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4" name="Text Box 41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5" name="Text Box 41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6" name="Text Box 41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7" name="Text Box 41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8" name="Text Box 41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19" name="Text Box 41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0" name="Text Box 41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1" name="Text Box 41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2" name="Text Box 41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3" name="Text Box 41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4" name="Text Box 41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5" name="Text Box 41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6" name="Text Box 41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7" name="Text Box 41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8" name="Text Box 41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29" name="Text Box 41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0" name="Text Box 41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1" name="Text Box 41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2" name="Text Box 41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3" name="Text Box 41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4" name="Text Box 41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5" name="Text Box 41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6" name="Text Box 41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7" name="Text Box 41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8" name="Text Box 41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39" name="Text Box 41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0" name="Text Box 41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1" name="Text Box 41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2" name="Text Box 41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3" name="Text Box 41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4" name="Text Box 41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5" name="Text Box 41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6" name="Text Box 41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7" name="Text Box 41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8" name="Text Box 41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49" name="Text Box 41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0" name="Text Box 41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1" name="Text Box 41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2" name="Text Box 41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3" name="Text Box 41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4" name="Text Box 41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5" name="Text Box 41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6" name="Text Box 41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7" name="Text Box 41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8" name="Text Box 41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59" name="Text Box 41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0" name="Text Box 41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1" name="Text Box 41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2" name="Text Box 41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3" name="Text Box 41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4" name="Text Box 41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5" name="Text Box 41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6" name="Text Box 41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7" name="Text Box 41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8" name="Text Box 41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69" name="Text Box 41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0" name="Text Box 41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1" name="Text Box 41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2" name="Text Box 41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3" name="Text Box 41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4" name="Text Box 41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5" name="Text Box 41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6" name="Text Box 41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7" name="Text Box 41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8" name="Text Box 41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79" name="Text Box 41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0" name="Text Box 41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1" name="Text Box 41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2" name="Text Box 41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3" name="Text Box 41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4" name="Text Box 41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5" name="Text Box 41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6" name="Text Box 41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7" name="Text Box 41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8" name="Text Box 41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89" name="Text Box 41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0" name="Text Box 41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1" name="Text Box 41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2" name="Text Box 41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3" name="Text Box 41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4" name="Text Box 41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5" name="Text Box 41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6" name="Text Box 42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7" name="Text Box 42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8" name="Text Box 42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599" name="Text Box 42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0" name="Text Box 42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1" name="Text Box 42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2" name="Text Box 42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3" name="Text Box 42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4" name="Text Box 42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5" name="Text Box 42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6" name="Text Box 42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7" name="Text Box 42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8" name="Text Box 42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09" name="Text Box 42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0" name="Text Box 42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1" name="Text Box 42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2" name="Text Box 42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3" name="Text Box 42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4" name="Text Box 42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5" name="Text Box 42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6" name="Text Box 42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7" name="Text Box 42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8" name="Text Box 42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19" name="Text Box 42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0" name="Text Box 42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1" name="Text Box 42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2" name="Text Box 42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3" name="Text Box 42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4" name="Text Box 42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5" name="Text Box 42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6" name="Text Box 42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7" name="Text Box 42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8" name="Text Box 42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29" name="Text Box 42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0" name="Text Box 42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1" name="Text Box 42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2" name="Text Box 42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3" name="Text Box 42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4" name="Text Box 42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5" name="Text Box 42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6" name="Text Box 42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7" name="Text Box 42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8" name="Text Box 42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39" name="Text Box 42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0" name="Text Box 42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1" name="Text Box 42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2" name="Text Box 42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3" name="Text Box 42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4" name="Text Box 42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5" name="Text Box 42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6" name="Text Box 42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7" name="Text Box 42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8" name="Text Box 42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49" name="Text Box 42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0" name="Text Box 42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1" name="Text Box 42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2" name="Text Box 42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3" name="Text Box 42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4" name="Text Box 42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5" name="Text Box 42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6" name="Text Box 42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7" name="Text Box 42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8" name="Text Box 42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59" name="Text Box 42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0" name="Text Box 42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1" name="Text Box 42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2" name="Text Box 42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3" name="Text Box 42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4" name="Text Box 42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5" name="Text Box 42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6" name="Text Box 42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7" name="Text Box 42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8" name="Text Box 42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69" name="Text Box 42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0" name="Text Box 42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1" name="Text Box 42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2" name="Text Box 42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3" name="Text Box 42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4" name="Text Box 42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5" name="Text Box 42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6" name="Text Box 42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7" name="Text Box 42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8" name="Text Box 42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79" name="Text Box 42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0" name="Text Box 42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1" name="Text Box 42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2" name="Text Box 42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3" name="Text Box 42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4" name="Text Box 42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5" name="Text Box 42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6" name="Text Box 42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7" name="Text Box 42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8" name="Text Box 42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89" name="Text Box 42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0" name="Text Box 42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1" name="Text Box 42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2" name="Text Box 42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3" name="Text Box 42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4" name="Text Box 42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5" name="Text Box 42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6" name="Text Box 43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7" name="Text Box 43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8" name="Text Box 43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699" name="Text Box 43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0" name="Text Box 43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1" name="Text Box 43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2" name="Text Box 43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3" name="Text Box 43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4" name="Text Box 43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5" name="Text Box 43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6" name="Text Box 43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7" name="Text Box 43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8" name="Text Box 43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09" name="Text Box 43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0" name="Text Box 43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1" name="Text Box 43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2" name="Text Box 43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3" name="Text Box 43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4" name="Text Box 43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5" name="Text Box 43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6" name="Text Box 43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7" name="Text Box 43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8" name="Text Box 43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19" name="Text Box 43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0" name="Text Box 43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1" name="Text Box 43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2" name="Text Box 43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3" name="Text Box 43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4" name="Text Box 43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5" name="Text Box 43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6" name="Text Box 43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7" name="Text Box 43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8" name="Text Box 43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29" name="Text Box 43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0" name="Text Box 43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1" name="Text Box 43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2" name="Text Box 43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3" name="Text Box 43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4" name="Text Box 43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5" name="Text Box 43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6" name="Text Box 43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7" name="Text Box 43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8" name="Text Box 43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39" name="Text Box 43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0" name="Text Box 43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1" name="Text Box 43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2" name="Text Box 43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3" name="Text Box 43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4" name="Text Box 43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5" name="Text Box 43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6" name="Text Box 43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7" name="Text Box 43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8" name="Text Box 43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49" name="Text Box 43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0" name="Text Box 43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1" name="Text Box 43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2" name="Text Box 43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3" name="Text Box 43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4" name="Text Box 43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5" name="Text Box 43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6" name="Text Box 43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7" name="Text Box 43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8" name="Text Box 43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59" name="Text Box 43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0" name="Text Box 43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1" name="Text Box 43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2" name="Text Box 43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3" name="Text Box 43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4" name="Text Box 43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5" name="Text Box 43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6" name="Text Box 43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7" name="Text Box 43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8" name="Text Box 43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69" name="Text Box 43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0" name="Text Box 43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1" name="Text Box 43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2" name="Text Box 43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3" name="Text Box 43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4" name="Text Box 43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5" name="Text Box 43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6" name="Text Box 43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7" name="Text Box 43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8" name="Text Box 43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79" name="Text Box 43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0" name="Text Box 43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1" name="Text Box 43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2" name="Text Box 43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3" name="Text Box 43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4" name="Text Box 43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5" name="Text Box 43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6" name="Text Box 43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7" name="Text Box 43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8" name="Text Box 43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89" name="Text Box 43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0" name="Text Box 43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1" name="Text Box 43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2" name="Text Box 43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3" name="Text Box 43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4" name="Text Box 43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5" name="Text Box 43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6" name="Text Box 44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7" name="Text Box 44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8" name="Text Box 44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799" name="Text Box 44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0" name="Text Box 44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1" name="Text Box 44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2" name="Text Box 44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3" name="Text Box 44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4" name="Text Box 44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5" name="Text Box 44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6" name="Text Box 44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7" name="Text Box 44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8" name="Text Box 44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09" name="Text Box 44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0" name="Text Box 44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1" name="Text Box 44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2" name="Text Box 44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3" name="Text Box 44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4" name="Text Box 44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5" name="Text Box 44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6" name="Text Box 44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7" name="Text Box 44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8" name="Text Box 44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19" name="Text Box 44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0" name="Text Box 44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1" name="Text Box 44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2" name="Text Box 44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3" name="Text Box 44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4" name="Text Box 44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5" name="Text Box 44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6" name="Text Box 44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7" name="Text Box 44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8" name="Text Box 44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29" name="Text Box 44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0" name="Text Box 44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1" name="Text Box 44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2" name="Text Box 44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3" name="Text Box 44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4" name="Text Box 44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5" name="Text Box 44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6" name="Text Box 44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7" name="Text Box 44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8" name="Text Box 44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39" name="Text Box 44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0" name="Text Box 44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1" name="Text Box 44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2" name="Text Box 44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3" name="Text Box 44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4" name="Text Box 44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5" name="Text Box 44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6" name="Text Box 44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7" name="Text Box 44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8" name="Text Box 44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49" name="Text Box 44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0" name="Text Box 44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1" name="Text Box 44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2" name="Text Box 44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3" name="Text Box 44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4" name="Text Box 44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5" name="Text Box 44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6" name="Text Box 44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7" name="Text Box 44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8" name="Text Box 44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59" name="Text Box 44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0" name="Text Box 44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1" name="Text Box 44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2" name="Text Box 44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3" name="Text Box 44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4" name="Text Box 44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5" name="Text Box 44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6" name="Text Box 44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7" name="Text Box 44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8" name="Text Box 44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69" name="Text Box 44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0" name="Text Box 44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1" name="Text Box 44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2" name="Text Box 44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3" name="Text Box 44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4" name="Text Box 44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5" name="Text Box 44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6" name="Text Box 44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7" name="Text Box 44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8" name="Text Box 44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79" name="Text Box 44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0" name="Text Box 44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1" name="Text Box 44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2" name="Text Box 44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3" name="Text Box 44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4" name="Text Box 44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5" name="Text Box 44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6" name="Text Box 44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7" name="Text Box 44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8" name="Text Box 44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89" name="Text Box 44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0" name="Text Box 44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1" name="Text Box 44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2" name="Text Box 44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3" name="Text Box 44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4" name="Text Box 44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5" name="Text Box 44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6" name="Text Box 45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7" name="Text Box 45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8" name="Text Box 45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899" name="Text Box 45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0" name="Text Box 45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1" name="Text Box 45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2" name="Text Box 45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3" name="Text Box 45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4" name="Text Box 45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5" name="Text Box 45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6" name="Text Box 45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7" name="Text Box 45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8" name="Text Box 45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09" name="Text Box 45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0" name="Text Box 45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1" name="Text Box 45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2" name="Text Box 45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3" name="Text Box 45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4" name="Text Box 45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5" name="Text Box 45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6" name="Text Box 45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7" name="Text Box 45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8" name="Text Box 45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19" name="Text Box 45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0" name="Text Box 45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1" name="Text Box 45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2" name="Text Box 45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3" name="Text Box 45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4" name="Text Box 45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5" name="Text Box 45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6" name="Text Box 45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7" name="Text Box 45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8" name="Text Box 45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29" name="Text Box 45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0" name="Text Box 45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1" name="Text Box 45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2" name="Text Box 45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3" name="Text Box 45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4" name="Text Box 45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5" name="Text Box 45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6" name="Text Box 45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7" name="Text Box 45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8" name="Text Box 45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39" name="Text Box 45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0" name="Text Box 45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1" name="Text Box 45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2" name="Text Box 45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3" name="Text Box 45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4" name="Text Box 45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5" name="Text Box 45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6" name="Text Box 45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7" name="Text Box 45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8" name="Text Box 45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49" name="Text Box 45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0" name="Text Box 45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1" name="Text Box 45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2" name="Text Box 45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3" name="Text Box 45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4" name="Text Box 45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5" name="Text Box 45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6" name="Text Box 45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7" name="Text Box 45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8" name="Text Box 45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59" name="Text Box 45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0" name="Text Box 45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1" name="Text Box 45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2" name="Text Box 45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3" name="Text Box 45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4" name="Text Box 45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5" name="Text Box 45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6" name="Text Box 45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7" name="Text Box 45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8" name="Text Box 45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69" name="Text Box 45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0" name="Text Box 45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1" name="Text Box 45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2" name="Text Box 45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3" name="Text Box 45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4" name="Text Box 45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5" name="Text Box 45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6" name="Text Box 45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7" name="Text Box 45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8" name="Text Box 45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79" name="Text Box 45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0" name="Text Box 45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1" name="Text Box 45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2" name="Text Box 45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3" name="Text Box 45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4" name="Text Box 45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5" name="Text Box 45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6" name="Text Box 45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7" name="Text Box 45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8" name="Text Box 45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89" name="Text Box 45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0" name="Text Box 45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1" name="Text Box 45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2" name="Text Box 45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3" name="Text Box 45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4" name="Text Box 45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5" name="Text Box 45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6" name="Text Box 46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7" name="Text Box 46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8" name="Text Box 46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1999" name="Text Box 46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0" name="Text Box 46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1" name="Text Box 46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2" name="Text Box 46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3" name="Text Box 46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4" name="Text Box 46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5" name="Text Box 46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6" name="Text Box 46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7" name="Text Box 46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8" name="Text Box 46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09" name="Text Box 46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0" name="Text Box 46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1" name="Text Box 46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2" name="Text Box 46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3" name="Text Box 46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4" name="Text Box 46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5" name="Text Box 46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6" name="Text Box 46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7" name="Text Box 46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8" name="Text Box 46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19" name="Text Box 46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0" name="Text Box 46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1" name="Text Box 46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2" name="Text Box 46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3" name="Text Box 46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4" name="Text Box 46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5" name="Text Box 46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6" name="Text Box 46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7" name="Text Box 46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8" name="Text Box 46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29" name="Text Box 46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0" name="Text Box 46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1" name="Text Box 46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2" name="Text Box 46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3" name="Text Box 46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4" name="Text Box 46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5" name="Text Box 46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6" name="Text Box 46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7" name="Text Box 46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8" name="Text Box 46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39" name="Text Box 46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0" name="Text Box 46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1" name="Text Box 46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2" name="Text Box 46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3" name="Text Box 46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4" name="Text Box 46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5" name="Text Box 46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6" name="Text Box 46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7" name="Text Box 46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8" name="Text Box 46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49" name="Text Box 46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0" name="Text Box 46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1" name="Text Box 46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2" name="Text Box 46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3" name="Text Box 46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4" name="Text Box 46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5" name="Text Box 46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6" name="Text Box 46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7" name="Text Box 46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8" name="Text Box 46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59" name="Text Box 46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0" name="Text Box 46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1" name="Text Box 46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2" name="Text Box 46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3" name="Text Box 46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4" name="Text Box 46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5" name="Text Box 46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6" name="Text Box 46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7" name="Text Box 46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8" name="Text Box 46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69" name="Text Box 46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0" name="Text Box 46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1" name="Text Box 46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2" name="Text Box 46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3" name="Text Box 46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4" name="Text Box 46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5" name="Text Box 46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6" name="Text Box 46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7" name="Text Box 46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8" name="Text Box 46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79" name="Text Box 46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0" name="Text Box 46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1" name="Text Box 46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2" name="Text Box 46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3" name="Text Box 46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4" name="Text Box 46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5" name="Text Box 46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6" name="Text Box 46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7" name="Text Box 46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8" name="Text Box 46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89" name="Text Box 46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0" name="Text Box 46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1" name="Text Box 46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2" name="Text Box 46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3" name="Text Box 46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4" name="Text Box 46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5" name="Text Box 46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6" name="Text Box 47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7" name="Text Box 47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8" name="Text Box 47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099" name="Text Box 47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0" name="Text Box 47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1" name="Text Box 47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2" name="Text Box 47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3" name="Text Box 47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4" name="Text Box 47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5" name="Text Box 47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6" name="Text Box 47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7" name="Text Box 47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8" name="Text Box 47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09" name="Text Box 47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0" name="Text Box 47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1" name="Text Box 47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2" name="Text Box 47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3" name="Text Box 47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4" name="Text Box 47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5" name="Text Box 47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6" name="Text Box 47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7" name="Text Box 47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8" name="Text Box 47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19" name="Text Box 47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0" name="Text Box 47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1" name="Text Box 47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2" name="Text Box 47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3" name="Text Box 47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4" name="Text Box 47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5" name="Text Box 47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6" name="Text Box 47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7" name="Text Box 47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8" name="Text Box 47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29" name="Text Box 47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0" name="Text Box 47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1" name="Text Box 47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2" name="Text Box 47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3" name="Text Box 47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4" name="Text Box 47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5" name="Text Box 47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6" name="Text Box 47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7" name="Text Box 47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8" name="Text Box 47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39" name="Text Box 47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0" name="Text Box 47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1" name="Text Box 47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2" name="Text Box 47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3" name="Text Box 47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4" name="Text Box 47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5" name="Text Box 47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6" name="Text Box 47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7" name="Text Box 47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8" name="Text Box 47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49" name="Text Box 47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0" name="Text Box 47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1" name="Text Box 47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2" name="Text Box 47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3" name="Text Box 47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4" name="Text Box 47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5" name="Text Box 47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6" name="Text Box 47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7" name="Text Box 47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8" name="Text Box 47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59" name="Text Box 47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0" name="Text Box 47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1" name="Text Box 47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2" name="Text Box 47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3" name="Text Box 47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4" name="Text Box 47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5" name="Text Box 47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6" name="Text Box 47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7" name="Text Box 47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8" name="Text Box 47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69" name="Text Box 47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0" name="Text Box 47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1" name="Text Box 47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2" name="Text Box 47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3" name="Text Box 47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4" name="Text Box 47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5" name="Text Box 47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6" name="Text Box 47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7" name="Text Box 47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8" name="Text Box 47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79" name="Text Box 47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0" name="Text Box 47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1" name="Text Box 47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2" name="Text Box 47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3" name="Text Box 47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4" name="Text Box 47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5" name="Text Box 47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6" name="Text Box 47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7" name="Text Box 47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8" name="Text Box 47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89" name="Text Box 47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0" name="Text Box 47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1" name="Text Box 47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2" name="Text Box 47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3" name="Text Box 47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4" name="Text Box 47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5" name="Text Box 47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6" name="Text Box 48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7" name="Text Box 48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8" name="Text Box 48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199" name="Text Box 48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0" name="Text Box 48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1" name="Text Box 48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2" name="Text Box 48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3" name="Text Box 48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4" name="Text Box 48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5" name="Text Box 48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6" name="Text Box 48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7" name="Text Box 48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8" name="Text Box 48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09" name="Text Box 48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0" name="Text Box 48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1" name="Text Box 48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2" name="Text Box 48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3" name="Text Box 48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4" name="Text Box 48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5" name="Text Box 48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6" name="Text Box 48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7" name="Text Box 48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8" name="Text Box 48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19" name="Text Box 48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0" name="Text Box 48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1" name="Text Box 48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2" name="Text Box 48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3" name="Text Box 48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4" name="Text Box 48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5" name="Text Box 48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6" name="Text Box 48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7" name="Text Box 48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8" name="Text Box 48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29" name="Text Box 48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0" name="Text Box 48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1" name="Text Box 48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2" name="Text Box 48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3" name="Text Box 48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4" name="Text Box 48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5" name="Text Box 48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6" name="Text Box 48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7" name="Text Box 48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8" name="Text Box 48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39" name="Text Box 48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0" name="Text Box 48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1" name="Text Box 48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2" name="Text Box 48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3" name="Text Box 48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4" name="Text Box 48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5" name="Text Box 48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6" name="Text Box 48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7" name="Text Box 48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8" name="Text Box 48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49" name="Text Box 48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0" name="Text Box 48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1" name="Text Box 48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2" name="Text Box 48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3" name="Text Box 48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4" name="Text Box 48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5" name="Text Box 48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6" name="Text Box 48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7" name="Text Box 48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8" name="Text Box 48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59" name="Text Box 48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0" name="Text Box 48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1" name="Text Box 48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2" name="Text Box 48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3" name="Text Box 48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4" name="Text Box 48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5" name="Text Box 48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6" name="Text Box 48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7" name="Text Box 48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8" name="Text Box 48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69" name="Text Box 48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0" name="Text Box 48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1" name="Text Box 48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2" name="Text Box 48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3" name="Text Box 48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4" name="Text Box 48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5" name="Text Box 48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6" name="Text Box 48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7" name="Text Box 48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8" name="Text Box 48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79" name="Text Box 48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0" name="Text Box 48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1" name="Text Box 48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2" name="Text Box 48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3" name="Text Box 48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4" name="Text Box 48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5" name="Text Box 48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6" name="Text Box 48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7" name="Text Box 48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8" name="Text Box 48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89" name="Text Box 48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0" name="Text Box 48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1" name="Text Box 48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2" name="Text Box 48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3" name="Text Box 48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4" name="Text Box 48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5" name="Text Box 48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6" name="Text Box 49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7" name="Text Box 49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8" name="Text Box 49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299" name="Text Box 49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0" name="Text Box 49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1" name="Text Box 49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2" name="Text Box 49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3" name="Text Box 49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4" name="Text Box 49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5" name="Text Box 49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6" name="Text Box 49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7" name="Text Box 49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8" name="Text Box 49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09" name="Text Box 49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0" name="Text Box 49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1" name="Text Box 49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2" name="Text Box 49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3" name="Text Box 49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4" name="Text Box 49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5" name="Text Box 49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6" name="Text Box 49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7" name="Text Box 49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8" name="Text Box 49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19" name="Text Box 49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0" name="Text Box 49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1" name="Text Box 49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2" name="Text Box 49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3" name="Text Box 49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4" name="Text Box 49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5" name="Text Box 49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6" name="Text Box 49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7" name="Text Box 49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8" name="Text Box 49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29" name="Text Box 49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0" name="Text Box 49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1" name="Text Box 49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2" name="Text Box 49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3" name="Text Box 49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4" name="Text Box 49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5" name="Text Box 49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6" name="Text Box 49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7" name="Text Box 49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8" name="Text Box 49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39" name="Text Box 49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0" name="Text Box 49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1" name="Text Box 49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2" name="Text Box 49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3" name="Text Box 49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4" name="Text Box 49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5" name="Text Box 49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6" name="Text Box 49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7" name="Text Box 49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8" name="Text Box 49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49" name="Text Box 49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0" name="Text Box 49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1" name="Text Box 49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2" name="Text Box 49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3" name="Text Box 49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4" name="Text Box 49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5" name="Text Box 49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6" name="Text Box 49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7" name="Text Box 49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8" name="Text Box 49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59" name="Text Box 49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0" name="Text Box 49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1" name="Text Box 49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2" name="Text Box 49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3" name="Text Box 49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4" name="Text Box 49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5" name="Text Box 49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6" name="Text Box 49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7" name="Text Box 49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8" name="Text Box 49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69" name="Text Box 49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0" name="Text Box 49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1" name="Text Box 49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2" name="Text Box 49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3" name="Text Box 49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4" name="Text Box 49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5" name="Text Box 49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6" name="Text Box 49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7" name="Text Box 49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8" name="Text Box 49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79" name="Text Box 49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0" name="Text Box 49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1" name="Text Box 49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2" name="Text Box 49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3" name="Text Box 49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4" name="Text Box 49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5" name="Text Box 49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6" name="Text Box 49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7" name="Text Box 49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8" name="Text Box 49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89" name="Text Box 49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0" name="Text Box 49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1" name="Text Box 49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2" name="Text Box 49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3" name="Text Box 49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4" name="Text Box 49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5" name="Text Box 49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6" name="Text Box 50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7" name="Text Box 50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8" name="Text Box 50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399" name="Text Box 50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0" name="Text Box 50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1" name="Text Box 50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2" name="Text Box 50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3" name="Text Box 50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4" name="Text Box 50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5" name="Text Box 50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6" name="Text Box 50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7" name="Text Box 50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8" name="Text Box 50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09" name="Text Box 50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0" name="Text Box 50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1" name="Text Box 50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2" name="Text Box 50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3" name="Text Box 50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4" name="Text Box 50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5" name="Text Box 50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6" name="Text Box 50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7" name="Text Box 50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8" name="Text Box 50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19" name="Text Box 50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0" name="Text Box 50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1" name="Text Box 50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2" name="Text Box 50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3" name="Text Box 50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4" name="Text Box 50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5" name="Text Box 50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6" name="Text Box 50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7" name="Text Box 50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8" name="Text Box 50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29" name="Text Box 50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0" name="Text Box 50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1" name="Text Box 50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2" name="Text Box 50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3" name="Text Box 50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4" name="Text Box 50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5" name="Text Box 50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6" name="Text Box 50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7" name="Text Box 50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8" name="Text Box 50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39" name="Text Box 50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0" name="Text Box 50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1" name="Text Box 50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2" name="Text Box 50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3" name="Text Box 50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4" name="Text Box 50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5" name="Text Box 50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6" name="Text Box 50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7" name="Text Box 50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8" name="Text Box 50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49" name="Text Box 50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0" name="Text Box 50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1" name="Text Box 50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2" name="Text Box 50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3" name="Text Box 50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4" name="Text Box 50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5" name="Text Box 50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6" name="Text Box 50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7" name="Text Box 50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8" name="Text Box 50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59" name="Text Box 50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0" name="Text Box 50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1" name="Text Box 50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2" name="Text Box 50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3" name="Text Box 50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4" name="Text Box 50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5" name="Text Box 50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6" name="Text Box 50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7" name="Text Box 50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8" name="Text Box 50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69" name="Text Box 50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0" name="Text Box 50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1" name="Text Box 50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2" name="Text Box 50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3" name="Text Box 50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4" name="Text Box 50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5" name="Text Box 50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6" name="Text Box 50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7" name="Text Box 50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8" name="Text Box 50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79" name="Text Box 50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0" name="Text Box 50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1" name="Text Box 50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2" name="Text Box 50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3" name="Text Box 50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4" name="Text Box 50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5" name="Text Box 50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6" name="Text Box 50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7" name="Text Box 50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8" name="Text Box 50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89" name="Text Box 50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0" name="Text Box 50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1" name="Text Box 50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2" name="Text Box 50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3" name="Text Box 50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4" name="Text Box 50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5" name="Text Box 50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6" name="Text Box 51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7" name="Text Box 51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8" name="Text Box 51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499" name="Text Box 51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0" name="Text Box 51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1" name="Text Box 51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2" name="Text Box 51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3" name="Text Box 51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4" name="Text Box 51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5" name="Text Box 51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6" name="Text Box 51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7" name="Text Box 51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8" name="Text Box 51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09" name="Text Box 51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0" name="Text Box 51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1" name="Text Box 51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2" name="Text Box 51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3" name="Text Box 51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4" name="Text Box 51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5" name="Text Box 51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6" name="Text Box 51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7" name="Text Box 51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8" name="Text Box 51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19" name="Text Box 51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0" name="Text Box 51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1" name="Text Box 51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2" name="Text Box 51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3" name="Text Box 51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4" name="Text Box 51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5" name="Text Box 51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6" name="Text Box 51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7" name="Text Box 51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8" name="Text Box 51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29" name="Text Box 51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0" name="Text Box 51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1" name="Text Box 51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2" name="Text Box 51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3" name="Text Box 51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4" name="Text Box 51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5" name="Text Box 51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6" name="Text Box 51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7" name="Text Box 51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8" name="Text Box 51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39" name="Text Box 51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0" name="Text Box 51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1" name="Text Box 51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2" name="Text Box 51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3" name="Text Box 51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4" name="Text Box 51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5" name="Text Box 51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6" name="Text Box 51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7" name="Text Box 51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8" name="Text Box 51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49" name="Text Box 51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0" name="Text Box 51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1" name="Text Box 51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2" name="Text Box 51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3" name="Text Box 51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4" name="Text Box 51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5" name="Text Box 51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6" name="Text Box 51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7" name="Text Box 51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8" name="Text Box 51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59" name="Text Box 51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0" name="Text Box 51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1" name="Text Box 51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2" name="Text Box 51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3" name="Text Box 51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4" name="Text Box 51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5" name="Text Box 51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6" name="Text Box 51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7" name="Text Box 51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8" name="Text Box 51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69" name="Text Box 51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0" name="Text Box 51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1" name="Text Box 51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2" name="Text Box 51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3" name="Text Box 51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4" name="Text Box 51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5" name="Text Box 51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6" name="Text Box 51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7" name="Text Box 51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8" name="Text Box 51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79" name="Text Box 51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0" name="Text Box 51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1" name="Text Box 51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2" name="Text Box 51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3" name="Text Box 51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4" name="Text Box 51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5" name="Text Box 51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6" name="Text Box 51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7" name="Text Box 51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8" name="Text Box 51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89" name="Text Box 51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0" name="Text Box 51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1" name="Text Box 51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2" name="Text Box 51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3" name="Text Box 51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4" name="Text Box 51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5" name="Text Box 51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6" name="Text Box 52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7" name="Text Box 52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8" name="Text Box 52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599" name="Text Box 52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0" name="Text Box 52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1" name="Text Box 52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2" name="Text Box 52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3" name="Text Box 52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4" name="Text Box 52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5" name="Text Box 52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6" name="Text Box 52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7" name="Text Box 52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8" name="Text Box 52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09" name="Text Box 52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0" name="Text Box 52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1" name="Text Box 52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2" name="Text Box 52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3" name="Text Box 52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4" name="Text Box 52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5" name="Text Box 52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6" name="Text Box 52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7" name="Text Box 52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8" name="Text Box 52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19" name="Text Box 52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0" name="Text Box 52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1" name="Text Box 52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2" name="Text Box 52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3" name="Text Box 52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4" name="Text Box 52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5" name="Text Box 52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6" name="Text Box 52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7" name="Text Box 52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8" name="Text Box 52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29" name="Text Box 52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0" name="Text Box 52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1" name="Text Box 52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2" name="Text Box 52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3" name="Text Box 52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4" name="Text Box 52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5" name="Text Box 52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6" name="Text Box 52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7" name="Text Box 52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8" name="Text Box 52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39" name="Text Box 52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0" name="Text Box 52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1" name="Text Box 52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2" name="Text Box 52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3" name="Text Box 52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4" name="Text Box 52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5" name="Text Box 52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6" name="Text Box 52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7" name="Text Box 52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8" name="Text Box 52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49" name="Text Box 52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0" name="Text Box 52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1" name="Text Box 52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2" name="Text Box 52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3" name="Text Box 52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4" name="Text Box 52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5" name="Text Box 52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6" name="Text Box 52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7" name="Text Box 52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8" name="Text Box 52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59" name="Text Box 52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0" name="Text Box 52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1" name="Text Box 52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2" name="Text Box 52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3" name="Text Box 52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4" name="Text Box 52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5" name="Text Box 52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6" name="Text Box 52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7" name="Text Box 52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8" name="Text Box 52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69" name="Text Box 52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0" name="Text Box 52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1" name="Text Box 52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2" name="Text Box 52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3" name="Text Box 52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4" name="Text Box 52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5" name="Text Box 52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6" name="Text Box 52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7" name="Text Box 52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8" name="Text Box 52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79" name="Text Box 52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0" name="Text Box 52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1" name="Text Box 52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2" name="Text Box 52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3" name="Text Box 52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4" name="Text Box 52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5" name="Text Box 52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6" name="Text Box 52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7" name="Text Box 52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8" name="Text Box 52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89" name="Text Box 52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0" name="Text Box 52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1" name="Text Box 52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2" name="Text Box 52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3" name="Text Box 52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4" name="Text Box 52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5" name="Text Box 52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6" name="Text Box 53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7" name="Text Box 53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8" name="Text Box 53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699" name="Text Box 53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0" name="Text Box 53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1" name="Text Box 53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2" name="Text Box 53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3" name="Text Box 53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4" name="Text Box 53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5" name="Text Box 53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6" name="Text Box 53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7" name="Text Box 53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8" name="Text Box 53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09" name="Text Box 53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0" name="Text Box 53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1" name="Text Box 53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2" name="Text Box 53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3" name="Text Box 53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4" name="Text Box 53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5" name="Text Box 53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6" name="Text Box 53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7" name="Text Box 53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8" name="Text Box 53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19" name="Text Box 53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0" name="Text Box 53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1" name="Text Box 53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2" name="Text Box 53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3" name="Text Box 53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4" name="Text Box 53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5" name="Text Box 53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6" name="Text Box 53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7" name="Text Box 53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8" name="Text Box 53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29" name="Text Box 53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0" name="Text Box 53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1" name="Text Box 53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2" name="Text Box 53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3" name="Text Box 53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4" name="Text Box 53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5" name="Text Box 53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6" name="Text Box 53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7" name="Text Box 53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8" name="Text Box 53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39" name="Text Box 53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0" name="Text Box 53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1" name="Text Box 53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2" name="Text Box 53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3" name="Text Box 53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4" name="Text Box 53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5" name="Text Box 53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6" name="Text Box 53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7" name="Text Box 53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8" name="Text Box 53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49" name="Text Box 53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0" name="Text Box 53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1" name="Text Box 53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2" name="Text Box 53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3" name="Text Box 53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4" name="Text Box 53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5" name="Text Box 53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6" name="Text Box 53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7" name="Text Box 53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8" name="Text Box 53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59" name="Text Box 53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0" name="Text Box 53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1" name="Text Box 53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2" name="Text Box 53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3" name="Text Box 53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4" name="Text Box 53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5" name="Text Box 53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6" name="Text Box 53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7" name="Text Box 53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8" name="Text Box 53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69" name="Text Box 53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0" name="Text Box 53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1" name="Text Box 53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2" name="Text Box 53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3" name="Text Box 53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4" name="Text Box 53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5" name="Text Box 53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6" name="Text Box 53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7" name="Text Box 53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8" name="Text Box 53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79" name="Text Box 53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0" name="Text Box 53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1" name="Text Box 53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2" name="Text Box 53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3" name="Text Box 53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4" name="Text Box 53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5" name="Text Box 53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6" name="Text Box 53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7" name="Text Box 53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8" name="Text Box 53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89" name="Text Box 53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0" name="Text Box 53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1" name="Text Box 53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2" name="Text Box 53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3" name="Text Box 53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4" name="Text Box 53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5" name="Text Box 53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6" name="Text Box 54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7" name="Text Box 54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8" name="Text Box 54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799" name="Text Box 54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00" name="Text Box 54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01" name="Text Box 54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02" name="Text Box 54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2803" name="Text Box 54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04" name="Text Box 5427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05" name="Text Box 5428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06" name="Text Box 5429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07" name="Text Box 5430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08" name="Text Box 5431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09" name="Text Box 5432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10" name="Text Box 5433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11" name="Text Box 5434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12" name="Text Box 5435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13" name="Text Box 5436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14" name="Text Box 5437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15" name="Text Box 5438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16" name="Text Box 5439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17" name="Text Box 5440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18" name="Text Box 5441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19" name="Text Box 5442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20" name="Text Box 5443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21" name="Text Box 5444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22" name="Text Box 5445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23" name="Text Box 5446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24" name="Text Box 5447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25" name="Text Box 5448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26" name="Text Box 5449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27" name="Text Box 5450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28" name="Text Box 5451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29" name="Text Box 5452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30" name="Text Box 5453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31" name="Text Box 5454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32" name="Text Box 5455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33" name="Text Box 5456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34" name="Text Box 5457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35" name="Text Box 5458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36" name="Text Box 5459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37" name="Text Box 5460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38" name="Text Box 5461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39" name="Text Box 5462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40" name="Text Box 5463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41" name="Text Box 5464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42" name="Text Box 5465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43" name="Text Box 5466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44" name="Text Box 5467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2845" name="Text Box 5468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46" name="Text Box 25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47" name="Text Box 25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48" name="Text Box 25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49" name="Text Box 25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50" name="Text Box 25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51" name="Text Box 25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52" name="Text Box 25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53" name="Text Box 25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54" name="Text Box 25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55" name="Text Box 25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56" name="Text Box 25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57" name="Text Box 25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58" name="Text Box 25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59" name="Text Box 25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60" name="Text Box 26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61" name="Text Box 26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62" name="Text Box 26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63" name="Text Box 26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64" name="Text Box 26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65" name="Text Box 26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66" name="Text Box 26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67" name="Text Box 26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68" name="Text Box 26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69" name="Text Box 26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70" name="Text Box 26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71" name="Text Box 26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72" name="Text Box 26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73" name="Text Box 26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74" name="Text Box 26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75" name="Text Box 26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76" name="Text Box 26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77" name="Text Box 26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78" name="Text Box 26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79" name="Text Box 26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80" name="Text Box 26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81" name="Text Box 26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82" name="Text Box 26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83" name="Text Box 26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84" name="Text Box 26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85" name="Text Box 26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86" name="Text Box 26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87" name="Text Box 26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88" name="Text Box 26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89" name="Text Box 26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90" name="Text Box 26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91" name="Text Box 26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92" name="Text Box 26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93" name="Text Box 26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94" name="Text Box 26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95" name="Text Box 26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96" name="Text Box 26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97" name="Text Box 26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98" name="Text Box 26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899" name="Text Box 26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00" name="Text Box 26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01" name="Text Box 26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02" name="Text Box 26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03" name="Text Box 26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04" name="Text Box 26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05" name="Text Box 26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06" name="Text Box 26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07" name="Text Box 26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08" name="Text Box 26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09" name="Text Box 26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10" name="Text Box 26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11" name="Text Box 26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12" name="Text Box 26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13" name="Text Box 26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14" name="Text Box 26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15" name="Text Box 26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16" name="Text Box 26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17" name="Text Box 26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18" name="Text Box 27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19" name="Text Box 27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20" name="Text Box 27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21" name="Text Box 27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22" name="Text Box 27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23" name="Text Box 27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24" name="Text Box 27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25" name="Text Box 27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26" name="Text Box 27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27" name="Text Box 27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28" name="Text Box 27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29" name="Text Box 27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30" name="Text Box 27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31" name="Text Box 27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32" name="Text Box 27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33" name="Text Box 27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34" name="Text Box 27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35" name="Text Box 27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36" name="Text Box 27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37" name="Text Box 27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38" name="Text Box 27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39" name="Text Box 27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40" name="Text Box 27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41" name="Text Box 27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42" name="Text Box 27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43" name="Text Box 27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44" name="Text Box 27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45" name="Text Box 27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46" name="Text Box 27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47" name="Text Box 27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48" name="Text Box 27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49" name="Text Box 27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50" name="Text Box 27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51" name="Text Box 27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52" name="Text Box 27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53" name="Text Box 27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54" name="Text Box 27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55" name="Text Box 27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56" name="Text Box 27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57" name="Text Box 27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58" name="Text Box 27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59" name="Text Box 27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60" name="Text Box 27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61" name="Text Box 27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62" name="Text Box 27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63" name="Text Box 27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64" name="Text Box 27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65" name="Text Box 27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66" name="Text Box 27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67" name="Text Box 27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68" name="Text Box 27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69" name="Text Box 27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70" name="Text Box 27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71" name="Text Box 27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72" name="Text Box 27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73" name="Text Box 27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74" name="Text Box 27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75" name="Text Box 27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76" name="Text Box 27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77" name="Text Box 27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78" name="Text Box 27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79" name="Text Box 27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80" name="Text Box 27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81" name="Text Box 27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82" name="Text Box 27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83" name="Text Box 27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84" name="Text Box 27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85" name="Text Box 27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86" name="Text Box 27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87" name="Text Box 27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88" name="Text Box 27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89" name="Text Box 27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90" name="Text Box 27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91" name="Text Box 27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92" name="Text Box 27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93" name="Text Box 27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94" name="Text Box 27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95" name="Text Box 27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96" name="Text Box 27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97" name="Text Box 27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98" name="Text Box 27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2999" name="Text Box 27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00" name="Text Box 27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01" name="Text Box 27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02" name="Text Box 27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03" name="Text Box 27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04" name="Text Box 27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05" name="Text Box 27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06" name="Text Box 27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07" name="Text Box 27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08" name="Text Box 27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09" name="Text Box 27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10" name="Text Box 27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11" name="Text Box 27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12" name="Text Box 27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13" name="Text Box 27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14" name="Text Box 27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15" name="Text Box 27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16" name="Text Box 27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17" name="Text Box 27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18" name="Text Box 28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19" name="Text Box 28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20" name="Text Box 28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21" name="Text Box 28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22" name="Text Box 28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23" name="Text Box 28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24" name="Text Box 28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25" name="Text Box 28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26" name="Text Box 28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27" name="Text Box 28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28" name="Text Box 28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29" name="Text Box 28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30" name="Text Box 28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31" name="Text Box 28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32" name="Text Box 28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33" name="Text Box 28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34" name="Text Box 28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35" name="Text Box 28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36" name="Text Box 28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37" name="Text Box 28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38" name="Text Box 28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39" name="Text Box 28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40" name="Text Box 28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41" name="Text Box 28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42" name="Text Box 28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43" name="Text Box 28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44" name="Text Box 28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45" name="Text Box 28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46" name="Text Box 28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47" name="Text Box 28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48" name="Text Box 28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49" name="Text Box 28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50" name="Text Box 28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51" name="Text Box 28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52" name="Text Box 28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53" name="Text Box 28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54" name="Text Box 28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55" name="Text Box 28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56" name="Text Box 28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57" name="Text Box 28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58" name="Text Box 28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59" name="Text Box 28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60" name="Text Box 28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61" name="Text Box 28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62" name="Text Box 28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63" name="Text Box 28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64" name="Text Box 28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65" name="Text Box 28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66" name="Text Box 28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67" name="Text Box 28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68" name="Text Box 28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69" name="Text Box 28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70" name="Text Box 28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71" name="Text Box 28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72" name="Text Box 28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73" name="Text Box 28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74" name="Text Box 28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75" name="Text Box 28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76" name="Text Box 28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77" name="Text Box 28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78" name="Text Box 28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79" name="Text Box 28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80" name="Text Box 28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81" name="Text Box 28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82" name="Text Box 28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83" name="Text Box 28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84" name="Text Box 28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85" name="Text Box 28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86" name="Text Box 28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87" name="Text Box 28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88" name="Text Box 28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89" name="Text Box 28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90" name="Text Box 28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91" name="Text Box 28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92" name="Text Box 28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93" name="Text Box 28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94" name="Text Box 28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95" name="Text Box 28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96" name="Text Box 28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97" name="Text Box 28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98" name="Text Box 28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099" name="Text Box 28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00" name="Text Box 28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01" name="Text Box 28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02" name="Text Box 28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03" name="Text Box 28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04" name="Text Box 28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05" name="Text Box 28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06" name="Text Box 28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07" name="Text Box 28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08" name="Text Box 28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09" name="Text Box 28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10" name="Text Box 28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11" name="Text Box 28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12" name="Text Box 28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13" name="Text Box 28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14" name="Text Box 28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15" name="Text Box 28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16" name="Text Box 28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17" name="Text Box 28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18" name="Text Box 29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19" name="Text Box 29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20" name="Text Box 29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21" name="Text Box 29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22" name="Text Box 29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23" name="Text Box 29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24" name="Text Box 29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25" name="Text Box 29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26" name="Text Box 29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27" name="Text Box 29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28" name="Text Box 29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29" name="Text Box 29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30" name="Text Box 29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31" name="Text Box 29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32" name="Text Box 29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33" name="Text Box 29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34" name="Text Box 29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35" name="Text Box 29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36" name="Text Box 29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37" name="Text Box 29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38" name="Text Box 29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39" name="Text Box 29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40" name="Text Box 29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41" name="Text Box 29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42" name="Text Box 29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43" name="Text Box 29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44" name="Text Box 29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45" name="Text Box 29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46" name="Text Box 29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47" name="Text Box 29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48" name="Text Box 29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49" name="Text Box 29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50" name="Text Box 29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51" name="Text Box 29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52" name="Text Box 29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53" name="Text Box 29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54" name="Text Box 29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55" name="Text Box 29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56" name="Text Box 29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57" name="Text Box 29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58" name="Text Box 29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59" name="Text Box 29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60" name="Text Box 29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61" name="Text Box 29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62" name="Text Box 29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63" name="Text Box 29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64" name="Text Box 29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65" name="Text Box 29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66" name="Text Box 29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67" name="Text Box 29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68" name="Text Box 29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69" name="Text Box 29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70" name="Text Box 29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71" name="Text Box 29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72" name="Text Box 29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73" name="Text Box 29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74" name="Text Box 29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75" name="Text Box 29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76" name="Text Box 29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77" name="Text Box 29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78" name="Text Box 29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79" name="Text Box 29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80" name="Text Box 29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81" name="Text Box 29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82" name="Text Box 29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83" name="Text Box 29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84" name="Text Box 29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85" name="Text Box 29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86" name="Text Box 29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87" name="Text Box 29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88" name="Text Box 29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89" name="Text Box 29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90" name="Text Box 29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91" name="Text Box 29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92" name="Text Box 29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93" name="Text Box 29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94" name="Text Box 29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95" name="Text Box 29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96" name="Text Box 29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97" name="Text Box 29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98" name="Text Box 29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199" name="Text Box 29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00" name="Text Box 29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01" name="Text Box 29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02" name="Text Box 29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03" name="Text Box 29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04" name="Text Box 29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05" name="Text Box 29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06" name="Text Box 29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07" name="Text Box 29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08" name="Text Box 29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09" name="Text Box 29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10" name="Text Box 29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11" name="Text Box 29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12" name="Text Box 29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13" name="Text Box 29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14" name="Text Box 29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15" name="Text Box 29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16" name="Text Box 29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17" name="Text Box 29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18" name="Text Box 30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19" name="Text Box 30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20" name="Text Box 30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21" name="Text Box 30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22" name="Text Box 30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23" name="Text Box 30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24" name="Text Box 30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25" name="Text Box 30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26" name="Text Box 30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27" name="Text Box 30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28" name="Text Box 30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29" name="Text Box 30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30" name="Text Box 30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31" name="Text Box 30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32" name="Text Box 30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33" name="Text Box 30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34" name="Text Box 30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35" name="Text Box 30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36" name="Text Box 30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37" name="Text Box 30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38" name="Text Box 30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39" name="Text Box 30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40" name="Text Box 30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41" name="Text Box 30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42" name="Text Box 30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43" name="Text Box 30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44" name="Text Box 30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45" name="Text Box 30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46" name="Text Box 30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47" name="Text Box 30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48" name="Text Box 30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49" name="Text Box 30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50" name="Text Box 30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51" name="Text Box 30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52" name="Text Box 30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53" name="Text Box 30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54" name="Text Box 30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55" name="Text Box 30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56" name="Text Box 30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57" name="Text Box 30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58" name="Text Box 30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59" name="Text Box 30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60" name="Text Box 30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61" name="Text Box 30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62" name="Text Box 30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63" name="Text Box 30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64" name="Text Box 30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65" name="Text Box 30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66" name="Text Box 30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67" name="Text Box 30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68" name="Text Box 30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69" name="Text Box 30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70" name="Text Box 30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71" name="Text Box 30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72" name="Text Box 30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73" name="Text Box 30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74" name="Text Box 30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75" name="Text Box 30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76" name="Text Box 30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77" name="Text Box 30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78" name="Text Box 30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79" name="Text Box 30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80" name="Text Box 30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81" name="Text Box 30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82" name="Text Box 30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83" name="Text Box 30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84" name="Text Box 30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85" name="Text Box 30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86" name="Text Box 30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87" name="Text Box 30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88" name="Text Box 30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89" name="Text Box 30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90" name="Text Box 30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91" name="Text Box 30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92" name="Text Box 30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93" name="Text Box 30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94" name="Text Box 30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95" name="Text Box 30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96" name="Text Box 30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97" name="Text Box 30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98" name="Text Box 30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299" name="Text Box 30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00" name="Text Box 30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01" name="Text Box 30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02" name="Text Box 30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03" name="Text Box 30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04" name="Text Box 30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05" name="Text Box 30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06" name="Text Box 30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07" name="Text Box 30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08" name="Text Box 30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09" name="Text Box 30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10" name="Text Box 30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11" name="Text Box 30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12" name="Text Box 30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13" name="Text Box 30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14" name="Text Box 30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15" name="Text Box 30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16" name="Text Box 30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17" name="Text Box 30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18" name="Text Box 31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19" name="Text Box 31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20" name="Text Box 31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21" name="Text Box 31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22" name="Text Box 31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23" name="Text Box 31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24" name="Text Box 31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25" name="Text Box 31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26" name="Text Box 31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27" name="Text Box 31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28" name="Text Box 31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29" name="Text Box 31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30" name="Text Box 31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31" name="Text Box 31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32" name="Text Box 31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33" name="Text Box 31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34" name="Text Box 31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35" name="Text Box 31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36" name="Text Box 31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37" name="Text Box 31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38" name="Text Box 31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39" name="Text Box 31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40" name="Text Box 31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41" name="Text Box 31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42" name="Text Box 31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43" name="Text Box 31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44" name="Text Box 31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45" name="Text Box 31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46" name="Text Box 31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47" name="Text Box 31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48" name="Text Box 31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49" name="Text Box 31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50" name="Text Box 31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51" name="Text Box 31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52" name="Text Box 31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53" name="Text Box 31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54" name="Text Box 31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55" name="Text Box 31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56" name="Text Box 31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57" name="Text Box 31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58" name="Text Box 31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59" name="Text Box 31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60" name="Text Box 31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61" name="Text Box 31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62" name="Text Box 31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63" name="Text Box 31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64" name="Text Box 31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65" name="Text Box 31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66" name="Text Box 31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67" name="Text Box 31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68" name="Text Box 31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69" name="Text Box 31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70" name="Text Box 31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71" name="Text Box 31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72" name="Text Box 31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73" name="Text Box 31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74" name="Text Box 31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75" name="Text Box 31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76" name="Text Box 31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77" name="Text Box 31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78" name="Text Box 31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79" name="Text Box 31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80" name="Text Box 31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81" name="Text Box 31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82" name="Text Box 31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83" name="Text Box 31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84" name="Text Box 31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85" name="Text Box 31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86" name="Text Box 31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87" name="Text Box 31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88" name="Text Box 31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89" name="Text Box 31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90" name="Text Box 31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91" name="Text Box 31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92" name="Text Box 31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93" name="Text Box 31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94" name="Text Box 31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95" name="Text Box 31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96" name="Text Box 31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97" name="Text Box 31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98" name="Text Box 31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399" name="Text Box 31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00" name="Text Box 31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01" name="Text Box 31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02" name="Text Box 31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03" name="Text Box 31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04" name="Text Box 31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05" name="Text Box 31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06" name="Text Box 31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07" name="Text Box 31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08" name="Text Box 31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09" name="Text Box 31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10" name="Text Box 31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11" name="Text Box 31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12" name="Text Box 31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13" name="Text Box 31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14" name="Text Box 31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15" name="Text Box 31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16" name="Text Box 31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17" name="Text Box 31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18" name="Text Box 32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19" name="Text Box 32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20" name="Text Box 32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21" name="Text Box 32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22" name="Text Box 32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23" name="Text Box 32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24" name="Text Box 32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25" name="Text Box 32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26" name="Text Box 32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27" name="Text Box 32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28" name="Text Box 32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29" name="Text Box 32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30" name="Text Box 32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31" name="Text Box 32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32" name="Text Box 32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33" name="Text Box 32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34" name="Text Box 32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35" name="Text Box 32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36" name="Text Box 32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37" name="Text Box 32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38" name="Text Box 32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39" name="Text Box 32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40" name="Text Box 32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41" name="Text Box 32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42" name="Text Box 32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43" name="Text Box 32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44" name="Text Box 32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45" name="Text Box 32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46" name="Text Box 32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47" name="Text Box 32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48" name="Text Box 32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49" name="Text Box 32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50" name="Text Box 32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51" name="Text Box 32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52" name="Text Box 32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53" name="Text Box 32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54" name="Text Box 32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55" name="Text Box 32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56" name="Text Box 32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57" name="Text Box 32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58" name="Text Box 32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59" name="Text Box 32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60" name="Text Box 32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61" name="Text Box 32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62" name="Text Box 32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63" name="Text Box 32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64" name="Text Box 32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65" name="Text Box 32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66" name="Text Box 32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67" name="Text Box 32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68" name="Text Box 32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69" name="Text Box 32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70" name="Text Box 32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71" name="Text Box 32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72" name="Text Box 32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73" name="Text Box 32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74" name="Text Box 32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75" name="Text Box 32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76" name="Text Box 32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77" name="Text Box 32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78" name="Text Box 32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79" name="Text Box 32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80" name="Text Box 32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81" name="Text Box 32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82" name="Text Box 32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83" name="Text Box 32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84" name="Text Box 32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85" name="Text Box 32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86" name="Text Box 32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87" name="Text Box 32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88" name="Text Box 32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89" name="Text Box 32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90" name="Text Box 32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91" name="Text Box 32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92" name="Text Box 32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93" name="Text Box 32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94" name="Text Box 32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95" name="Text Box 32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96" name="Text Box 32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97" name="Text Box 32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98" name="Text Box 32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499" name="Text Box 32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00" name="Text Box 32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01" name="Text Box 32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02" name="Text Box 32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03" name="Text Box 32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04" name="Text Box 32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05" name="Text Box 32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06" name="Text Box 32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07" name="Text Box 32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08" name="Text Box 32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09" name="Text Box 32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10" name="Text Box 32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11" name="Text Box 32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12" name="Text Box 32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13" name="Text Box 32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14" name="Text Box 32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15" name="Text Box 32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16" name="Text Box 32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17" name="Text Box 32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18" name="Text Box 33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19" name="Text Box 33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20" name="Text Box 33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21" name="Text Box 33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22" name="Text Box 33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23" name="Text Box 33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24" name="Text Box 33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25" name="Text Box 33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26" name="Text Box 33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27" name="Text Box 33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28" name="Text Box 33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29" name="Text Box 33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30" name="Text Box 33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31" name="Text Box 33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32" name="Text Box 33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33" name="Text Box 33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34" name="Text Box 33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35" name="Text Box 33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36" name="Text Box 33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37" name="Text Box 33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38" name="Text Box 33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39" name="Text Box 33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40" name="Text Box 33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41" name="Text Box 33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42" name="Text Box 33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43" name="Text Box 33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44" name="Text Box 33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45" name="Text Box 33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46" name="Text Box 33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47" name="Text Box 33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48" name="Text Box 33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49" name="Text Box 33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50" name="Text Box 33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51" name="Text Box 33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52" name="Text Box 33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53" name="Text Box 33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54" name="Text Box 33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55" name="Text Box 33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56" name="Text Box 33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57" name="Text Box 33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58" name="Text Box 33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59" name="Text Box 33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60" name="Text Box 33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61" name="Text Box 33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62" name="Text Box 33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63" name="Text Box 33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64" name="Text Box 33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65" name="Text Box 33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66" name="Text Box 33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67" name="Text Box 33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68" name="Text Box 33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69" name="Text Box 33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70" name="Text Box 33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71" name="Text Box 33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72" name="Text Box 33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73" name="Text Box 33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74" name="Text Box 33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75" name="Text Box 33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76" name="Text Box 33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77" name="Text Box 33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78" name="Text Box 33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79" name="Text Box 33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80" name="Text Box 33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81" name="Text Box 33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82" name="Text Box 33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83" name="Text Box 33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84" name="Text Box 33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85" name="Text Box 33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86" name="Text Box 33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87" name="Text Box 33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88" name="Text Box 33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89" name="Text Box 33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90" name="Text Box 33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91" name="Text Box 33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92" name="Text Box 33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93" name="Text Box 33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94" name="Text Box 33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95" name="Text Box 33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96" name="Text Box 33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97" name="Text Box 33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98" name="Text Box 33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599" name="Text Box 33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00" name="Text Box 33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01" name="Text Box 33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02" name="Text Box 33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03" name="Text Box 33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04" name="Text Box 33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05" name="Text Box 33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06" name="Text Box 33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07" name="Text Box 33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08" name="Text Box 33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09" name="Text Box 33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10" name="Text Box 33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11" name="Text Box 33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12" name="Text Box 33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13" name="Text Box 33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14" name="Text Box 33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15" name="Text Box 33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16" name="Text Box 33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17" name="Text Box 33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18" name="Text Box 34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19" name="Text Box 34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20" name="Text Box 34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21" name="Text Box 34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22" name="Text Box 34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23" name="Text Box 34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24" name="Text Box 34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25" name="Text Box 34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26" name="Text Box 34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27" name="Text Box 34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28" name="Text Box 34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29" name="Text Box 34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30" name="Text Box 34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31" name="Text Box 34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32" name="Text Box 34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33" name="Text Box 34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34" name="Text Box 34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35" name="Text Box 34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36" name="Text Box 34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37" name="Text Box 34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38" name="Text Box 34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39" name="Text Box 34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40" name="Text Box 34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41" name="Text Box 34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42" name="Text Box 34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43" name="Text Box 34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44" name="Text Box 34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45" name="Text Box 34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46" name="Text Box 34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47" name="Text Box 34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48" name="Text Box 34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49" name="Text Box 34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50" name="Text Box 34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51" name="Text Box 34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52" name="Text Box 34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53" name="Text Box 34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54" name="Text Box 34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55" name="Text Box 34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56" name="Text Box 34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57" name="Text Box 34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58" name="Text Box 34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59" name="Text Box 34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60" name="Text Box 34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61" name="Text Box 34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62" name="Text Box 34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63" name="Text Box 34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64" name="Text Box 34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65" name="Text Box 34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66" name="Text Box 34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67" name="Text Box 34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68" name="Text Box 34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69" name="Text Box 34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70" name="Text Box 34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71" name="Text Box 34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72" name="Text Box 34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73" name="Text Box 34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74" name="Text Box 34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75" name="Text Box 34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76" name="Text Box 34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77" name="Text Box 34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78" name="Text Box 34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79" name="Text Box 34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80" name="Text Box 34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81" name="Text Box 34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82" name="Text Box 34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83" name="Text Box 34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84" name="Text Box 34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85" name="Text Box 34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86" name="Text Box 34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87" name="Text Box 34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88" name="Text Box 34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89" name="Text Box 34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90" name="Text Box 34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91" name="Text Box 34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92" name="Text Box 34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93" name="Text Box 34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94" name="Text Box 34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95" name="Text Box 34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96" name="Text Box 34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97" name="Text Box 34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98" name="Text Box 34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699" name="Text Box 34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00" name="Text Box 34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01" name="Text Box 34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02" name="Text Box 34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03" name="Text Box 34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04" name="Text Box 34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05" name="Text Box 34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06" name="Text Box 34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07" name="Text Box 34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08" name="Text Box 34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09" name="Text Box 34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10" name="Text Box 34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11" name="Text Box 34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12" name="Text Box 34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13" name="Text Box 34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14" name="Text Box 34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15" name="Text Box 34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16" name="Text Box 34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17" name="Text Box 34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18" name="Text Box 35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19" name="Text Box 35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20" name="Text Box 35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21" name="Text Box 35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22" name="Text Box 35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23" name="Text Box 35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24" name="Text Box 35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25" name="Text Box 35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26" name="Text Box 35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27" name="Text Box 35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28" name="Text Box 35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29" name="Text Box 35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30" name="Text Box 35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31" name="Text Box 35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32" name="Text Box 35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33" name="Text Box 35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34" name="Text Box 35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35" name="Text Box 35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36" name="Text Box 35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37" name="Text Box 35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38" name="Text Box 35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39" name="Text Box 35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40" name="Text Box 35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41" name="Text Box 35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42" name="Text Box 35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43" name="Text Box 35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44" name="Text Box 35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45" name="Text Box 35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46" name="Text Box 35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47" name="Text Box 35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48" name="Text Box 35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49" name="Text Box 35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50" name="Text Box 35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51" name="Text Box 35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52" name="Text Box 35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53" name="Text Box 35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54" name="Text Box 35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55" name="Text Box 35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56" name="Text Box 35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57" name="Text Box 35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58" name="Text Box 35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59" name="Text Box 35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60" name="Text Box 35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61" name="Text Box 35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62" name="Text Box 35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63" name="Text Box 35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64" name="Text Box 35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65" name="Text Box 35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66" name="Text Box 35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67" name="Text Box 35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68" name="Text Box 35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69" name="Text Box 35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70" name="Text Box 35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71" name="Text Box 35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72" name="Text Box 35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73" name="Text Box 35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74" name="Text Box 35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75" name="Text Box 35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76" name="Text Box 35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77" name="Text Box 35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78" name="Text Box 35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79" name="Text Box 35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80" name="Text Box 35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81" name="Text Box 35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82" name="Text Box 35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83" name="Text Box 35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84" name="Text Box 35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85" name="Text Box 35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86" name="Text Box 35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87" name="Text Box 35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88" name="Text Box 35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89" name="Text Box 35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90" name="Text Box 35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91" name="Text Box 35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92" name="Text Box 35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93" name="Text Box 35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94" name="Text Box 35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95" name="Text Box 35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96" name="Text Box 35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97" name="Text Box 35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98" name="Text Box 35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799" name="Text Box 35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00" name="Text Box 35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01" name="Text Box 35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02" name="Text Box 35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03" name="Text Box 35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04" name="Text Box 35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05" name="Text Box 35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06" name="Text Box 35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07" name="Text Box 35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08" name="Text Box 35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09" name="Text Box 35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10" name="Text Box 35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11" name="Text Box 35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12" name="Text Box 35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13" name="Text Box 35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14" name="Text Box 35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15" name="Text Box 35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16" name="Text Box 35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17" name="Text Box 35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18" name="Text Box 36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19" name="Text Box 36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20" name="Text Box 36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21" name="Text Box 36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22" name="Text Box 36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23" name="Text Box 36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24" name="Text Box 36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25" name="Text Box 36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26" name="Text Box 36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27" name="Text Box 36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28" name="Text Box 36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29" name="Text Box 36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30" name="Text Box 36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31" name="Text Box 36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32" name="Text Box 36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33" name="Text Box 36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34" name="Text Box 36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35" name="Text Box 36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36" name="Text Box 36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37" name="Text Box 36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38" name="Text Box 36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39" name="Text Box 36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40" name="Text Box 36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41" name="Text Box 36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42" name="Text Box 36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43" name="Text Box 36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44" name="Text Box 36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45" name="Text Box 36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46" name="Text Box 36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47" name="Text Box 36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48" name="Text Box 36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49" name="Text Box 36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50" name="Text Box 36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51" name="Text Box 36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52" name="Text Box 36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53" name="Text Box 36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54" name="Text Box 36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55" name="Text Box 36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56" name="Text Box 36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57" name="Text Box 36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58" name="Text Box 36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59" name="Text Box 36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60" name="Text Box 36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61" name="Text Box 36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62" name="Text Box 36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63" name="Text Box 36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64" name="Text Box 36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65" name="Text Box 36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66" name="Text Box 36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67" name="Text Box 36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68" name="Text Box 36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69" name="Text Box 36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70" name="Text Box 36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71" name="Text Box 36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72" name="Text Box 36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73" name="Text Box 36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74" name="Text Box 36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75" name="Text Box 36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76" name="Text Box 36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77" name="Text Box 36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78" name="Text Box 36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79" name="Text Box 36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80" name="Text Box 36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81" name="Text Box 36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82" name="Text Box 36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83" name="Text Box 36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84" name="Text Box 36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85" name="Text Box 36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86" name="Text Box 36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87" name="Text Box 36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88" name="Text Box 36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89" name="Text Box 36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90" name="Text Box 36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91" name="Text Box 36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92" name="Text Box 36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93" name="Text Box 36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94" name="Text Box 36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95" name="Text Box 36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96" name="Text Box 36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97" name="Text Box 36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98" name="Text Box 36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899" name="Text Box 36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00" name="Text Box 36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01" name="Text Box 36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02" name="Text Box 36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03" name="Text Box 36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04" name="Text Box 36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05" name="Text Box 36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06" name="Text Box 36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07" name="Text Box 36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08" name="Text Box 36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09" name="Text Box 36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10" name="Text Box 36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11" name="Text Box 36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12" name="Text Box 36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13" name="Text Box 36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14" name="Text Box 36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15" name="Text Box 36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16" name="Text Box 36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17" name="Text Box 36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18" name="Text Box 37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19" name="Text Box 37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20" name="Text Box 37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21" name="Text Box 37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22" name="Text Box 37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23" name="Text Box 37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24" name="Text Box 37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25" name="Text Box 37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26" name="Text Box 37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27" name="Text Box 37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28" name="Text Box 37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29" name="Text Box 37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30" name="Text Box 37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31" name="Text Box 37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32" name="Text Box 37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33" name="Text Box 37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34" name="Text Box 37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35" name="Text Box 37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36" name="Text Box 37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37" name="Text Box 37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38" name="Text Box 37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39" name="Text Box 37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40" name="Text Box 37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41" name="Text Box 37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42" name="Text Box 37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43" name="Text Box 37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44" name="Text Box 37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45" name="Text Box 37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46" name="Text Box 37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47" name="Text Box 37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48" name="Text Box 37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49" name="Text Box 37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50" name="Text Box 37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51" name="Text Box 37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52" name="Text Box 37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53" name="Text Box 37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54" name="Text Box 37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55" name="Text Box 37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56" name="Text Box 37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57" name="Text Box 37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58" name="Text Box 37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59" name="Text Box 37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60" name="Text Box 37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61" name="Text Box 37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62" name="Text Box 37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63" name="Text Box 37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64" name="Text Box 37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65" name="Text Box 37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66" name="Text Box 37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67" name="Text Box 37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68" name="Text Box 37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69" name="Text Box 37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70" name="Text Box 37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71" name="Text Box 37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72" name="Text Box 37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73" name="Text Box 37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74" name="Text Box 37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75" name="Text Box 37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76" name="Text Box 37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77" name="Text Box 37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78" name="Text Box 37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79" name="Text Box 37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80" name="Text Box 37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81" name="Text Box 37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82" name="Text Box 37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83" name="Text Box 37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84" name="Text Box 37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85" name="Text Box 37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86" name="Text Box 37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87" name="Text Box 37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88" name="Text Box 37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89" name="Text Box 37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90" name="Text Box 37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91" name="Text Box 37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92" name="Text Box 37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93" name="Text Box 37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94" name="Text Box 37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95" name="Text Box 37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96" name="Text Box 37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97" name="Text Box 37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98" name="Text Box 37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3999" name="Text Box 37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00" name="Text Box 37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01" name="Text Box 37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02" name="Text Box 37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03" name="Text Box 37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04" name="Text Box 37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05" name="Text Box 37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06" name="Text Box 37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07" name="Text Box 37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08" name="Text Box 37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09" name="Text Box 37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10" name="Text Box 37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11" name="Text Box 37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12" name="Text Box 37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13" name="Text Box 37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14" name="Text Box 37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15" name="Text Box 37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16" name="Text Box 37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17" name="Text Box 37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18" name="Text Box 38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19" name="Text Box 38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20" name="Text Box 38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21" name="Text Box 38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22" name="Text Box 38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23" name="Text Box 38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24" name="Text Box 38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25" name="Text Box 38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26" name="Text Box 38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27" name="Text Box 38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28" name="Text Box 38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29" name="Text Box 38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30" name="Text Box 38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31" name="Text Box 38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32" name="Text Box 38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33" name="Text Box 38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34" name="Text Box 38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35" name="Text Box 38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36" name="Text Box 38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37" name="Text Box 38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38" name="Text Box 38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39" name="Text Box 38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40" name="Text Box 38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41" name="Text Box 38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42" name="Text Box 38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43" name="Text Box 38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44" name="Text Box 38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45" name="Text Box 38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46" name="Text Box 38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47" name="Text Box 38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48" name="Text Box 38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49" name="Text Box 38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50" name="Text Box 38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51" name="Text Box 38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52" name="Text Box 38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53" name="Text Box 38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54" name="Text Box 38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55" name="Text Box 38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56" name="Text Box 38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57" name="Text Box 38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58" name="Text Box 38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59" name="Text Box 38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60" name="Text Box 38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61" name="Text Box 38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62" name="Text Box 38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63" name="Text Box 38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64" name="Text Box 38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65" name="Text Box 38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66" name="Text Box 38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67" name="Text Box 38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68" name="Text Box 38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69" name="Text Box 38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70" name="Text Box 38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71" name="Text Box 38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72" name="Text Box 38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73" name="Text Box 38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74" name="Text Box 38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75" name="Text Box 38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76" name="Text Box 38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77" name="Text Box 38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78" name="Text Box 38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79" name="Text Box 38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80" name="Text Box 38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81" name="Text Box 38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82" name="Text Box 38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83" name="Text Box 38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84" name="Text Box 38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85" name="Text Box 38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86" name="Text Box 38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87" name="Text Box 38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88" name="Text Box 38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89" name="Text Box 38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90" name="Text Box 38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91" name="Text Box 38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92" name="Text Box 38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93" name="Text Box 38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94" name="Text Box 38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95" name="Text Box 38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96" name="Text Box 38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97" name="Text Box 38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98" name="Text Box 38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099" name="Text Box 38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00" name="Text Box 38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01" name="Text Box 38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02" name="Text Box 38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03" name="Text Box 38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04" name="Text Box 38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05" name="Text Box 38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06" name="Text Box 38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07" name="Text Box 38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08" name="Text Box 38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09" name="Text Box 38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10" name="Text Box 38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11" name="Text Box 38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12" name="Text Box 38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13" name="Text Box 38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14" name="Text Box 38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15" name="Text Box 38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16" name="Text Box 38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17" name="Text Box 38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18" name="Text Box 39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19" name="Text Box 39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20" name="Text Box 39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21" name="Text Box 39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22" name="Text Box 39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23" name="Text Box 39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24" name="Text Box 39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25" name="Text Box 39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26" name="Text Box 39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27" name="Text Box 39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28" name="Text Box 39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29" name="Text Box 39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30" name="Text Box 39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31" name="Text Box 39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32" name="Text Box 39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33" name="Text Box 39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34" name="Text Box 39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35" name="Text Box 39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36" name="Text Box 39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37" name="Text Box 39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38" name="Text Box 39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39" name="Text Box 39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40" name="Text Box 39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41" name="Text Box 39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42" name="Text Box 39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43" name="Text Box 39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44" name="Text Box 39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45" name="Text Box 39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46" name="Text Box 39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47" name="Text Box 39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48" name="Text Box 39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49" name="Text Box 39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50" name="Text Box 39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51" name="Text Box 39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52" name="Text Box 39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53" name="Text Box 39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54" name="Text Box 39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55" name="Text Box 39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56" name="Text Box 39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57" name="Text Box 39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58" name="Text Box 39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59" name="Text Box 39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60" name="Text Box 39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61" name="Text Box 39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62" name="Text Box 39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63" name="Text Box 39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64" name="Text Box 39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65" name="Text Box 39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66" name="Text Box 39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67" name="Text Box 39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68" name="Text Box 39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69" name="Text Box 39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70" name="Text Box 39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71" name="Text Box 39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72" name="Text Box 39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73" name="Text Box 39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74" name="Text Box 39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75" name="Text Box 39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76" name="Text Box 39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77" name="Text Box 39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78" name="Text Box 39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79" name="Text Box 39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80" name="Text Box 39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81" name="Text Box 39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82" name="Text Box 39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83" name="Text Box 39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84" name="Text Box 39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85" name="Text Box 39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86" name="Text Box 39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87" name="Text Box 39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88" name="Text Box 39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89" name="Text Box 39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90" name="Text Box 39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91" name="Text Box 39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92" name="Text Box 39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93" name="Text Box 39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94" name="Text Box 39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95" name="Text Box 39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96" name="Text Box 39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97" name="Text Box 39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98" name="Text Box 39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199" name="Text Box 39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00" name="Text Box 39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01" name="Text Box 39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02" name="Text Box 39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03" name="Text Box 39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04" name="Text Box 39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05" name="Text Box 39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06" name="Text Box 39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07" name="Text Box 39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08" name="Text Box 39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09" name="Text Box 39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10" name="Text Box 39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11" name="Text Box 39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12" name="Text Box 39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13" name="Text Box 39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14" name="Text Box 39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15" name="Text Box 39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16" name="Text Box 39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17" name="Text Box 39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18" name="Text Box 40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19" name="Text Box 40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20" name="Text Box 40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21" name="Text Box 40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22" name="Text Box 40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23" name="Text Box 40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24" name="Text Box 40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25" name="Text Box 40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26" name="Text Box 40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27" name="Text Box 40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28" name="Text Box 40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29" name="Text Box 40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30" name="Text Box 40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31" name="Text Box 40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32" name="Text Box 40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33" name="Text Box 40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34" name="Text Box 40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35" name="Text Box 40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36" name="Text Box 40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37" name="Text Box 40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38" name="Text Box 40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39" name="Text Box 40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40" name="Text Box 40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41" name="Text Box 40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42" name="Text Box 40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43" name="Text Box 40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44" name="Text Box 40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45" name="Text Box 40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46" name="Text Box 40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47" name="Text Box 40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48" name="Text Box 40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49" name="Text Box 40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50" name="Text Box 40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51" name="Text Box 40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52" name="Text Box 40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53" name="Text Box 40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54" name="Text Box 40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55" name="Text Box 40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56" name="Text Box 40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57" name="Text Box 40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58" name="Text Box 40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59" name="Text Box 40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60" name="Text Box 40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61" name="Text Box 40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62" name="Text Box 40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63" name="Text Box 40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64" name="Text Box 40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65" name="Text Box 40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66" name="Text Box 40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67" name="Text Box 40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68" name="Text Box 40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69" name="Text Box 40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70" name="Text Box 40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71" name="Text Box 40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72" name="Text Box 40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73" name="Text Box 40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74" name="Text Box 40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75" name="Text Box 40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76" name="Text Box 40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77" name="Text Box 40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78" name="Text Box 40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79" name="Text Box 40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80" name="Text Box 40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81" name="Text Box 40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82" name="Text Box 40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83" name="Text Box 40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84" name="Text Box 40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85" name="Text Box 40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86" name="Text Box 40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87" name="Text Box 40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88" name="Text Box 40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89" name="Text Box 40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90" name="Text Box 40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91" name="Text Box 40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92" name="Text Box 40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93" name="Text Box 40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94" name="Text Box 40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95" name="Text Box 40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96" name="Text Box 40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97" name="Text Box 40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98" name="Text Box 40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299" name="Text Box 40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00" name="Text Box 40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01" name="Text Box 40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02" name="Text Box 40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03" name="Text Box 40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04" name="Text Box 40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05" name="Text Box 40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06" name="Text Box 40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07" name="Text Box 40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08" name="Text Box 40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09" name="Text Box 40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10" name="Text Box 40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11" name="Text Box 40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12" name="Text Box 40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13" name="Text Box 40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14" name="Text Box 40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15" name="Text Box 40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16" name="Text Box 40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17" name="Text Box 40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18" name="Text Box 41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19" name="Text Box 41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20" name="Text Box 41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21" name="Text Box 41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22" name="Text Box 41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23" name="Text Box 41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24" name="Text Box 41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25" name="Text Box 41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26" name="Text Box 41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27" name="Text Box 41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28" name="Text Box 41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29" name="Text Box 41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30" name="Text Box 41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31" name="Text Box 41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32" name="Text Box 41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33" name="Text Box 41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34" name="Text Box 41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35" name="Text Box 41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36" name="Text Box 41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37" name="Text Box 41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38" name="Text Box 41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39" name="Text Box 41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40" name="Text Box 41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41" name="Text Box 41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42" name="Text Box 41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43" name="Text Box 41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44" name="Text Box 41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45" name="Text Box 41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46" name="Text Box 41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47" name="Text Box 41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48" name="Text Box 41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49" name="Text Box 41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50" name="Text Box 41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51" name="Text Box 41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52" name="Text Box 41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53" name="Text Box 41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54" name="Text Box 41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55" name="Text Box 41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56" name="Text Box 41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57" name="Text Box 41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58" name="Text Box 41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59" name="Text Box 41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60" name="Text Box 41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61" name="Text Box 41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62" name="Text Box 41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63" name="Text Box 41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64" name="Text Box 41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65" name="Text Box 41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66" name="Text Box 41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67" name="Text Box 41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68" name="Text Box 41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69" name="Text Box 41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70" name="Text Box 41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71" name="Text Box 41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72" name="Text Box 41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73" name="Text Box 41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74" name="Text Box 41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75" name="Text Box 41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76" name="Text Box 41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77" name="Text Box 41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78" name="Text Box 41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79" name="Text Box 41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80" name="Text Box 41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81" name="Text Box 41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82" name="Text Box 41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83" name="Text Box 41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84" name="Text Box 41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85" name="Text Box 41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86" name="Text Box 41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87" name="Text Box 41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88" name="Text Box 41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89" name="Text Box 41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90" name="Text Box 41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91" name="Text Box 41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92" name="Text Box 41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93" name="Text Box 41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94" name="Text Box 41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95" name="Text Box 41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96" name="Text Box 41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97" name="Text Box 41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98" name="Text Box 41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399" name="Text Box 41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00" name="Text Box 41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01" name="Text Box 41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02" name="Text Box 41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03" name="Text Box 41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04" name="Text Box 41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05" name="Text Box 41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06" name="Text Box 41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07" name="Text Box 41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08" name="Text Box 41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09" name="Text Box 41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10" name="Text Box 41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11" name="Text Box 41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12" name="Text Box 41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13" name="Text Box 41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14" name="Text Box 41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15" name="Text Box 41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16" name="Text Box 41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17" name="Text Box 41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18" name="Text Box 42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19" name="Text Box 42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20" name="Text Box 42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21" name="Text Box 42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22" name="Text Box 42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23" name="Text Box 42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24" name="Text Box 42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25" name="Text Box 42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26" name="Text Box 42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27" name="Text Box 42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28" name="Text Box 42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29" name="Text Box 42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30" name="Text Box 42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31" name="Text Box 42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32" name="Text Box 42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33" name="Text Box 42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34" name="Text Box 42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35" name="Text Box 42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36" name="Text Box 42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37" name="Text Box 42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38" name="Text Box 42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39" name="Text Box 42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40" name="Text Box 42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41" name="Text Box 42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42" name="Text Box 42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43" name="Text Box 42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44" name="Text Box 42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45" name="Text Box 42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46" name="Text Box 42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47" name="Text Box 42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48" name="Text Box 42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49" name="Text Box 42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50" name="Text Box 42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51" name="Text Box 42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52" name="Text Box 42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53" name="Text Box 42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54" name="Text Box 42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55" name="Text Box 42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56" name="Text Box 42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57" name="Text Box 42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58" name="Text Box 42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59" name="Text Box 42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60" name="Text Box 42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61" name="Text Box 42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62" name="Text Box 42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63" name="Text Box 42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64" name="Text Box 42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65" name="Text Box 42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66" name="Text Box 42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67" name="Text Box 42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68" name="Text Box 42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69" name="Text Box 42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70" name="Text Box 42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71" name="Text Box 42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72" name="Text Box 42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73" name="Text Box 42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74" name="Text Box 42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75" name="Text Box 42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76" name="Text Box 42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77" name="Text Box 42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78" name="Text Box 42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79" name="Text Box 42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80" name="Text Box 42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81" name="Text Box 42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82" name="Text Box 42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83" name="Text Box 42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84" name="Text Box 42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85" name="Text Box 42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86" name="Text Box 42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87" name="Text Box 42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88" name="Text Box 42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89" name="Text Box 42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90" name="Text Box 42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91" name="Text Box 42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92" name="Text Box 42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93" name="Text Box 42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94" name="Text Box 42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95" name="Text Box 42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96" name="Text Box 42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97" name="Text Box 42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98" name="Text Box 42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499" name="Text Box 42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00" name="Text Box 42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01" name="Text Box 42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02" name="Text Box 42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03" name="Text Box 42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04" name="Text Box 42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05" name="Text Box 42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06" name="Text Box 42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07" name="Text Box 42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08" name="Text Box 42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09" name="Text Box 42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10" name="Text Box 42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11" name="Text Box 42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12" name="Text Box 42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13" name="Text Box 42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14" name="Text Box 42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15" name="Text Box 42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16" name="Text Box 42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17" name="Text Box 42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18" name="Text Box 43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19" name="Text Box 43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20" name="Text Box 43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21" name="Text Box 43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22" name="Text Box 43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23" name="Text Box 43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24" name="Text Box 43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25" name="Text Box 43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26" name="Text Box 43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27" name="Text Box 43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28" name="Text Box 43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29" name="Text Box 43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30" name="Text Box 43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31" name="Text Box 43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32" name="Text Box 43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33" name="Text Box 43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34" name="Text Box 43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35" name="Text Box 43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36" name="Text Box 43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37" name="Text Box 43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38" name="Text Box 43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39" name="Text Box 43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40" name="Text Box 43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41" name="Text Box 43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42" name="Text Box 43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43" name="Text Box 43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44" name="Text Box 43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45" name="Text Box 43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46" name="Text Box 43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47" name="Text Box 43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48" name="Text Box 43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49" name="Text Box 43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50" name="Text Box 43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51" name="Text Box 43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52" name="Text Box 43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53" name="Text Box 43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54" name="Text Box 43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55" name="Text Box 43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56" name="Text Box 43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57" name="Text Box 43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58" name="Text Box 43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59" name="Text Box 43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60" name="Text Box 43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61" name="Text Box 43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62" name="Text Box 43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63" name="Text Box 43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64" name="Text Box 43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65" name="Text Box 43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66" name="Text Box 43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67" name="Text Box 43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68" name="Text Box 43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69" name="Text Box 43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70" name="Text Box 43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71" name="Text Box 43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72" name="Text Box 43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73" name="Text Box 43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74" name="Text Box 43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75" name="Text Box 43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76" name="Text Box 43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77" name="Text Box 43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78" name="Text Box 43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79" name="Text Box 43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80" name="Text Box 43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81" name="Text Box 43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82" name="Text Box 43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83" name="Text Box 43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84" name="Text Box 43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85" name="Text Box 43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86" name="Text Box 43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87" name="Text Box 43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88" name="Text Box 43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89" name="Text Box 43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90" name="Text Box 43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91" name="Text Box 43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92" name="Text Box 43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93" name="Text Box 43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94" name="Text Box 43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95" name="Text Box 43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96" name="Text Box 43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97" name="Text Box 43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98" name="Text Box 43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599" name="Text Box 43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00" name="Text Box 43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01" name="Text Box 43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02" name="Text Box 43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03" name="Text Box 43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04" name="Text Box 43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05" name="Text Box 43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06" name="Text Box 43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07" name="Text Box 43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08" name="Text Box 43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09" name="Text Box 43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10" name="Text Box 43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11" name="Text Box 43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12" name="Text Box 43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13" name="Text Box 43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14" name="Text Box 43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15" name="Text Box 43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16" name="Text Box 43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17" name="Text Box 43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18" name="Text Box 44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19" name="Text Box 44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20" name="Text Box 44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21" name="Text Box 44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22" name="Text Box 44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23" name="Text Box 44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24" name="Text Box 44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25" name="Text Box 44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26" name="Text Box 44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27" name="Text Box 44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28" name="Text Box 44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29" name="Text Box 44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30" name="Text Box 44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31" name="Text Box 44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32" name="Text Box 44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33" name="Text Box 44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34" name="Text Box 44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35" name="Text Box 44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36" name="Text Box 44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37" name="Text Box 44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38" name="Text Box 44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39" name="Text Box 44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40" name="Text Box 44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41" name="Text Box 44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42" name="Text Box 44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43" name="Text Box 44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44" name="Text Box 44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45" name="Text Box 44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46" name="Text Box 44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47" name="Text Box 44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48" name="Text Box 44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49" name="Text Box 44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50" name="Text Box 44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51" name="Text Box 44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52" name="Text Box 44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53" name="Text Box 44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54" name="Text Box 44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55" name="Text Box 44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56" name="Text Box 44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57" name="Text Box 44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58" name="Text Box 44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59" name="Text Box 44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60" name="Text Box 44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61" name="Text Box 44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62" name="Text Box 44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63" name="Text Box 44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64" name="Text Box 44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65" name="Text Box 44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66" name="Text Box 44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67" name="Text Box 44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68" name="Text Box 44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69" name="Text Box 44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70" name="Text Box 44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71" name="Text Box 44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72" name="Text Box 44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73" name="Text Box 44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74" name="Text Box 44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75" name="Text Box 44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76" name="Text Box 44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77" name="Text Box 44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78" name="Text Box 44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79" name="Text Box 44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80" name="Text Box 44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81" name="Text Box 44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82" name="Text Box 44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83" name="Text Box 44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84" name="Text Box 44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85" name="Text Box 44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86" name="Text Box 44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87" name="Text Box 44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88" name="Text Box 44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89" name="Text Box 44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90" name="Text Box 44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91" name="Text Box 44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92" name="Text Box 44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93" name="Text Box 44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94" name="Text Box 44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95" name="Text Box 44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96" name="Text Box 44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97" name="Text Box 44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98" name="Text Box 44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699" name="Text Box 44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00" name="Text Box 44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01" name="Text Box 44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02" name="Text Box 44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03" name="Text Box 44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04" name="Text Box 44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05" name="Text Box 44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06" name="Text Box 44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07" name="Text Box 44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08" name="Text Box 44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09" name="Text Box 44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10" name="Text Box 44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11" name="Text Box 44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12" name="Text Box 44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13" name="Text Box 44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14" name="Text Box 44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15" name="Text Box 44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16" name="Text Box 44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17" name="Text Box 44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18" name="Text Box 45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19" name="Text Box 45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20" name="Text Box 45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21" name="Text Box 45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22" name="Text Box 45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23" name="Text Box 45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24" name="Text Box 45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25" name="Text Box 45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26" name="Text Box 45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27" name="Text Box 45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28" name="Text Box 45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29" name="Text Box 45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30" name="Text Box 45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31" name="Text Box 45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32" name="Text Box 45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33" name="Text Box 45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34" name="Text Box 45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35" name="Text Box 45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36" name="Text Box 45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37" name="Text Box 45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38" name="Text Box 45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39" name="Text Box 45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40" name="Text Box 45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41" name="Text Box 45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42" name="Text Box 45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43" name="Text Box 45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44" name="Text Box 45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45" name="Text Box 45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46" name="Text Box 45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47" name="Text Box 45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48" name="Text Box 45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49" name="Text Box 45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50" name="Text Box 45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51" name="Text Box 45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52" name="Text Box 45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53" name="Text Box 45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54" name="Text Box 45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55" name="Text Box 45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56" name="Text Box 45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57" name="Text Box 45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58" name="Text Box 45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59" name="Text Box 45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60" name="Text Box 45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61" name="Text Box 45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62" name="Text Box 45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63" name="Text Box 45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64" name="Text Box 45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65" name="Text Box 45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66" name="Text Box 45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67" name="Text Box 45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68" name="Text Box 45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69" name="Text Box 45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70" name="Text Box 45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71" name="Text Box 45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72" name="Text Box 45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73" name="Text Box 45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74" name="Text Box 45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75" name="Text Box 45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76" name="Text Box 45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77" name="Text Box 45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78" name="Text Box 45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79" name="Text Box 45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80" name="Text Box 45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81" name="Text Box 45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82" name="Text Box 45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83" name="Text Box 45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84" name="Text Box 45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85" name="Text Box 45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86" name="Text Box 45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87" name="Text Box 45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88" name="Text Box 45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89" name="Text Box 45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90" name="Text Box 45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91" name="Text Box 45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92" name="Text Box 45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93" name="Text Box 45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94" name="Text Box 45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95" name="Text Box 45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96" name="Text Box 45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97" name="Text Box 45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98" name="Text Box 45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799" name="Text Box 45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00" name="Text Box 45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01" name="Text Box 45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02" name="Text Box 45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03" name="Text Box 45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04" name="Text Box 45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05" name="Text Box 45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06" name="Text Box 45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07" name="Text Box 45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08" name="Text Box 45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09" name="Text Box 45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10" name="Text Box 45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11" name="Text Box 45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12" name="Text Box 45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13" name="Text Box 45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14" name="Text Box 45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15" name="Text Box 45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16" name="Text Box 45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17" name="Text Box 45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18" name="Text Box 46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19" name="Text Box 46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20" name="Text Box 46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21" name="Text Box 46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22" name="Text Box 46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23" name="Text Box 46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24" name="Text Box 46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25" name="Text Box 46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26" name="Text Box 46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27" name="Text Box 46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28" name="Text Box 46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29" name="Text Box 46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30" name="Text Box 46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31" name="Text Box 46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32" name="Text Box 46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33" name="Text Box 46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34" name="Text Box 46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35" name="Text Box 46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36" name="Text Box 46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37" name="Text Box 46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38" name="Text Box 46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39" name="Text Box 46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40" name="Text Box 46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41" name="Text Box 46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42" name="Text Box 46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43" name="Text Box 46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44" name="Text Box 46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45" name="Text Box 46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46" name="Text Box 46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47" name="Text Box 46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48" name="Text Box 46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49" name="Text Box 46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50" name="Text Box 46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51" name="Text Box 46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52" name="Text Box 46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53" name="Text Box 46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54" name="Text Box 46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55" name="Text Box 46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56" name="Text Box 46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57" name="Text Box 46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58" name="Text Box 46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59" name="Text Box 46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60" name="Text Box 46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61" name="Text Box 46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62" name="Text Box 46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63" name="Text Box 46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64" name="Text Box 46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65" name="Text Box 46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66" name="Text Box 46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67" name="Text Box 46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68" name="Text Box 46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69" name="Text Box 46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70" name="Text Box 46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71" name="Text Box 46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72" name="Text Box 46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73" name="Text Box 46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74" name="Text Box 46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75" name="Text Box 46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76" name="Text Box 46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77" name="Text Box 46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78" name="Text Box 46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79" name="Text Box 46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80" name="Text Box 46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81" name="Text Box 46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82" name="Text Box 46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83" name="Text Box 46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84" name="Text Box 46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85" name="Text Box 46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86" name="Text Box 46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87" name="Text Box 46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88" name="Text Box 46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89" name="Text Box 46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90" name="Text Box 46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91" name="Text Box 46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92" name="Text Box 46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93" name="Text Box 46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94" name="Text Box 46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95" name="Text Box 46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96" name="Text Box 46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97" name="Text Box 46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98" name="Text Box 46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899" name="Text Box 46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00" name="Text Box 46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01" name="Text Box 46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02" name="Text Box 46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03" name="Text Box 46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04" name="Text Box 46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05" name="Text Box 46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06" name="Text Box 46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07" name="Text Box 46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08" name="Text Box 46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09" name="Text Box 46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10" name="Text Box 46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11" name="Text Box 46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12" name="Text Box 46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13" name="Text Box 46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14" name="Text Box 46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15" name="Text Box 46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16" name="Text Box 46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17" name="Text Box 46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18" name="Text Box 47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19" name="Text Box 47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20" name="Text Box 47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21" name="Text Box 47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22" name="Text Box 47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23" name="Text Box 47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24" name="Text Box 47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25" name="Text Box 47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26" name="Text Box 47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27" name="Text Box 47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28" name="Text Box 47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29" name="Text Box 47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30" name="Text Box 47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31" name="Text Box 47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32" name="Text Box 47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33" name="Text Box 47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34" name="Text Box 47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35" name="Text Box 47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36" name="Text Box 47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37" name="Text Box 47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38" name="Text Box 47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39" name="Text Box 47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40" name="Text Box 47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41" name="Text Box 47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42" name="Text Box 47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43" name="Text Box 47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44" name="Text Box 47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45" name="Text Box 47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46" name="Text Box 47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47" name="Text Box 47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48" name="Text Box 47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49" name="Text Box 47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50" name="Text Box 47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51" name="Text Box 47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52" name="Text Box 47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53" name="Text Box 47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54" name="Text Box 47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55" name="Text Box 47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56" name="Text Box 47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57" name="Text Box 47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58" name="Text Box 47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59" name="Text Box 47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60" name="Text Box 47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61" name="Text Box 47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62" name="Text Box 47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63" name="Text Box 47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64" name="Text Box 47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65" name="Text Box 47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66" name="Text Box 47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67" name="Text Box 47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68" name="Text Box 47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69" name="Text Box 47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70" name="Text Box 47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71" name="Text Box 47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72" name="Text Box 47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73" name="Text Box 47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74" name="Text Box 47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75" name="Text Box 47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76" name="Text Box 47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77" name="Text Box 47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78" name="Text Box 47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79" name="Text Box 47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80" name="Text Box 47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81" name="Text Box 47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82" name="Text Box 47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83" name="Text Box 47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84" name="Text Box 47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85" name="Text Box 47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86" name="Text Box 47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87" name="Text Box 47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88" name="Text Box 47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89" name="Text Box 47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90" name="Text Box 47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91" name="Text Box 47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92" name="Text Box 47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93" name="Text Box 47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94" name="Text Box 47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95" name="Text Box 47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96" name="Text Box 47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97" name="Text Box 47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98" name="Text Box 47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4999" name="Text Box 47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00" name="Text Box 47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01" name="Text Box 47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02" name="Text Box 47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03" name="Text Box 47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04" name="Text Box 47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05" name="Text Box 47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06" name="Text Box 47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07" name="Text Box 47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08" name="Text Box 47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09" name="Text Box 47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10" name="Text Box 47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11" name="Text Box 47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12" name="Text Box 47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13" name="Text Box 47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14" name="Text Box 47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15" name="Text Box 47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16" name="Text Box 47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17" name="Text Box 47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18" name="Text Box 48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19" name="Text Box 48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20" name="Text Box 48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21" name="Text Box 48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22" name="Text Box 48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23" name="Text Box 48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24" name="Text Box 48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25" name="Text Box 48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26" name="Text Box 48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27" name="Text Box 48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28" name="Text Box 48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29" name="Text Box 48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30" name="Text Box 48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31" name="Text Box 48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32" name="Text Box 48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33" name="Text Box 48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34" name="Text Box 48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35" name="Text Box 48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36" name="Text Box 48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37" name="Text Box 48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38" name="Text Box 48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39" name="Text Box 48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40" name="Text Box 48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41" name="Text Box 48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42" name="Text Box 48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43" name="Text Box 48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44" name="Text Box 48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45" name="Text Box 48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46" name="Text Box 48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47" name="Text Box 48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48" name="Text Box 48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49" name="Text Box 48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50" name="Text Box 48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51" name="Text Box 48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52" name="Text Box 48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53" name="Text Box 48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54" name="Text Box 48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55" name="Text Box 48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56" name="Text Box 48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57" name="Text Box 48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58" name="Text Box 48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59" name="Text Box 48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60" name="Text Box 48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61" name="Text Box 48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62" name="Text Box 48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63" name="Text Box 48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64" name="Text Box 48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65" name="Text Box 48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66" name="Text Box 48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67" name="Text Box 48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68" name="Text Box 48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69" name="Text Box 48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70" name="Text Box 48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71" name="Text Box 48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72" name="Text Box 48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73" name="Text Box 48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74" name="Text Box 48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75" name="Text Box 48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76" name="Text Box 48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77" name="Text Box 48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78" name="Text Box 48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79" name="Text Box 48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80" name="Text Box 48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81" name="Text Box 48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82" name="Text Box 48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83" name="Text Box 48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84" name="Text Box 48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85" name="Text Box 48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86" name="Text Box 48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87" name="Text Box 48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88" name="Text Box 48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89" name="Text Box 48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90" name="Text Box 48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91" name="Text Box 48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92" name="Text Box 48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93" name="Text Box 48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94" name="Text Box 48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95" name="Text Box 48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96" name="Text Box 48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97" name="Text Box 48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98" name="Text Box 48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099" name="Text Box 48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00" name="Text Box 48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01" name="Text Box 48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02" name="Text Box 48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03" name="Text Box 48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04" name="Text Box 48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05" name="Text Box 48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06" name="Text Box 48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07" name="Text Box 48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08" name="Text Box 48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09" name="Text Box 48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10" name="Text Box 48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11" name="Text Box 48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12" name="Text Box 48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13" name="Text Box 48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14" name="Text Box 48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15" name="Text Box 48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16" name="Text Box 48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17" name="Text Box 48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18" name="Text Box 49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19" name="Text Box 49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20" name="Text Box 49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21" name="Text Box 49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22" name="Text Box 49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23" name="Text Box 49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24" name="Text Box 49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25" name="Text Box 49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26" name="Text Box 49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27" name="Text Box 49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28" name="Text Box 49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29" name="Text Box 49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30" name="Text Box 49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31" name="Text Box 49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32" name="Text Box 49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33" name="Text Box 49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34" name="Text Box 49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35" name="Text Box 49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36" name="Text Box 49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37" name="Text Box 49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38" name="Text Box 49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39" name="Text Box 49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40" name="Text Box 49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41" name="Text Box 49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42" name="Text Box 49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43" name="Text Box 49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44" name="Text Box 49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45" name="Text Box 49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46" name="Text Box 49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47" name="Text Box 49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48" name="Text Box 49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49" name="Text Box 49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50" name="Text Box 49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51" name="Text Box 49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52" name="Text Box 49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53" name="Text Box 49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54" name="Text Box 49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55" name="Text Box 49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56" name="Text Box 49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57" name="Text Box 49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58" name="Text Box 49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59" name="Text Box 49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60" name="Text Box 49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61" name="Text Box 49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62" name="Text Box 49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63" name="Text Box 49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64" name="Text Box 49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65" name="Text Box 49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66" name="Text Box 49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67" name="Text Box 49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68" name="Text Box 49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69" name="Text Box 49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70" name="Text Box 49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71" name="Text Box 49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72" name="Text Box 49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73" name="Text Box 49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74" name="Text Box 49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75" name="Text Box 49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76" name="Text Box 49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77" name="Text Box 49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78" name="Text Box 49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79" name="Text Box 49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80" name="Text Box 49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81" name="Text Box 49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82" name="Text Box 49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83" name="Text Box 49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84" name="Text Box 49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85" name="Text Box 49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86" name="Text Box 49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87" name="Text Box 49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88" name="Text Box 49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89" name="Text Box 49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90" name="Text Box 49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91" name="Text Box 49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92" name="Text Box 49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93" name="Text Box 49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94" name="Text Box 49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95" name="Text Box 49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96" name="Text Box 49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97" name="Text Box 49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98" name="Text Box 49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199" name="Text Box 49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00" name="Text Box 49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01" name="Text Box 49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02" name="Text Box 49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03" name="Text Box 49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04" name="Text Box 49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05" name="Text Box 49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06" name="Text Box 49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07" name="Text Box 49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08" name="Text Box 49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09" name="Text Box 49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10" name="Text Box 49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11" name="Text Box 49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12" name="Text Box 49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13" name="Text Box 49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14" name="Text Box 49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15" name="Text Box 49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16" name="Text Box 49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17" name="Text Box 49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18" name="Text Box 50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19" name="Text Box 50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20" name="Text Box 50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21" name="Text Box 50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22" name="Text Box 50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23" name="Text Box 50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24" name="Text Box 50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25" name="Text Box 50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26" name="Text Box 50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27" name="Text Box 50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28" name="Text Box 50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29" name="Text Box 50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30" name="Text Box 50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31" name="Text Box 50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32" name="Text Box 50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33" name="Text Box 50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34" name="Text Box 50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35" name="Text Box 50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36" name="Text Box 50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37" name="Text Box 50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38" name="Text Box 50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39" name="Text Box 50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40" name="Text Box 50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41" name="Text Box 50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42" name="Text Box 50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43" name="Text Box 50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44" name="Text Box 50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45" name="Text Box 50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46" name="Text Box 50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47" name="Text Box 50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48" name="Text Box 50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49" name="Text Box 50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50" name="Text Box 50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51" name="Text Box 50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52" name="Text Box 50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53" name="Text Box 50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54" name="Text Box 50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55" name="Text Box 50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56" name="Text Box 50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57" name="Text Box 50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58" name="Text Box 50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59" name="Text Box 50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60" name="Text Box 50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61" name="Text Box 50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62" name="Text Box 50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63" name="Text Box 50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64" name="Text Box 50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65" name="Text Box 50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66" name="Text Box 50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67" name="Text Box 50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68" name="Text Box 50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69" name="Text Box 50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70" name="Text Box 50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71" name="Text Box 50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72" name="Text Box 50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73" name="Text Box 50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74" name="Text Box 50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75" name="Text Box 50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76" name="Text Box 50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77" name="Text Box 50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78" name="Text Box 50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79" name="Text Box 50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80" name="Text Box 50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81" name="Text Box 50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82" name="Text Box 50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83" name="Text Box 50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84" name="Text Box 50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85" name="Text Box 50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86" name="Text Box 50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87" name="Text Box 50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88" name="Text Box 50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89" name="Text Box 50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90" name="Text Box 50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91" name="Text Box 50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92" name="Text Box 50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93" name="Text Box 50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94" name="Text Box 50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95" name="Text Box 50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96" name="Text Box 50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97" name="Text Box 50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98" name="Text Box 50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299" name="Text Box 50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00" name="Text Box 50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01" name="Text Box 50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02" name="Text Box 50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03" name="Text Box 50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04" name="Text Box 50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05" name="Text Box 50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06" name="Text Box 50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07" name="Text Box 50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08" name="Text Box 50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09" name="Text Box 50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10" name="Text Box 50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11" name="Text Box 50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12" name="Text Box 50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13" name="Text Box 50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14" name="Text Box 50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15" name="Text Box 50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16" name="Text Box 50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17" name="Text Box 50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18" name="Text Box 51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19" name="Text Box 51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20" name="Text Box 51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21" name="Text Box 51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22" name="Text Box 51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23" name="Text Box 51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24" name="Text Box 51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25" name="Text Box 51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26" name="Text Box 51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27" name="Text Box 51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28" name="Text Box 51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29" name="Text Box 51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30" name="Text Box 51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31" name="Text Box 51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32" name="Text Box 51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33" name="Text Box 51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34" name="Text Box 51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35" name="Text Box 51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36" name="Text Box 51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37" name="Text Box 51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38" name="Text Box 51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39" name="Text Box 51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40" name="Text Box 51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41" name="Text Box 51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42" name="Text Box 51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43" name="Text Box 51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44" name="Text Box 51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45" name="Text Box 51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46" name="Text Box 51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47" name="Text Box 51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48" name="Text Box 51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49" name="Text Box 51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50" name="Text Box 51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51" name="Text Box 51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52" name="Text Box 51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53" name="Text Box 51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54" name="Text Box 51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55" name="Text Box 51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56" name="Text Box 51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57" name="Text Box 51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58" name="Text Box 51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59" name="Text Box 51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60" name="Text Box 51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61" name="Text Box 51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62" name="Text Box 51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63" name="Text Box 51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64" name="Text Box 51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65" name="Text Box 51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66" name="Text Box 51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67" name="Text Box 51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68" name="Text Box 51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69" name="Text Box 51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70" name="Text Box 51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71" name="Text Box 51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72" name="Text Box 51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73" name="Text Box 51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74" name="Text Box 51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75" name="Text Box 51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76" name="Text Box 51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77" name="Text Box 51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78" name="Text Box 51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79" name="Text Box 51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80" name="Text Box 51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81" name="Text Box 51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82" name="Text Box 51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83" name="Text Box 51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84" name="Text Box 51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85" name="Text Box 51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86" name="Text Box 51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87" name="Text Box 51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88" name="Text Box 51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89" name="Text Box 51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90" name="Text Box 51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91" name="Text Box 51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92" name="Text Box 51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93" name="Text Box 51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94" name="Text Box 51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95" name="Text Box 51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96" name="Text Box 51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97" name="Text Box 51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98" name="Text Box 51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399" name="Text Box 51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00" name="Text Box 51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01" name="Text Box 51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02" name="Text Box 51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03" name="Text Box 51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04" name="Text Box 51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05" name="Text Box 51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06" name="Text Box 51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07" name="Text Box 51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08" name="Text Box 51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09" name="Text Box 51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10" name="Text Box 51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11" name="Text Box 51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12" name="Text Box 51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13" name="Text Box 51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14" name="Text Box 51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15" name="Text Box 51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16" name="Text Box 51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17" name="Text Box 51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18" name="Text Box 52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19" name="Text Box 52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20" name="Text Box 52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21" name="Text Box 52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22" name="Text Box 52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23" name="Text Box 52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24" name="Text Box 52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25" name="Text Box 52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26" name="Text Box 52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27" name="Text Box 52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28" name="Text Box 52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29" name="Text Box 52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30" name="Text Box 52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31" name="Text Box 52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32" name="Text Box 52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33" name="Text Box 52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34" name="Text Box 52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35" name="Text Box 52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36" name="Text Box 52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37" name="Text Box 52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38" name="Text Box 52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39" name="Text Box 52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40" name="Text Box 52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41" name="Text Box 52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42" name="Text Box 52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43" name="Text Box 52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44" name="Text Box 52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45" name="Text Box 52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46" name="Text Box 52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47" name="Text Box 52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48" name="Text Box 52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49" name="Text Box 52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50" name="Text Box 52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51" name="Text Box 52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52" name="Text Box 52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53" name="Text Box 52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54" name="Text Box 52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55" name="Text Box 52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56" name="Text Box 52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57" name="Text Box 52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58" name="Text Box 52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59" name="Text Box 52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60" name="Text Box 52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61" name="Text Box 52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62" name="Text Box 52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63" name="Text Box 52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64" name="Text Box 52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65" name="Text Box 52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66" name="Text Box 52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67" name="Text Box 52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68" name="Text Box 52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69" name="Text Box 52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70" name="Text Box 52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71" name="Text Box 52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72" name="Text Box 52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73" name="Text Box 52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74" name="Text Box 52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75" name="Text Box 52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76" name="Text Box 52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77" name="Text Box 52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78" name="Text Box 52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79" name="Text Box 52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80" name="Text Box 52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81" name="Text Box 52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82" name="Text Box 52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83" name="Text Box 52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84" name="Text Box 52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85" name="Text Box 52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86" name="Text Box 52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87" name="Text Box 52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88" name="Text Box 52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89" name="Text Box 52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90" name="Text Box 52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91" name="Text Box 52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92" name="Text Box 52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93" name="Text Box 52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94" name="Text Box 52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95" name="Text Box 52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96" name="Text Box 52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97" name="Text Box 52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98" name="Text Box 52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499" name="Text Box 52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00" name="Text Box 52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01" name="Text Box 52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02" name="Text Box 52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03" name="Text Box 52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04" name="Text Box 52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05" name="Text Box 52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06" name="Text Box 52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07" name="Text Box 52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08" name="Text Box 52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09" name="Text Box 52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10" name="Text Box 52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11" name="Text Box 52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12" name="Text Box 52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13" name="Text Box 52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14" name="Text Box 52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15" name="Text Box 52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16" name="Text Box 52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17" name="Text Box 52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18" name="Text Box 53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19" name="Text Box 53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20" name="Text Box 53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21" name="Text Box 53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22" name="Text Box 53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23" name="Text Box 53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24" name="Text Box 53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25" name="Text Box 53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26" name="Text Box 53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27" name="Text Box 53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28" name="Text Box 53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29" name="Text Box 53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30" name="Text Box 53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31" name="Text Box 53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32" name="Text Box 53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33" name="Text Box 53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34" name="Text Box 53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35" name="Text Box 53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36" name="Text Box 53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37" name="Text Box 53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38" name="Text Box 53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39" name="Text Box 53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40" name="Text Box 53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41" name="Text Box 53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42" name="Text Box 53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43" name="Text Box 53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44" name="Text Box 53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45" name="Text Box 53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46" name="Text Box 53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47" name="Text Box 53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48" name="Text Box 53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49" name="Text Box 53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50" name="Text Box 53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51" name="Text Box 53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52" name="Text Box 53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53" name="Text Box 53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54" name="Text Box 53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55" name="Text Box 53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56" name="Text Box 53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57" name="Text Box 53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58" name="Text Box 53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59" name="Text Box 53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60" name="Text Box 53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61" name="Text Box 53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62" name="Text Box 53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63" name="Text Box 53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64" name="Text Box 53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65" name="Text Box 53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66" name="Text Box 53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67" name="Text Box 53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68" name="Text Box 53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69" name="Text Box 53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70" name="Text Box 53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71" name="Text Box 53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72" name="Text Box 53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73" name="Text Box 53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74" name="Text Box 53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75" name="Text Box 53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76" name="Text Box 53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77" name="Text Box 53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78" name="Text Box 53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79" name="Text Box 53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80" name="Text Box 53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81" name="Text Box 53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82" name="Text Box 53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83" name="Text Box 53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84" name="Text Box 53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85" name="Text Box 53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86" name="Text Box 53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87" name="Text Box 53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88" name="Text Box 53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89" name="Text Box 53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90" name="Text Box 53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91" name="Text Box 53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92" name="Text Box 53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93" name="Text Box 53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94" name="Text Box 53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95" name="Text Box 53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96" name="Text Box 53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97" name="Text Box 53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98" name="Text Box 53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599" name="Text Box 53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00" name="Text Box 53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01" name="Text Box 53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02" name="Text Box 53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03" name="Text Box 53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04" name="Text Box 53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05" name="Text Box 53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06" name="Text Box 53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07" name="Text Box 53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08" name="Text Box 53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09" name="Text Box 53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10" name="Text Box 53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11" name="Text Box 53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12" name="Text Box 53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13" name="Text Box 53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14" name="Text Box 53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15" name="Text Box 53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16" name="Text Box 53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17" name="Text Box 53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18" name="Text Box 54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19" name="Text Box 54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20" name="Text Box 54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21" name="Text Box 54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22" name="Text Box 54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23" name="Text Box 54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24" name="Text Box 54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5625" name="Text Box 54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26" name="Text Box 5427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27" name="Text Box 5428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28" name="Text Box 5429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29" name="Text Box 5430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30" name="Text Box 5431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31" name="Text Box 5432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32" name="Text Box 5433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33" name="Text Box 5434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34" name="Text Box 5435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35" name="Text Box 5436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36" name="Text Box 5437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37" name="Text Box 5438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38" name="Text Box 5439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39" name="Text Box 5440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40" name="Text Box 5441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41" name="Text Box 5442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42" name="Text Box 5443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43" name="Text Box 5444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44" name="Text Box 5445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45" name="Text Box 5446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46" name="Text Box 5447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47" name="Text Box 5448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48" name="Text Box 5449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49" name="Text Box 5450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50" name="Text Box 5451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51" name="Text Box 5452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52" name="Text Box 5453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53" name="Text Box 5454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54" name="Text Box 5455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55" name="Text Box 5456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56" name="Text Box 5457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57" name="Text Box 5458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58" name="Text Box 5459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59" name="Text Box 5460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60" name="Text Box 5461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61" name="Text Box 5462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62" name="Text Box 5463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63" name="Text Box 5464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64" name="Text Box 5465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65" name="Text Box 5466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66" name="Text Box 5467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5667" name="Text Box 5468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68" name="Text Box 25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69" name="Text Box 25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0" name="Text Box 25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1" name="Text Box 25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2" name="Text Box 25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3" name="Text Box 25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4" name="Text Box 25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5" name="Text Box 25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6" name="Text Box 25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7" name="Text Box 25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8" name="Text Box 25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79" name="Text Box 25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0" name="Text Box 25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1" name="Text Box 25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2" name="Text Box 26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3" name="Text Box 26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4" name="Text Box 26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5" name="Text Box 26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6" name="Text Box 26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7" name="Text Box 26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8" name="Text Box 26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89" name="Text Box 26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0" name="Text Box 26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1" name="Text Box 26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2" name="Text Box 26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3" name="Text Box 26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4" name="Text Box 26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5" name="Text Box 26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6" name="Text Box 26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7" name="Text Box 26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8" name="Text Box 26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699" name="Text Box 26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0" name="Text Box 26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1" name="Text Box 26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2" name="Text Box 26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3" name="Text Box 26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4" name="Text Box 26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5" name="Text Box 26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6" name="Text Box 26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7" name="Text Box 26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8" name="Text Box 26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09" name="Text Box 26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0" name="Text Box 26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1" name="Text Box 26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2" name="Text Box 26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3" name="Text Box 26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4" name="Text Box 26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5" name="Text Box 26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6" name="Text Box 26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7" name="Text Box 26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8" name="Text Box 26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19" name="Text Box 26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0" name="Text Box 26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1" name="Text Box 26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2" name="Text Box 26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3" name="Text Box 26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4" name="Text Box 26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5" name="Text Box 26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6" name="Text Box 26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7" name="Text Box 26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8" name="Text Box 26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29" name="Text Box 26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0" name="Text Box 26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1" name="Text Box 26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2" name="Text Box 26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3" name="Text Box 26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4" name="Text Box 26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5" name="Text Box 26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6" name="Text Box 26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7" name="Text Box 26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8" name="Text Box 26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39" name="Text Box 26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0" name="Text Box 27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1" name="Text Box 27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2" name="Text Box 27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3" name="Text Box 27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4" name="Text Box 27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5" name="Text Box 27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6" name="Text Box 27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7" name="Text Box 27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8" name="Text Box 27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49" name="Text Box 27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0" name="Text Box 27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1" name="Text Box 27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2" name="Text Box 27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3" name="Text Box 27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4" name="Text Box 27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5" name="Text Box 27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6" name="Text Box 27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7" name="Text Box 27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8" name="Text Box 27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59" name="Text Box 27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0" name="Text Box 27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1" name="Text Box 27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2" name="Text Box 27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3" name="Text Box 27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4" name="Text Box 27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5" name="Text Box 27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6" name="Text Box 27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7" name="Text Box 27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8" name="Text Box 27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69" name="Text Box 27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0" name="Text Box 27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1" name="Text Box 27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2" name="Text Box 27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3" name="Text Box 27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4" name="Text Box 27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5" name="Text Box 27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6" name="Text Box 27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7" name="Text Box 27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8" name="Text Box 27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79" name="Text Box 27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0" name="Text Box 27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1" name="Text Box 27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2" name="Text Box 27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3" name="Text Box 27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4" name="Text Box 27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5" name="Text Box 27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6" name="Text Box 27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7" name="Text Box 27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8" name="Text Box 27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89" name="Text Box 27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0" name="Text Box 27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1" name="Text Box 27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2" name="Text Box 27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3" name="Text Box 27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4" name="Text Box 27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5" name="Text Box 27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6" name="Text Box 27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7" name="Text Box 27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8" name="Text Box 27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799" name="Text Box 27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0" name="Text Box 27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1" name="Text Box 27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2" name="Text Box 27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3" name="Text Box 27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4" name="Text Box 27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5" name="Text Box 27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6" name="Text Box 27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7" name="Text Box 27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8" name="Text Box 27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09" name="Text Box 27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0" name="Text Box 27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1" name="Text Box 27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2" name="Text Box 27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3" name="Text Box 27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4" name="Text Box 27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5" name="Text Box 27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6" name="Text Box 27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7" name="Text Box 27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8" name="Text Box 27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19" name="Text Box 27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0" name="Text Box 27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1" name="Text Box 27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2" name="Text Box 27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3" name="Text Box 27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4" name="Text Box 27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5" name="Text Box 27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6" name="Text Box 27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7" name="Text Box 27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8" name="Text Box 27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29" name="Text Box 27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0" name="Text Box 27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1" name="Text Box 27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2" name="Text Box 27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3" name="Text Box 27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4" name="Text Box 27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5" name="Text Box 27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6" name="Text Box 27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7" name="Text Box 27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8" name="Text Box 27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39" name="Text Box 27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0" name="Text Box 28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1" name="Text Box 28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2" name="Text Box 28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3" name="Text Box 28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4" name="Text Box 28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5" name="Text Box 28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6" name="Text Box 28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7" name="Text Box 28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8" name="Text Box 28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49" name="Text Box 28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0" name="Text Box 28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1" name="Text Box 28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2" name="Text Box 28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3" name="Text Box 28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4" name="Text Box 28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5" name="Text Box 28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6" name="Text Box 28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7" name="Text Box 28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8" name="Text Box 28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59" name="Text Box 28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0" name="Text Box 28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1" name="Text Box 28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2" name="Text Box 28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3" name="Text Box 28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4" name="Text Box 28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5" name="Text Box 28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6" name="Text Box 28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7" name="Text Box 28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8" name="Text Box 28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69" name="Text Box 28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0" name="Text Box 28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1" name="Text Box 28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2" name="Text Box 28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3" name="Text Box 28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4" name="Text Box 28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5" name="Text Box 28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6" name="Text Box 28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7" name="Text Box 28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8" name="Text Box 28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79" name="Text Box 28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0" name="Text Box 28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1" name="Text Box 28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2" name="Text Box 28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3" name="Text Box 28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4" name="Text Box 28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5" name="Text Box 28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6" name="Text Box 28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7" name="Text Box 28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8" name="Text Box 28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89" name="Text Box 28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0" name="Text Box 28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1" name="Text Box 28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2" name="Text Box 28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3" name="Text Box 28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4" name="Text Box 28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5" name="Text Box 28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6" name="Text Box 28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7" name="Text Box 28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8" name="Text Box 28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899" name="Text Box 28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0" name="Text Box 28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1" name="Text Box 28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2" name="Text Box 28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3" name="Text Box 28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4" name="Text Box 28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5" name="Text Box 28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6" name="Text Box 28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7" name="Text Box 28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8" name="Text Box 28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09" name="Text Box 28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0" name="Text Box 28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1" name="Text Box 28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2" name="Text Box 28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3" name="Text Box 28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4" name="Text Box 28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5" name="Text Box 28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6" name="Text Box 28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7" name="Text Box 28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8" name="Text Box 28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19" name="Text Box 28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0" name="Text Box 28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1" name="Text Box 28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2" name="Text Box 28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3" name="Text Box 28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4" name="Text Box 28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5" name="Text Box 28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6" name="Text Box 28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7" name="Text Box 28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8" name="Text Box 28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29" name="Text Box 28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0" name="Text Box 28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1" name="Text Box 28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2" name="Text Box 28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3" name="Text Box 28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4" name="Text Box 28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5" name="Text Box 28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6" name="Text Box 28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7" name="Text Box 28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8" name="Text Box 28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39" name="Text Box 28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0" name="Text Box 29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1" name="Text Box 29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2" name="Text Box 29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3" name="Text Box 29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4" name="Text Box 29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5" name="Text Box 29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6" name="Text Box 29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7" name="Text Box 29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8" name="Text Box 29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49" name="Text Box 29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0" name="Text Box 29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1" name="Text Box 29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2" name="Text Box 29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3" name="Text Box 29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4" name="Text Box 29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5" name="Text Box 29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6" name="Text Box 29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7" name="Text Box 29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8" name="Text Box 29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59" name="Text Box 29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0" name="Text Box 29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1" name="Text Box 29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2" name="Text Box 29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3" name="Text Box 29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4" name="Text Box 29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5" name="Text Box 29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6" name="Text Box 29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7" name="Text Box 29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8" name="Text Box 29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69" name="Text Box 29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0" name="Text Box 29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1" name="Text Box 29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2" name="Text Box 29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3" name="Text Box 29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4" name="Text Box 29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5" name="Text Box 29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6" name="Text Box 29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7" name="Text Box 29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8" name="Text Box 29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79" name="Text Box 29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0" name="Text Box 29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1" name="Text Box 29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2" name="Text Box 29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3" name="Text Box 29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4" name="Text Box 29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5" name="Text Box 29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6" name="Text Box 29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7" name="Text Box 29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8" name="Text Box 29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89" name="Text Box 29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0" name="Text Box 29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1" name="Text Box 29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2" name="Text Box 29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3" name="Text Box 29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4" name="Text Box 29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5" name="Text Box 29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6" name="Text Box 29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7" name="Text Box 29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8" name="Text Box 29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5999" name="Text Box 29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0" name="Text Box 29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1" name="Text Box 29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2" name="Text Box 29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3" name="Text Box 29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4" name="Text Box 29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5" name="Text Box 29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6" name="Text Box 29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7" name="Text Box 29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8" name="Text Box 29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09" name="Text Box 29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0" name="Text Box 29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1" name="Text Box 29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2" name="Text Box 29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3" name="Text Box 29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4" name="Text Box 29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5" name="Text Box 29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6" name="Text Box 29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7" name="Text Box 29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8" name="Text Box 29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19" name="Text Box 29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0" name="Text Box 29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1" name="Text Box 29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2" name="Text Box 29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3" name="Text Box 29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4" name="Text Box 29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5" name="Text Box 29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6" name="Text Box 29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7" name="Text Box 29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8" name="Text Box 29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29" name="Text Box 29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0" name="Text Box 29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1" name="Text Box 29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2" name="Text Box 29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3" name="Text Box 29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4" name="Text Box 29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5" name="Text Box 29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6" name="Text Box 29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7" name="Text Box 29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8" name="Text Box 29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39" name="Text Box 29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0" name="Text Box 30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1" name="Text Box 30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2" name="Text Box 30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3" name="Text Box 30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4" name="Text Box 30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5" name="Text Box 30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6" name="Text Box 30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7" name="Text Box 30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8" name="Text Box 30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49" name="Text Box 30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0" name="Text Box 30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1" name="Text Box 30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2" name="Text Box 30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3" name="Text Box 30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4" name="Text Box 30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5" name="Text Box 30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6" name="Text Box 30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7" name="Text Box 30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8" name="Text Box 30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59" name="Text Box 30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0" name="Text Box 30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1" name="Text Box 30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2" name="Text Box 30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3" name="Text Box 30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4" name="Text Box 30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5" name="Text Box 30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6" name="Text Box 30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7" name="Text Box 30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8" name="Text Box 30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69" name="Text Box 30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0" name="Text Box 30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1" name="Text Box 30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2" name="Text Box 30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3" name="Text Box 30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4" name="Text Box 30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5" name="Text Box 30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6" name="Text Box 30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7" name="Text Box 30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8" name="Text Box 30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79" name="Text Box 30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0" name="Text Box 30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1" name="Text Box 30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2" name="Text Box 30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3" name="Text Box 30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4" name="Text Box 30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5" name="Text Box 30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6" name="Text Box 30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7" name="Text Box 30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8" name="Text Box 30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89" name="Text Box 30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0" name="Text Box 30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1" name="Text Box 30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2" name="Text Box 30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3" name="Text Box 30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4" name="Text Box 30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5" name="Text Box 30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6" name="Text Box 30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7" name="Text Box 30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8" name="Text Box 30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099" name="Text Box 30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0" name="Text Box 30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1" name="Text Box 30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2" name="Text Box 30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3" name="Text Box 30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4" name="Text Box 30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5" name="Text Box 30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6" name="Text Box 30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7" name="Text Box 30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8" name="Text Box 30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09" name="Text Box 30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0" name="Text Box 30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1" name="Text Box 30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2" name="Text Box 30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3" name="Text Box 30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4" name="Text Box 30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5" name="Text Box 30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6" name="Text Box 30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7" name="Text Box 30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8" name="Text Box 30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19" name="Text Box 30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0" name="Text Box 30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1" name="Text Box 30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2" name="Text Box 30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3" name="Text Box 30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4" name="Text Box 30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5" name="Text Box 30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6" name="Text Box 30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7" name="Text Box 30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8" name="Text Box 30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29" name="Text Box 30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0" name="Text Box 30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1" name="Text Box 30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2" name="Text Box 30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3" name="Text Box 30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4" name="Text Box 30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5" name="Text Box 30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6" name="Text Box 30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7" name="Text Box 30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8" name="Text Box 30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39" name="Text Box 30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0" name="Text Box 31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1" name="Text Box 31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2" name="Text Box 31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3" name="Text Box 31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4" name="Text Box 31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5" name="Text Box 31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6" name="Text Box 31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7" name="Text Box 31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8" name="Text Box 31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49" name="Text Box 31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0" name="Text Box 31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1" name="Text Box 31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2" name="Text Box 31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3" name="Text Box 31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4" name="Text Box 31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5" name="Text Box 31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6" name="Text Box 31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7" name="Text Box 31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8" name="Text Box 31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59" name="Text Box 31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0" name="Text Box 31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1" name="Text Box 31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2" name="Text Box 31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3" name="Text Box 31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4" name="Text Box 31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5" name="Text Box 31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6" name="Text Box 31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7" name="Text Box 31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8" name="Text Box 31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69" name="Text Box 31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0" name="Text Box 31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1" name="Text Box 31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2" name="Text Box 31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3" name="Text Box 31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4" name="Text Box 31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5" name="Text Box 31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6" name="Text Box 31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7" name="Text Box 31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8" name="Text Box 31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79" name="Text Box 31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0" name="Text Box 31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1" name="Text Box 31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2" name="Text Box 31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3" name="Text Box 31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4" name="Text Box 31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5" name="Text Box 31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6" name="Text Box 31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7" name="Text Box 31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8" name="Text Box 31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89" name="Text Box 31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0" name="Text Box 31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1" name="Text Box 31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2" name="Text Box 31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3" name="Text Box 31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4" name="Text Box 31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5" name="Text Box 31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6" name="Text Box 31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7" name="Text Box 31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8" name="Text Box 31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199" name="Text Box 31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0" name="Text Box 31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1" name="Text Box 31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2" name="Text Box 31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3" name="Text Box 31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4" name="Text Box 31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5" name="Text Box 31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6" name="Text Box 31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7" name="Text Box 31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8" name="Text Box 31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09" name="Text Box 31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0" name="Text Box 31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1" name="Text Box 31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2" name="Text Box 31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3" name="Text Box 31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4" name="Text Box 31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5" name="Text Box 31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6" name="Text Box 31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7" name="Text Box 31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8" name="Text Box 31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19" name="Text Box 31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0" name="Text Box 31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1" name="Text Box 31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2" name="Text Box 31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3" name="Text Box 31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4" name="Text Box 31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5" name="Text Box 31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6" name="Text Box 31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7" name="Text Box 31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8" name="Text Box 31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29" name="Text Box 31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0" name="Text Box 31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1" name="Text Box 31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2" name="Text Box 31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3" name="Text Box 31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4" name="Text Box 31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5" name="Text Box 31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6" name="Text Box 31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7" name="Text Box 31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8" name="Text Box 31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39" name="Text Box 31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0" name="Text Box 32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1" name="Text Box 32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2" name="Text Box 32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3" name="Text Box 32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4" name="Text Box 32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5" name="Text Box 32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6" name="Text Box 32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7" name="Text Box 32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8" name="Text Box 32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49" name="Text Box 32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0" name="Text Box 32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1" name="Text Box 32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2" name="Text Box 32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3" name="Text Box 32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4" name="Text Box 32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5" name="Text Box 32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6" name="Text Box 32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7" name="Text Box 32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8" name="Text Box 32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59" name="Text Box 32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0" name="Text Box 32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1" name="Text Box 32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2" name="Text Box 32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3" name="Text Box 32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4" name="Text Box 32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5" name="Text Box 32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6" name="Text Box 32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7" name="Text Box 32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8" name="Text Box 32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69" name="Text Box 32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0" name="Text Box 32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1" name="Text Box 32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2" name="Text Box 32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3" name="Text Box 32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4" name="Text Box 32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5" name="Text Box 32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6" name="Text Box 32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7" name="Text Box 32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8" name="Text Box 32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79" name="Text Box 32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0" name="Text Box 32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1" name="Text Box 32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2" name="Text Box 32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3" name="Text Box 32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4" name="Text Box 32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5" name="Text Box 32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6" name="Text Box 32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7" name="Text Box 32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8" name="Text Box 32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89" name="Text Box 32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0" name="Text Box 32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1" name="Text Box 32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2" name="Text Box 32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3" name="Text Box 32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4" name="Text Box 32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5" name="Text Box 32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6" name="Text Box 32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7" name="Text Box 32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8" name="Text Box 32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299" name="Text Box 32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0" name="Text Box 32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1" name="Text Box 32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2" name="Text Box 32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3" name="Text Box 32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4" name="Text Box 32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5" name="Text Box 32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6" name="Text Box 32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7" name="Text Box 32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8" name="Text Box 32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09" name="Text Box 32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0" name="Text Box 32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1" name="Text Box 32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2" name="Text Box 32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3" name="Text Box 32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4" name="Text Box 32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5" name="Text Box 32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6" name="Text Box 32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7" name="Text Box 32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8" name="Text Box 32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19" name="Text Box 32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0" name="Text Box 32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1" name="Text Box 32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2" name="Text Box 32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3" name="Text Box 32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4" name="Text Box 32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5" name="Text Box 32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6" name="Text Box 32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7" name="Text Box 32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8" name="Text Box 32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29" name="Text Box 32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0" name="Text Box 32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1" name="Text Box 32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2" name="Text Box 32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3" name="Text Box 32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4" name="Text Box 32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5" name="Text Box 32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6" name="Text Box 32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7" name="Text Box 32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8" name="Text Box 32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39" name="Text Box 32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0" name="Text Box 33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1" name="Text Box 33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2" name="Text Box 33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3" name="Text Box 33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4" name="Text Box 33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5" name="Text Box 33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6" name="Text Box 33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7" name="Text Box 33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8" name="Text Box 33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49" name="Text Box 33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0" name="Text Box 33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1" name="Text Box 33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2" name="Text Box 33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3" name="Text Box 33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4" name="Text Box 33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5" name="Text Box 33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6" name="Text Box 33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7" name="Text Box 33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8" name="Text Box 33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59" name="Text Box 33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0" name="Text Box 33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1" name="Text Box 33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2" name="Text Box 33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3" name="Text Box 33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4" name="Text Box 33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5" name="Text Box 33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6" name="Text Box 33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7" name="Text Box 33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8" name="Text Box 33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69" name="Text Box 33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0" name="Text Box 33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1" name="Text Box 33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2" name="Text Box 33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3" name="Text Box 33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4" name="Text Box 33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5" name="Text Box 33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6" name="Text Box 33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7" name="Text Box 33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8" name="Text Box 33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79" name="Text Box 33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0" name="Text Box 33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1" name="Text Box 33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2" name="Text Box 33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3" name="Text Box 33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4" name="Text Box 33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5" name="Text Box 33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6" name="Text Box 33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7" name="Text Box 33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8" name="Text Box 33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89" name="Text Box 33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0" name="Text Box 33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1" name="Text Box 33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2" name="Text Box 33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3" name="Text Box 33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4" name="Text Box 33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5" name="Text Box 33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6" name="Text Box 33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7" name="Text Box 33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8" name="Text Box 33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399" name="Text Box 33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0" name="Text Box 33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1" name="Text Box 33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2" name="Text Box 33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3" name="Text Box 33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4" name="Text Box 33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5" name="Text Box 33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6" name="Text Box 33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7" name="Text Box 33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8" name="Text Box 33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09" name="Text Box 33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0" name="Text Box 33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1" name="Text Box 33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2" name="Text Box 33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3" name="Text Box 33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4" name="Text Box 33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5" name="Text Box 33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6" name="Text Box 33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7" name="Text Box 33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8" name="Text Box 33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19" name="Text Box 33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0" name="Text Box 33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1" name="Text Box 33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2" name="Text Box 33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3" name="Text Box 33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4" name="Text Box 33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5" name="Text Box 33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6" name="Text Box 33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7" name="Text Box 33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8" name="Text Box 33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29" name="Text Box 33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0" name="Text Box 33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1" name="Text Box 33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2" name="Text Box 33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3" name="Text Box 33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4" name="Text Box 33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5" name="Text Box 33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6" name="Text Box 33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7" name="Text Box 33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8" name="Text Box 33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39" name="Text Box 33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0" name="Text Box 34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1" name="Text Box 34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2" name="Text Box 34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3" name="Text Box 34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4" name="Text Box 34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5" name="Text Box 34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6" name="Text Box 34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7" name="Text Box 34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8" name="Text Box 34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49" name="Text Box 34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0" name="Text Box 34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1" name="Text Box 34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2" name="Text Box 34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3" name="Text Box 34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4" name="Text Box 34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5" name="Text Box 34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6" name="Text Box 34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7" name="Text Box 34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8" name="Text Box 34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59" name="Text Box 34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0" name="Text Box 34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1" name="Text Box 34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2" name="Text Box 34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3" name="Text Box 34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4" name="Text Box 34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5" name="Text Box 34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6" name="Text Box 34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7" name="Text Box 34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8" name="Text Box 34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69" name="Text Box 34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0" name="Text Box 34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1" name="Text Box 34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2" name="Text Box 34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3" name="Text Box 34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4" name="Text Box 34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5" name="Text Box 34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6" name="Text Box 34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7" name="Text Box 34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8" name="Text Box 34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79" name="Text Box 34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0" name="Text Box 34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1" name="Text Box 34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2" name="Text Box 34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3" name="Text Box 34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4" name="Text Box 34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5" name="Text Box 34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6" name="Text Box 34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7" name="Text Box 34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8" name="Text Box 34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89" name="Text Box 34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0" name="Text Box 34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1" name="Text Box 34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2" name="Text Box 34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3" name="Text Box 34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4" name="Text Box 34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5" name="Text Box 34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6" name="Text Box 34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7" name="Text Box 34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8" name="Text Box 34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499" name="Text Box 34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0" name="Text Box 34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1" name="Text Box 34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2" name="Text Box 34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3" name="Text Box 34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4" name="Text Box 34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5" name="Text Box 34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6" name="Text Box 34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7" name="Text Box 34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8" name="Text Box 34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09" name="Text Box 34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0" name="Text Box 34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1" name="Text Box 34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2" name="Text Box 34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3" name="Text Box 34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4" name="Text Box 34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5" name="Text Box 34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6" name="Text Box 34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7" name="Text Box 34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8" name="Text Box 34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19" name="Text Box 34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0" name="Text Box 34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1" name="Text Box 34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2" name="Text Box 34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3" name="Text Box 34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4" name="Text Box 34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5" name="Text Box 34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6" name="Text Box 34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7" name="Text Box 34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8" name="Text Box 34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29" name="Text Box 34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0" name="Text Box 34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1" name="Text Box 34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2" name="Text Box 34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3" name="Text Box 34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4" name="Text Box 34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5" name="Text Box 34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6" name="Text Box 34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7" name="Text Box 34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8" name="Text Box 34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39" name="Text Box 34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0" name="Text Box 35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1" name="Text Box 35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2" name="Text Box 35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3" name="Text Box 35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4" name="Text Box 35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5" name="Text Box 35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6" name="Text Box 35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7" name="Text Box 35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8" name="Text Box 35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49" name="Text Box 35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0" name="Text Box 35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1" name="Text Box 35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2" name="Text Box 35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3" name="Text Box 35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4" name="Text Box 35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5" name="Text Box 35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6" name="Text Box 35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7" name="Text Box 35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8" name="Text Box 35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59" name="Text Box 35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0" name="Text Box 35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1" name="Text Box 35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2" name="Text Box 35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3" name="Text Box 35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4" name="Text Box 35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5" name="Text Box 35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6" name="Text Box 35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7" name="Text Box 35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8" name="Text Box 35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69" name="Text Box 35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0" name="Text Box 35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1" name="Text Box 35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2" name="Text Box 35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3" name="Text Box 35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4" name="Text Box 35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5" name="Text Box 35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6" name="Text Box 35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7" name="Text Box 35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8" name="Text Box 35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79" name="Text Box 35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0" name="Text Box 35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1" name="Text Box 35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2" name="Text Box 35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3" name="Text Box 35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4" name="Text Box 35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5" name="Text Box 35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6" name="Text Box 35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7" name="Text Box 35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8" name="Text Box 35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89" name="Text Box 35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0" name="Text Box 35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1" name="Text Box 35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2" name="Text Box 35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3" name="Text Box 35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4" name="Text Box 35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5" name="Text Box 35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6" name="Text Box 35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7" name="Text Box 35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8" name="Text Box 35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599" name="Text Box 35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0" name="Text Box 35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1" name="Text Box 35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2" name="Text Box 35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3" name="Text Box 35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4" name="Text Box 35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5" name="Text Box 35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6" name="Text Box 35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7" name="Text Box 35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8" name="Text Box 35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09" name="Text Box 35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0" name="Text Box 35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1" name="Text Box 35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2" name="Text Box 35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3" name="Text Box 35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4" name="Text Box 35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5" name="Text Box 35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6" name="Text Box 35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7" name="Text Box 35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8" name="Text Box 35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19" name="Text Box 35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0" name="Text Box 35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1" name="Text Box 35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2" name="Text Box 35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3" name="Text Box 35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4" name="Text Box 35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5" name="Text Box 35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6" name="Text Box 35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7" name="Text Box 35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8" name="Text Box 35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29" name="Text Box 35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0" name="Text Box 35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1" name="Text Box 35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2" name="Text Box 35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3" name="Text Box 35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4" name="Text Box 35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5" name="Text Box 35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6" name="Text Box 35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7" name="Text Box 35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8" name="Text Box 35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39" name="Text Box 35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0" name="Text Box 36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1" name="Text Box 36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2" name="Text Box 36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3" name="Text Box 36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4" name="Text Box 36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5" name="Text Box 36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6" name="Text Box 36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7" name="Text Box 36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8" name="Text Box 36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49" name="Text Box 36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0" name="Text Box 36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1" name="Text Box 36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2" name="Text Box 36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3" name="Text Box 36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4" name="Text Box 36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5" name="Text Box 36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6" name="Text Box 36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7" name="Text Box 36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8" name="Text Box 36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59" name="Text Box 36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0" name="Text Box 36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1" name="Text Box 36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2" name="Text Box 36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3" name="Text Box 36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4" name="Text Box 36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5" name="Text Box 36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6" name="Text Box 36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7" name="Text Box 36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8" name="Text Box 36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69" name="Text Box 36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0" name="Text Box 36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1" name="Text Box 36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2" name="Text Box 36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3" name="Text Box 36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4" name="Text Box 36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5" name="Text Box 36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6" name="Text Box 36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7" name="Text Box 36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8" name="Text Box 36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79" name="Text Box 36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0" name="Text Box 36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1" name="Text Box 36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2" name="Text Box 36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3" name="Text Box 36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4" name="Text Box 36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5" name="Text Box 36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6" name="Text Box 36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7" name="Text Box 36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8" name="Text Box 36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89" name="Text Box 36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0" name="Text Box 36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1" name="Text Box 36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2" name="Text Box 36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3" name="Text Box 36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4" name="Text Box 36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5" name="Text Box 36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6" name="Text Box 36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7" name="Text Box 36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8" name="Text Box 36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699" name="Text Box 36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0" name="Text Box 36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1" name="Text Box 36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2" name="Text Box 36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3" name="Text Box 36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4" name="Text Box 36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5" name="Text Box 36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6" name="Text Box 36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7" name="Text Box 36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8" name="Text Box 36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09" name="Text Box 36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0" name="Text Box 36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1" name="Text Box 36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2" name="Text Box 36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3" name="Text Box 36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4" name="Text Box 36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5" name="Text Box 36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6" name="Text Box 36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7" name="Text Box 36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8" name="Text Box 36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19" name="Text Box 36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0" name="Text Box 36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1" name="Text Box 36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2" name="Text Box 36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3" name="Text Box 36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4" name="Text Box 36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5" name="Text Box 36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6" name="Text Box 36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7" name="Text Box 36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8" name="Text Box 36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29" name="Text Box 36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0" name="Text Box 36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1" name="Text Box 36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2" name="Text Box 36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3" name="Text Box 36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4" name="Text Box 36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5" name="Text Box 36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6" name="Text Box 36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7" name="Text Box 36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8" name="Text Box 36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39" name="Text Box 36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0" name="Text Box 37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1" name="Text Box 37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2" name="Text Box 37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3" name="Text Box 37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4" name="Text Box 37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5" name="Text Box 37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6" name="Text Box 37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7" name="Text Box 37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8" name="Text Box 37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49" name="Text Box 37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0" name="Text Box 37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1" name="Text Box 37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2" name="Text Box 37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3" name="Text Box 37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4" name="Text Box 37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5" name="Text Box 37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6" name="Text Box 37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7" name="Text Box 37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8" name="Text Box 37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59" name="Text Box 37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0" name="Text Box 37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1" name="Text Box 37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2" name="Text Box 37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3" name="Text Box 37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4" name="Text Box 37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5" name="Text Box 37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6" name="Text Box 37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7" name="Text Box 37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8" name="Text Box 37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69" name="Text Box 37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0" name="Text Box 37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1" name="Text Box 37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2" name="Text Box 37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3" name="Text Box 37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4" name="Text Box 37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5" name="Text Box 37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6" name="Text Box 37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7" name="Text Box 37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8" name="Text Box 37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79" name="Text Box 37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0" name="Text Box 37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1" name="Text Box 37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2" name="Text Box 37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3" name="Text Box 37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4" name="Text Box 37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5" name="Text Box 37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6" name="Text Box 37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7" name="Text Box 37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8" name="Text Box 37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89" name="Text Box 37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0" name="Text Box 37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1" name="Text Box 37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2" name="Text Box 37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3" name="Text Box 37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4" name="Text Box 37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5" name="Text Box 37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6" name="Text Box 37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7" name="Text Box 37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8" name="Text Box 37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799" name="Text Box 37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0" name="Text Box 37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1" name="Text Box 37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2" name="Text Box 37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3" name="Text Box 37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4" name="Text Box 37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5" name="Text Box 37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6" name="Text Box 37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7" name="Text Box 37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8" name="Text Box 37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09" name="Text Box 37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0" name="Text Box 37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1" name="Text Box 37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2" name="Text Box 37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3" name="Text Box 37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4" name="Text Box 37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5" name="Text Box 37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6" name="Text Box 37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7" name="Text Box 37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8" name="Text Box 37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19" name="Text Box 37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0" name="Text Box 37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1" name="Text Box 37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2" name="Text Box 37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3" name="Text Box 37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4" name="Text Box 37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5" name="Text Box 37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6" name="Text Box 37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7" name="Text Box 37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8" name="Text Box 37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29" name="Text Box 37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0" name="Text Box 37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1" name="Text Box 37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2" name="Text Box 37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3" name="Text Box 37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4" name="Text Box 37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5" name="Text Box 37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6" name="Text Box 37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7" name="Text Box 37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8" name="Text Box 37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39" name="Text Box 37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0" name="Text Box 38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1" name="Text Box 38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2" name="Text Box 38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3" name="Text Box 38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4" name="Text Box 38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5" name="Text Box 38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6" name="Text Box 38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7" name="Text Box 38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8" name="Text Box 38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49" name="Text Box 38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0" name="Text Box 38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1" name="Text Box 38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2" name="Text Box 38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3" name="Text Box 38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4" name="Text Box 38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5" name="Text Box 38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6" name="Text Box 38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7" name="Text Box 38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8" name="Text Box 38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59" name="Text Box 38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0" name="Text Box 38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1" name="Text Box 38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2" name="Text Box 38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3" name="Text Box 38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4" name="Text Box 38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5" name="Text Box 38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6" name="Text Box 38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7" name="Text Box 38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8" name="Text Box 38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69" name="Text Box 38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0" name="Text Box 38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1" name="Text Box 38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2" name="Text Box 38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3" name="Text Box 38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4" name="Text Box 38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5" name="Text Box 38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6" name="Text Box 38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7" name="Text Box 38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8" name="Text Box 38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79" name="Text Box 38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0" name="Text Box 38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1" name="Text Box 38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2" name="Text Box 38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3" name="Text Box 38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4" name="Text Box 38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5" name="Text Box 38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6" name="Text Box 38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7" name="Text Box 38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8" name="Text Box 38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89" name="Text Box 38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0" name="Text Box 38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1" name="Text Box 38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2" name="Text Box 38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3" name="Text Box 38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4" name="Text Box 38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5" name="Text Box 38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6" name="Text Box 38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7" name="Text Box 38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8" name="Text Box 38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899" name="Text Box 38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0" name="Text Box 38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1" name="Text Box 38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2" name="Text Box 38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3" name="Text Box 38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4" name="Text Box 38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5" name="Text Box 38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6" name="Text Box 38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7" name="Text Box 38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8" name="Text Box 38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09" name="Text Box 38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0" name="Text Box 38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1" name="Text Box 38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2" name="Text Box 38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3" name="Text Box 38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4" name="Text Box 38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5" name="Text Box 38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6" name="Text Box 38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7" name="Text Box 38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8" name="Text Box 38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19" name="Text Box 38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0" name="Text Box 38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1" name="Text Box 38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2" name="Text Box 38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3" name="Text Box 38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4" name="Text Box 38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5" name="Text Box 38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6" name="Text Box 38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7" name="Text Box 38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8" name="Text Box 38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29" name="Text Box 38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0" name="Text Box 38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1" name="Text Box 38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2" name="Text Box 38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3" name="Text Box 38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4" name="Text Box 38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5" name="Text Box 38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6" name="Text Box 38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7" name="Text Box 38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8" name="Text Box 38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39" name="Text Box 38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0" name="Text Box 39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1" name="Text Box 39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2" name="Text Box 39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3" name="Text Box 39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4" name="Text Box 39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5" name="Text Box 39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6" name="Text Box 39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7" name="Text Box 39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8" name="Text Box 39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49" name="Text Box 39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0" name="Text Box 39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1" name="Text Box 39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2" name="Text Box 39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3" name="Text Box 39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4" name="Text Box 39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5" name="Text Box 39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6" name="Text Box 39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7" name="Text Box 39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8" name="Text Box 39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59" name="Text Box 39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0" name="Text Box 39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1" name="Text Box 39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2" name="Text Box 39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3" name="Text Box 39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4" name="Text Box 39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5" name="Text Box 39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6" name="Text Box 39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7" name="Text Box 39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8" name="Text Box 39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69" name="Text Box 39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0" name="Text Box 39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1" name="Text Box 39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2" name="Text Box 39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3" name="Text Box 39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4" name="Text Box 39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5" name="Text Box 39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6" name="Text Box 39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7" name="Text Box 39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8" name="Text Box 39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79" name="Text Box 39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0" name="Text Box 39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1" name="Text Box 39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2" name="Text Box 39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3" name="Text Box 39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4" name="Text Box 39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5" name="Text Box 39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6" name="Text Box 39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7" name="Text Box 39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8" name="Text Box 39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89" name="Text Box 39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0" name="Text Box 39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1" name="Text Box 39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2" name="Text Box 39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3" name="Text Box 39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4" name="Text Box 39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5" name="Text Box 39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6" name="Text Box 39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7" name="Text Box 39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8" name="Text Box 39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6999" name="Text Box 39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0" name="Text Box 39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1" name="Text Box 39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2" name="Text Box 39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3" name="Text Box 39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4" name="Text Box 39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5" name="Text Box 39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6" name="Text Box 39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7" name="Text Box 39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8" name="Text Box 39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09" name="Text Box 39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0" name="Text Box 39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1" name="Text Box 39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2" name="Text Box 39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3" name="Text Box 39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4" name="Text Box 39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5" name="Text Box 39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6" name="Text Box 39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7" name="Text Box 39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8" name="Text Box 39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19" name="Text Box 39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0" name="Text Box 39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1" name="Text Box 39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2" name="Text Box 39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3" name="Text Box 39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4" name="Text Box 39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5" name="Text Box 39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6" name="Text Box 39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7" name="Text Box 39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8" name="Text Box 39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29" name="Text Box 39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0" name="Text Box 39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1" name="Text Box 39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2" name="Text Box 39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3" name="Text Box 39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4" name="Text Box 39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5" name="Text Box 39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6" name="Text Box 39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7" name="Text Box 39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8" name="Text Box 39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39" name="Text Box 39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0" name="Text Box 40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1" name="Text Box 40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2" name="Text Box 40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3" name="Text Box 40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4" name="Text Box 40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5" name="Text Box 40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6" name="Text Box 40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7" name="Text Box 40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8" name="Text Box 40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49" name="Text Box 40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0" name="Text Box 40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1" name="Text Box 40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2" name="Text Box 40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3" name="Text Box 40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4" name="Text Box 40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5" name="Text Box 40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6" name="Text Box 40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7" name="Text Box 40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8" name="Text Box 40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59" name="Text Box 40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0" name="Text Box 40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1" name="Text Box 40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2" name="Text Box 40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3" name="Text Box 40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4" name="Text Box 40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5" name="Text Box 40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6" name="Text Box 40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7" name="Text Box 40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8" name="Text Box 40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69" name="Text Box 40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0" name="Text Box 40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1" name="Text Box 40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2" name="Text Box 40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3" name="Text Box 40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4" name="Text Box 40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5" name="Text Box 40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6" name="Text Box 40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7" name="Text Box 40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8" name="Text Box 40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79" name="Text Box 40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0" name="Text Box 40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1" name="Text Box 40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2" name="Text Box 40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3" name="Text Box 40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4" name="Text Box 40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5" name="Text Box 40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6" name="Text Box 40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7" name="Text Box 40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8" name="Text Box 40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89" name="Text Box 40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0" name="Text Box 40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1" name="Text Box 40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2" name="Text Box 40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3" name="Text Box 40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4" name="Text Box 40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5" name="Text Box 40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6" name="Text Box 40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7" name="Text Box 40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8" name="Text Box 40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099" name="Text Box 40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0" name="Text Box 40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1" name="Text Box 40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2" name="Text Box 40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3" name="Text Box 40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4" name="Text Box 40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5" name="Text Box 40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6" name="Text Box 40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7" name="Text Box 40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8" name="Text Box 40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09" name="Text Box 40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0" name="Text Box 40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1" name="Text Box 40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2" name="Text Box 40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3" name="Text Box 40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4" name="Text Box 40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5" name="Text Box 40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6" name="Text Box 40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7" name="Text Box 40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8" name="Text Box 40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19" name="Text Box 40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0" name="Text Box 40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1" name="Text Box 40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2" name="Text Box 40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3" name="Text Box 40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4" name="Text Box 40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5" name="Text Box 40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6" name="Text Box 40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7" name="Text Box 40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8" name="Text Box 40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29" name="Text Box 40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0" name="Text Box 40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1" name="Text Box 40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2" name="Text Box 40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3" name="Text Box 40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4" name="Text Box 40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5" name="Text Box 40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6" name="Text Box 40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7" name="Text Box 40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8" name="Text Box 40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39" name="Text Box 40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0" name="Text Box 41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1" name="Text Box 41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2" name="Text Box 41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3" name="Text Box 41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4" name="Text Box 41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5" name="Text Box 41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6" name="Text Box 41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7" name="Text Box 41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8" name="Text Box 41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49" name="Text Box 41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0" name="Text Box 41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1" name="Text Box 41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2" name="Text Box 41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3" name="Text Box 41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4" name="Text Box 41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5" name="Text Box 41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6" name="Text Box 41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7" name="Text Box 41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8" name="Text Box 41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59" name="Text Box 41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0" name="Text Box 41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1" name="Text Box 41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2" name="Text Box 41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3" name="Text Box 41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4" name="Text Box 41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5" name="Text Box 41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6" name="Text Box 41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7" name="Text Box 41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8" name="Text Box 41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69" name="Text Box 41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0" name="Text Box 41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1" name="Text Box 41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2" name="Text Box 41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3" name="Text Box 41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4" name="Text Box 41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5" name="Text Box 41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6" name="Text Box 41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7" name="Text Box 41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8" name="Text Box 41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79" name="Text Box 41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0" name="Text Box 41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1" name="Text Box 41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2" name="Text Box 41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3" name="Text Box 41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4" name="Text Box 41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5" name="Text Box 41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6" name="Text Box 41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7" name="Text Box 41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8" name="Text Box 41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89" name="Text Box 41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0" name="Text Box 41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1" name="Text Box 41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2" name="Text Box 41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3" name="Text Box 41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4" name="Text Box 41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5" name="Text Box 41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6" name="Text Box 41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7" name="Text Box 41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8" name="Text Box 41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199" name="Text Box 41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0" name="Text Box 41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1" name="Text Box 41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2" name="Text Box 41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3" name="Text Box 41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4" name="Text Box 41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5" name="Text Box 41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6" name="Text Box 41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7" name="Text Box 41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8" name="Text Box 41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09" name="Text Box 41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0" name="Text Box 41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1" name="Text Box 41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2" name="Text Box 41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3" name="Text Box 41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4" name="Text Box 41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5" name="Text Box 41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6" name="Text Box 41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7" name="Text Box 41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8" name="Text Box 41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19" name="Text Box 41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0" name="Text Box 41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1" name="Text Box 41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2" name="Text Box 41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3" name="Text Box 41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4" name="Text Box 41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5" name="Text Box 41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6" name="Text Box 41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7" name="Text Box 41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8" name="Text Box 41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29" name="Text Box 41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0" name="Text Box 41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1" name="Text Box 41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2" name="Text Box 41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3" name="Text Box 41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4" name="Text Box 41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5" name="Text Box 41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6" name="Text Box 41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7" name="Text Box 41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8" name="Text Box 41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39" name="Text Box 41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0" name="Text Box 42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1" name="Text Box 42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2" name="Text Box 42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3" name="Text Box 42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4" name="Text Box 42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5" name="Text Box 42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6" name="Text Box 42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7" name="Text Box 42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8" name="Text Box 42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49" name="Text Box 42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0" name="Text Box 42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1" name="Text Box 42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2" name="Text Box 42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3" name="Text Box 42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4" name="Text Box 42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5" name="Text Box 42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6" name="Text Box 42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7" name="Text Box 42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8" name="Text Box 42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59" name="Text Box 42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0" name="Text Box 42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1" name="Text Box 42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2" name="Text Box 42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3" name="Text Box 42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4" name="Text Box 42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5" name="Text Box 42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6" name="Text Box 42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7" name="Text Box 42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8" name="Text Box 42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69" name="Text Box 42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0" name="Text Box 42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1" name="Text Box 42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2" name="Text Box 42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3" name="Text Box 42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4" name="Text Box 42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5" name="Text Box 42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6" name="Text Box 42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7" name="Text Box 42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8" name="Text Box 42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79" name="Text Box 42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0" name="Text Box 42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1" name="Text Box 42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2" name="Text Box 42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3" name="Text Box 42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4" name="Text Box 42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5" name="Text Box 42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6" name="Text Box 42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7" name="Text Box 42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8" name="Text Box 42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89" name="Text Box 42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0" name="Text Box 42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1" name="Text Box 42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2" name="Text Box 42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3" name="Text Box 42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4" name="Text Box 42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5" name="Text Box 42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6" name="Text Box 42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7" name="Text Box 42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8" name="Text Box 42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299" name="Text Box 42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0" name="Text Box 42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1" name="Text Box 42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2" name="Text Box 42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3" name="Text Box 42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4" name="Text Box 42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5" name="Text Box 42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6" name="Text Box 42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7" name="Text Box 42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8" name="Text Box 42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09" name="Text Box 42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0" name="Text Box 42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1" name="Text Box 42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2" name="Text Box 42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3" name="Text Box 42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4" name="Text Box 42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5" name="Text Box 42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6" name="Text Box 42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7" name="Text Box 42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8" name="Text Box 42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19" name="Text Box 42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0" name="Text Box 42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1" name="Text Box 42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2" name="Text Box 42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3" name="Text Box 42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4" name="Text Box 42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5" name="Text Box 42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6" name="Text Box 42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7" name="Text Box 42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8" name="Text Box 42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29" name="Text Box 42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0" name="Text Box 42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1" name="Text Box 42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2" name="Text Box 42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3" name="Text Box 42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4" name="Text Box 42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5" name="Text Box 42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6" name="Text Box 42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7" name="Text Box 42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8" name="Text Box 42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39" name="Text Box 42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0" name="Text Box 43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1" name="Text Box 43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2" name="Text Box 43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3" name="Text Box 43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4" name="Text Box 43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5" name="Text Box 43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6" name="Text Box 43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7" name="Text Box 43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8" name="Text Box 43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49" name="Text Box 43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0" name="Text Box 43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1" name="Text Box 43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2" name="Text Box 43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3" name="Text Box 43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4" name="Text Box 43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5" name="Text Box 43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6" name="Text Box 43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7" name="Text Box 43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8" name="Text Box 43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59" name="Text Box 43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0" name="Text Box 43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1" name="Text Box 43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2" name="Text Box 43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3" name="Text Box 43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4" name="Text Box 43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5" name="Text Box 43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6" name="Text Box 43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7" name="Text Box 43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8" name="Text Box 43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69" name="Text Box 43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0" name="Text Box 43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1" name="Text Box 43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2" name="Text Box 43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3" name="Text Box 43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4" name="Text Box 43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5" name="Text Box 43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6" name="Text Box 43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7" name="Text Box 43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8" name="Text Box 43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79" name="Text Box 43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0" name="Text Box 43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1" name="Text Box 43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2" name="Text Box 43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3" name="Text Box 43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4" name="Text Box 43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5" name="Text Box 43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6" name="Text Box 43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7" name="Text Box 43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8" name="Text Box 43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89" name="Text Box 43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0" name="Text Box 43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1" name="Text Box 43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2" name="Text Box 43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3" name="Text Box 43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4" name="Text Box 43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5" name="Text Box 43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6" name="Text Box 43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7" name="Text Box 43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8" name="Text Box 43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399" name="Text Box 43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0" name="Text Box 43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1" name="Text Box 43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2" name="Text Box 43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3" name="Text Box 43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4" name="Text Box 43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5" name="Text Box 43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6" name="Text Box 43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7" name="Text Box 43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8" name="Text Box 43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09" name="Text Box 43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0" name="Text Box 43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1" name="Text Box 43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2" name="Text Box 43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3" name="Text Box 43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4" name="Text Box 43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5" name="Text Box 43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6" name="Text Box 43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7" name="Text Box 43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8" name="Text Box 43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19" name="Text Box 43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0" name="Text Box 43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1" name="Text Box 43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2" name="Text Box 43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3" name="Text Box 43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4" name="Text Box 43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5" name="Text Box 43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6" name="Text Box 43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7" name="Text Box 43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8" name="Text Box 43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29" name="Text Box 43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0" name="Text Box 43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1" name="Text Box 43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2" name="Text Box 43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3" name="Text Box 43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4" name="Text Box 43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5" name="Text Box 43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6" name="Text Box 43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7" name="Text Box 43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8" name="Text Box 43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39" name="Text Box 43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0" name="Text Box 44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1" name="Text Box 44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2" name="Text Box 44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3" name="Text Box 44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4" name="Text Box 44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5" name="Text Box 44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6" name="Text Box 44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7" name="Text Box 44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8" name="Text Box 44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49" name="Text Box 44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0" name="Text Box 44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1" name="Text Box 44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2" name="Text Box 44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3" name="Text Box 44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4" name="Text Box 44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5" name="Text Box 44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6" name="Text Box 44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7" name="Text Box 44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8" name="Text Box 44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59" name="Text Box 44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0" name="Text Box 44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1" name="Text Box 44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2" name="Text Box 44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3" name="Text Box 44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4" name="Text Box 44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5" name="Text Box 44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6" name="Text Box 44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7" name="Text Box 44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8" name="Text Box 44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69" name="Text Box 44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0" name="Text Box 44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1" name="Text Box 44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2" name="Text Box 44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3" name="Text Box 44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4" name="Text Box 44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5" name="Text Box 44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6" name="Text Box 44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7" name="Text Box 44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8" name="Text Box 44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79" name="Text Box 44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0" name="Text Box 44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1" name="Text Box 44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2" name="Text Box 44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3" name="Text Box 44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4" name="Text Box 44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5" name="Text Box 44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6" name="Text Box 44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7" name="Text Box 44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8" name="Text Box 44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89" name="Text Box 44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0" name="Text Box 44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1" name="Text Box 44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2" name="Text Box 44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3" name="Text Box 44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4" name="Text Box 44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5" name="Text Box 44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6" name="Text Box 44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7" name="Text Box 44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8" name="Text Box 44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499" name="Text Box 44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0" name="Text Box 44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1" name="Text Box 44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2" name="Text Box 44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3" name="Text Box 44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4" name="Text Box 44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5" name="Text Box 44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6" name="Text Box 44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7" name="Text Box 44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8" name="Text Box 44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09" name="Text Box 44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0" name="Text Box 44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1" name="Text Box 44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2" name="Text Box 44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3" name="Text Box 44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4" name="Text Box 44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5" name="Text Box 44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6" name="Text Box 44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7" name="Text Box 44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8" name="Text Box 44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19" name="Text Box 44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0" name="Text Box 44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1" name="Text Box 44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2" name="Text Box 44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3" name="Text Box 44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4" name="Text Box 44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5" name="Text Box 44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6" name="Text Box 44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7" name="Text Box 44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8" name="Text Box 44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29" name="Text Box 44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0" name="Text Box 44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1" name="Text Box 44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2" name="Text Box 44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3" name="Text Box 44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4" name="Text Box 44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5" name="Text Box 44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6" name="Text Box 44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7" name="Text Box 44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8" name="Text Box 44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39" name="Text Box 44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0" name="Text Box 45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1" name="Text Box 45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2" name="Text Box 45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3" name="Text Box 45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4" name="Text Box 45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5" name="Text Box 45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6" name="Text Box 45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7" name="Text Box 45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8" name="Text Box 45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49" name="Text Box 45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0" name="Text Box 45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1" name="Text Box 45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2" name="Text Box 45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3" name="Text Box 45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4" name="Text Box 45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5" name="Text Box 45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6" name="Text Box 45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7" name="Text Box 45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8" name="Text Box 45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59" name="Text Box 45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0" name="Text Box 45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1" name="Text Box 45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2" name="Text Box 45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3" name="Text Box 45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4" name="Text Box 45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5" name="Text Box 45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6" name="Text Box 45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7" name="Text Box 45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8" name="Text Box 45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69" name="Text Box 45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0" name="Text Box 45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1" name="Text Box 45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2" name="Text Box 45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3" name="Text Box 45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4" name="Text Box 45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5" name="Text Box 45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6" name="Text Box 45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7" name="Text Box 45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8" name="Text Box 45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79" name="Text Box 45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0" name="Text Box 45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1" name="Text Box 45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2" name="Text Box 45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3" name="Text Box 45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4" name="Text Box 45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5" name="Text Box 45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6" name="Text Box 45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7" name="Text Box 45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8" name="Text Box 45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89" name="Text Box 45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0" name="Text Box 45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1" name="Text Box 45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2" name="Text Box 45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3" name="Text Box 45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4" name="Text Box 45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5" name="Text Box 45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6" name="Text Box 45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7" name="Text Box 45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8" name="Text Box 45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599" name="Text Box 45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0" name="Text Box 45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1" name="Text Box 45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2" name="Text Box 45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3" name="Text Box 45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4" name="Text Box 45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5" name="Text Box 45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6" name="Text Box 45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7" name="Text Box 45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8" name="Text Box 45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09" name="Text Box 45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0" name="Text Box 45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1" name="Text Box 45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2" name="Text Box 45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3" name="Text Box 45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4" name="Text Box 45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5" name="Text Box 45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6" name="Text Box 45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7" name="Text Box 45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8" name="Text Box 45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19" name="Text Box 45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0" name="Text Box 45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1" name="Text Box 45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2" name="Text Box 45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3" name="Text Box 45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4" name="Text Box 45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5" name="Text Box 45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6" name="Text Box 45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7" name="Text Box 45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8" name="Text Box 45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29" name="Text Box 45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0" name="Text Box 45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1" name="Text Box 45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2" name="Text Box 45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3" name="Text Box 45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4" name="Text Box 45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5" name="Text Box 45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6" name="Text Box 45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7" name="Text Box 45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8" name="Text Box 45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39" name="Text Box 45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0" name="Text Box 46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1" name="Text Box 46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2" name="Text Box 46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3" name="Text Box 46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4" name="Text Box 46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5" name="Text Box 46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6" name="Text Box 46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7" name="Text Box 46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8" name="Text Box 46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49" name="Text Box 46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0" name="Text Box 46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1" name="Text Box 46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2" name="Text Box 46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3" name="Text Box 46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4" name="Text Box 46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5" name="Text Box 46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6" name="Text Box 46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7" name="Text Box 46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8" name="Text Box 46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59" name="Text Box 46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0" name="Text Box 46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1" name="Text Box 46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2" name="Text Box 46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3" name="Text Box 46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4" name="Text Box 46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5" name="Text Box 46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6" name="Text Box 46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7" name="Text Box 46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8" name="Text Box 46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69" name="Text Box 46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0" name="Text Box 46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1" name="Text Box 46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2" name="Text Box 46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3" name="Text Box 46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4" name="Text Box 46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5" name="Text Box 46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6" name="Text Box 46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7" name="Text Box 46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8" name="Text Box 46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79" name="Text Box 46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0" name="Text Box 46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1" name="Text Box 46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2" name="Text Box 46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3" name="Text Box 46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4" name="Text Box 46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5" name="Text Box 46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6" name="Text Box 46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7" name="Text Box 46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8" name="Text Box 46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89" name="Text Box 46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0" name="Text Box 46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1" name="Text Box 46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2" name="Text Box 46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3" name="Text Box 46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4" name="Text Box 46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5" name="Text Box 46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6" name="Text Box 46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7" name="Text Box 46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8" name="Text Box 46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699" name="Text Box 46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0" name="Text Box 46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1" name="Text Box 46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2" name="Text Box 46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3" name="Text Box 46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4" name="Text Box 46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5" name="Text Box 46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6" name="Text Box 46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7" name="Text Box 46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8" name="Text Box 46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09" name="Text Box 46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0" name="Text Box 46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1" name="Text Box 46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2" name="Text Box 46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3" name="Text Box 46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4" name="Text Box 46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5" name="Text Box 46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6" name="Text Box 46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7" name="Text Box 46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8" name="Text Box 46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19" name="Text Box 46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0" name="Text Box 46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1" name="Text Box 46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2" name="Text Box 46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3" name="Text Box 46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4" name="Text Box 46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5" name="Text Box 46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6" name="Text Box 46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7" name="Text Box 46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8" name="Text Box 46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29" name="Text Box 46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0" name="Text Box 46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1" name="Text Box 46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2" name="Text Box 46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3" name="Text Box 46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4" name="Text Box 46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5" name="Text Box 46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6" name="Text Box 46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7" name="Text Box 46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8" name="Text Box 46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39" name="Text Box 46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0" name="Text Box 47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1" name="Text Box 47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2" name="Text Box 47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3" name="Text Box 47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4" name="Text Box 47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5" name="Text Box 47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6" name="Text Box 47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7" name="Text Box 47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8" name="Text Box 47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49" name="Text Box 47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0" name="Text Box 47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1" name="Text Box 47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2" name="Text Box 47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3" name="Text Box 47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4" name="Text Box 47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5" name="Text Box 47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6" name="Text Box 47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7" name="Text Box 47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8" name="Text Box 47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59" name="Text Box 47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0" name="Text Box 47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1" name="Text Box 47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2" name="Text Box 47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3" name="Text Box 47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4" name="Text Box 47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5" name="Text Box 47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6" name="Text Box 47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7" name="Text Box 47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8" name="Text Box 47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69" name="Text Box 47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0" name="Text Box 47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1" name="Text Box 47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2" name="Text Box 47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3" name="Text Box 47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4" name="Text Box 47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5" name="Text Box 47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6" name="Text Box 47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7" name="Text Box 47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8" name="Text Box 47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79" name="Text Box 47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0" name="Text Box 47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1" name="Text Box 47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2" name="Text Box 47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3" name="Text Box 47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4" name="Text Box 47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5" name="Text Box 47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6" name="Text Box 47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7" name="Text Box 47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8" name="Text Box 47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89" name="Text Box 47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0" name="Text Box 47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1" name="Text Box 47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2" name="Text Box 47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3" name="Text Box 47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4" name="Text Box 47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5" name="Text Box 47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6" name="Text Box 47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7" name="Text Box 47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8" name="Text Box 47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799" name="Text Box 47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0" name="Text Box 47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1" name="Text Box 47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2" name="Text Box 47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3" name="Text Box 47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4" name="Text Box 47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5" name="Text Box 47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6" name="Text Box 47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7" name="Text Box 47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8" name="Text Box 47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09" name="Text Box 47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0" name="Text Box 47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1" name="Text Box 47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2" name="Text Box 47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3" name="Text Box 47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4" name="Text Box 47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5" name="Text Box 47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6" name="Text Box 47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7" name="Text Box 47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8" name="Text Box 47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19" name="Text Box 47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0" name="Text Box 47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1" name="Text Box 47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2" name="Text Box 47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3" name="Text Box 47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4" name="Text Box 47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5" name="Text Box 47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6" name="Text Box 47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7" name="Text Box 47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8" name="Text Box 47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29" name="Text Box 47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0" name="Text Box 47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1" name="Text Box 47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2" name="Text Box 47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3" name="Text Box 47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4" name="Text Box 47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5" name="Text Box 47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6" name="Text Box 47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7" name="Text Box 47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8" name="Text Box 47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39" name="Text Box 47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0" name="Text Box 48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1" name="Text Box 48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2" name="Text Box 48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3" name="Text Box 48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4" name="Text Box 48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5" name="Text Box 48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6" name="Text Box 48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7" name="Text Box 48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8" name="Text Box 48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49" name="Text Box 48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0" name="Text Box 48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1" name="Text Box 48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2" name="Text Box 48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3" name="Text Box 48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4" name="Text Box 48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5" name="Text Box 48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6" name="Text Box 48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7" name="Text Box 48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8" name="Text Box 48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59" name="Text Box 48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0" name="Text Box 48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1" name="Text Box 48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2" name="Text Box 48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3" name="Text Box 48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4" name="Text Box 48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5" name="Text Box 48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6" name="Text Box 48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7" name="Text Box 48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8" name="Text Box 48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69" name="Text Box 48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0" name="Text Box 48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1" name="Text Box 48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2" name="Text Box 48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3" name="Text Box 48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4" name="Text Box 48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5" name="Text Box 48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6" name="Text Box 48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7" name="Text Box 48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8" name="Text Box 48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79" name="Text Box 48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0" name="Text Box 48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1" name="Text Box 48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2" name="Text Box 48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3" name="Text Box 48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4" name="Text Box 48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5" name="Text Box 48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6" name="Text Box 48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7" name="Text Box 48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8" name="Text Box 48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89" name="Text Box 48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0" name="Text Box 48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1" name="Text Box 48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2" name="Text Box 48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3" name="Text Box 48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4" name="Text Box 48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5" name="Text Box 48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6" name="Text Box 48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7" name="Text Box 48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8" name="Text Box 48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899" name="Text Box 48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0" name="Text Box 48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1" name="Text Box 48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2" name="Text Box 48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3" name="Text Box 48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4" name="Text Box 48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5" name="Text Box 48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6" name="Text Box 48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7" name="Text Box 48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8" name="Text Box 48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09" name="Text Box 48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0" name="Text Box 48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1" name="Text Box 48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2" name="Text Box 48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3" name="Text Box 48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4" name="Text Box 48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5" name="Text Box 48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6" name="Text Box 48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7" name="Text Box 48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8" name="Text Box 48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19" name="Text Box 48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0" name="Text Box 48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1" name="Text Box 48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2" name="Text Box 48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3" name="Text Box 48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4" name="Text Box 48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5" name="Text Box 48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6" name="Text Box 48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7" name="Text Box 48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8" name="Text Box 48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29" name="Text Box 48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0" name="Text Box 48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1" name="Text Box 48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2" name="Text Box 48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3" name="Text Box 48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4" name="Text Box 48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5" name="Text Box 48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6" name="Text Box 48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7" name="Text Box 48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8" name="Text Box 48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39" name="Text Box 48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0" name="Text Box 49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1" name="Text Box 49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2" name="Text Box 49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3" name="Text Box 49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4" name="Text Box 49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5" name="Text Box 49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6" name="Text Box 49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7" name="Text Box 49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8" name="Text Box 49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49" name="Text Box 49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0" name="Text Box 49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1" name="Text Box 49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2" name="Text Box 49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3" name="Text Box 49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4" name="Text Box 49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5" name="Text Box 49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6" name="Text Box 49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7" name="Text Box 49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8" name="Text Box 49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59" name="Text Box 49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0" name="Text Box 49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1" name="Text Box 49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2" name="Text Box 49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3" name="Text Box 49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4" name="Text Box 49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5" name="Text Box 49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6" name="Text Box 49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7" name="Text Box 49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8" name="Text Box 49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69" name="Text Box 49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0" name="Text Box 49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1" name="Text Box 49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2" name="Text Box 49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3" name="Text Box 49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4" name="Text Box 49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5" name="Text Box 49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6" name="Text Box 49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7" name="Text Box 49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8" name="Text Box 49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79" name="Text Box 49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0" name="Text Box 49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1" name="Text Box 49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2" name="Text Box 49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3" name="Text Box 49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4" name="Text Box 49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5" name="Text Box 49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6" name="Text Box 49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7" name="Text Box 49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8" name="Text Box 49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89" name="Text Box 49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0" name="Text Box 49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1" name="Text Box 49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2" name="Text Box 49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3" name="Text Box 49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4" name="Text Box 49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5" name="Text Box 49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6" name="Text Box 49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7" name="Text Box 49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8" name="Text Box 49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7999" name="Text Box 49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0" name="Text Box 49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1" name="Text Box 49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2" name="Text Box 49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3" name="Text Box 49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4" name="Text Box 49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5" name="Text Box 49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6" name="Text Box 49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7" name="Text Box 49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8" name="Text Box 49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09" name="Text Box 49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0" name="Text Box 49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1" name="Text Box 49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2" name="Text Box 49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3" name="Text Box 49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4" name="Text Box 49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5" name="Text Box 49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6" name="Text Box 49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7" name="Text Box 49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8" name="Text Box 49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19" name="Text Box 49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0" name="Text Box 49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1" name="Text Box 49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2" name="Text Box 49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3" name="Text Box 49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4" name="Text Box 49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5" name="Text Box 49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6" name="Text Box 49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7" name="Text Box 49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8" name="Text Box 49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29" name="Text Box 49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0" name="Text Box 49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1" name="Text Box 49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2" name="Text Box 49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3" name="Text Box 49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4" name="Text Box 49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5" name="Text Box 49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6" name="Text Box 49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7" name="Text Box 49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8" name="Text Box 49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39" name="Text Box 49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0" name="Text Box 50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1" name="Text Box 50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2" name="Text Box 50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3" name="Text Box 50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4" name="Text Box 50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5" name="Text Box 50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6" name="Text Box 50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7" name="Text Box 50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8" name="Text Box 50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49" name="Text Box 50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0" name="Text Box 50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1" name="Text Box 50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2" name="Text Box 50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3" name="Text Box 50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4" name="Text Box 50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5" name="Text Box 50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6" name="Text Box 50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7" name="Text Box 50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8" name="Text Box 50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59" name="Text Box 50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0" name="Text Box 50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1" name="Text Box 50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2" name="Text Box 50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3" name="Text Box 50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4" name="Text Box 50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5" name="Text Box 50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6" name="Text Box 50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7" name="Text Box 50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8" name="Text Box 50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69" name="Text Box 50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0" name="Text Box 50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1" name="Text Box 50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2" name="Text Box 50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3" name="Text Box 50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4" name="Text Box 50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5" name="Text Box 50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6" name="Text Box 50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7" name="Text Box 50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8" name="Text Box 50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79" name="Text Box 50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0" name="Text Box 50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1" name="Text Box 50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2" name="Text Box 50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3" name="Text Box 50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4" name="Text Box 50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5" name="Text Box 50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6" name="Text Box 50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7" name="Text Box 50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8" name="Text Box 50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89" name="Text Box 50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0" name="Text Box 50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1" name="Text Box 50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2" name="Text Box 50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3" name="Text Box 50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4" name="Text Box 50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5" name="Text Box 50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6" name="Text Box 50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7" name="Text Box 50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8" name="Text Box 50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099" name="Text Box 50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0" name="Text Box 50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1" name="Text Box 50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2" name="Text Box 50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3" name="Text Box 50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4" name="Text Box 50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5" name="Text Box 50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6" name="Text Box 50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7" name="Text Box 50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8" name="Text Box 50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09" name="Text Box 50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0" name="Text Box 50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1" name="Text Box 50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2" name="Text Box 50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3" name="Text Box 50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4" name="Text Box 50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5" name="Text Box 50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6" name="Text Box 50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7" name="Text Box 50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8" name="Text Box 50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19" name="Text Box 50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0" name="Text Box 50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1" name="Text Box 50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2" name="Text Box 50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3" name="Text Box 50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4" name="Text Box 50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5" name="Text Box 50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6" name="Text Box 50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7" name="Text Box 50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8" name="Text Box 50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29" name="Text Box 50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0" name="Text Box 50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1" name="Text Box 50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2" name="Text Box 50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3" name="Text Box 50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4" name="Text Box 50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5" name="Text Box 50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6" name="Text Box 50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7" name="Text Box 50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8" name="Text Box 50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39" name="Text Box 50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0" name="Text Box 51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1" name="Text Box 51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2" name="Text Box 51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3" name="Text Box 51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4" name="Text Box 51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5" name="Text Box 51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6" name="Text Box 51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7" name="Text Box 51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8" name="Text Box 51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49" name="Text Box 51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0" name="Text Box 51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1" name="Text Box 51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2" name="Text Box 51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3" name="Text Box 51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4" name="Text Box 51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5" name="Text Box 51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6" name="Text Box 51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7" name="Text Box 51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8" name="Text Box 51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59" name="Text Box 51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0" name="Text Box 51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1" name="Text Box 51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2" name="Text Box 51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3" name="Text Box 51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4" name="Text Box 51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5" name="Text Box 51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6" name="Text Box 51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7" name="Text Box 51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8" name="Text Box 51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69" name="Text Box 51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0" name="Text Box 51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1" name="Text Box 51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2" name="Text Box 51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3" name="Text Box 51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4" name="Text Box 51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5" name="Text Box 51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6" name="Text Box 51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7" name="Text Box 51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8" name="Text Box 51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79" name="Text Box 51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0" name="Text Box 51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1" name="Text Box 51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2" name="Text Box 51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3" name="Text Box 51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4" name="Text Box 51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5" name="Text Box 51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6" name="Text Box 51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7" name="Text Box 51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8" name="Text Box 51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89" name="Text Box 51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0" name="Text Box 51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1" name="Text Box 51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2" name="Text Box 51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3" name="Text Box 51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4" name="Text Box 51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5" name="Text Box 51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6" name="Text Box 51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7" name="Text Box 51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8" name="Text Box 51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199" name="Text Box 51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0" name="Text Box 51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1" name="Text Box 51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2" name="Text Box 51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3" name="Text Box 51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4" name="Text Box 51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5" name="Text Box 51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6" name="Text Box 51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7" name="Text Box 51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8" name="Text Box 51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09" name="Text Box 51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0" name="Text Box 51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1" name="Text Box 51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2" name="Text Box 51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3" name="Text Box 51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4" name="Text Box 51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5" name="Text Box 51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6" name="Text Box 51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7" name="Text Box 51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8" name="Text Box 51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19" name="Text Box 51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0" name="Text Box 51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1" name="Text Box 51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2" name="Text Box 51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3" name="Text Box 51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4" name="Text Box 51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5" name="Text Box 51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6" name="Text Box 51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7" name="Text Box 51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8" name="Text Box 51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29" name="Text Box 51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0" name="Text Box 51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1" name="Text Box 51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2" name="Text Box 51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3" name="Text Box 51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4" name="Text Box 51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5" name="Text Box 51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6" name="Text Box 51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7" name="Text Box 51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8" name="Text Box 51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39" name="Text Box 51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0" name="Text Box 52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1" name="Text Box 52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2" name="Text Box 52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3" name="Text Box 52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4" name="Text Box 52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5" name="Text Box 52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6" name="Text Box 52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7" name="Text Box 52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8" name="Text Box 52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49" name="Text Box 52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0" name="Text Box 52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1" name="Text Box 52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2" name="Text Box 52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3" name="Text Box 52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4" name="Text Box 52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5" name="Text Box 52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6" name="Text Box 52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7" name="Text Box 52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8" name="Text Box 52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59" name="Text Box 52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0" name="Text Box 52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1" name="Text Box 52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2" name="Text Box 52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3" name="Text Box 52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4" name="Text Box 52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5" name="Text Box 52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6" name="Text Box 52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7" name="Text Box 52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8" name="Text Box 52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69" name="Text Box 52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0" name="Text Box 52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1" name="Text Box 52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2" name="Text Box 52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3" name="Text Box 52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4" name="Text Box 52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5" name="Text Box 52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6" name="Text Box 52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7" name="Text Box 52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8" name="Text Box 52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79" name="Text Box 52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0" name="Text Box 52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1" name="Text Box 52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2" name="Text Box 52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3" name="Text Box 52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4" name="Text Box 52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5" name="Text Box 52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6" name="Text Box 52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7" name="Text Box 52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8" name="Text Box 52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89" name="Text Box 52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0" name="Text Box 52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1" name="Text Box 52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2" name="Text Box 52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3" name="Text Box 52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4" name="Text Box 52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5" name="Text Box 52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6" name="Text Box 52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7" name="Text Box 52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8" name="Text Box 52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299" name="Text Box 52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0" name="Text Box 52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1" name="Text Box 52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2" name="Text Box 52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3" name="Text Box 52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4" name="Text Box 52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5" name="Text Box 52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6" name="Text Box 52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7" name="Text Box 52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8" name="Text Box 52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09" name="Text Box 52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0" name="Text Box 52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1" name="Text Box 52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2" name="Text Box 52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3" name="Text Box 52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4" name="Text Box 52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5" name="Text Box 52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6" name="Text Box 52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7" name="Text Box 52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8" name="Text Box 52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19" name="Text Box 52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0" name="Text Box 52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1" name="Text Box 52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2" name="Text Box 52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3" name="Text Box 52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4" name="Text Box 52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5" name="Text Box 52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6" name="Text Box 52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7" name="Text Box 52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8" name="Text Box 52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29" name="Text Box 52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0" name="Text Box 52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1" name="Text Box 52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2" name="Text Box 52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3" name="Text Box 52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4" name="Text Box 52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5" name="Text Box 52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6" name="Text Box 52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7" name="Text Box 52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8" name="Text Box 52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39" name="Text Box 52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0" name="Text Box 53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1" name="Text Box 53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2" name="Text Box 53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3" name="Text Box 53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4" name="Text Box 53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5" name="Text Box 53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6" name="Text Box 53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7" name="Text Box 53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8" name="Text Box 530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49" name="Text Box 530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0" name="Text Box 531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1" name="Text Box 531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2" name="Text Box 531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3" name="Text Box 531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4" name="Text Box 531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5" name="Text Box 531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6" name="Text Box 531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7" name="Text Box 531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8" name="Text Box 531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59" name="Text Box 531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0" name="Text Box 532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1" name="Text Box 532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2" name="Text Box 532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3" name="Text Box 532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4" name="Text Box 532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5" name="Text Box 532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6" name="Text Box 532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7" name="Text Box 532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8" name="Text Box 532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69" name="Text Box 532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0" name="Text Box 533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1" name="Text Box 533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2" name="Text Box 533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3" name="Text Box 533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4" name="Text Box 533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5" name="Text Box 533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6" name="Text Box 533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7" name="Text Box 533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8" name="Text Box 533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79" name="Text Box 533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0" name="Text Box 534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1" name="Text Box 534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2" name="Text Box 534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3" name="Text Box 534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4" name="Text Box 534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5" name="Text Box 534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6" name="Text Box 534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7" name="Text Box 534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8" name="Text Box 534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89" name="Text Box 534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0" name="Text Box 535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1" name="Text Box 535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2" name="Text Box 535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3" name="Text Box 535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4" name="Text Box 535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5" name="Text Box 535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6" name="Text Box 535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7" name="Text Box 535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8" name="Text Box 535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399" name="Text Box 535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0" name="Text Box 536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1" name="Text Box 536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2" name="Text Box 536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3" name="Text Box 536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4" name="Text Box 536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5" name="Text Box 536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6" name="Text Box 536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7" name="Text Box 536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8" name="Text Box 536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09" name="Text Box 536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0" name="Text Box 537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1" name="Text Box 537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2" name="Text Box 537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3" name="Text Box 537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4" name="Text Box 537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5" name="Text Box 537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6" name="Text Box 537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7" name="Text Box 537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8" name="Text Box 537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19" name="Text Box 537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0" name="Text Box 538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1" name="Text Box 538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2" name="Text Box 538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3" name="Text Box 538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4" name="Text Box 538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5" name="Text Box 538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6" name="Text Box 538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7" name="Text Box 538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8" name="Text Box 538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29" name="Text Box 538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0" name="Text Box 539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1" name="Text Box 539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2" name="Text Box 539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3" name="Text Box 539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4" name="Text Box 539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5" name="Text Box 539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6" name="Text Box 539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7" name="Text Box 539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8" name="Text Box 5398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39" name="Text Box 5399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40" name="Text Box 5400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41" name="Text Box 5401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42" name="Text Box 5402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43" name="Text Box 5403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44" name="Text Box 5404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45" name="Text Box 5405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46" name="Text Box 5406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85725</xdr:colOff>
      <xdr:row>117</xdr:row>
      <xdr:rowOff>19049</xdr:rowOff>
    </xdr:to>
    <xdr:sp macro="" textlink="">
      <xdr:nvSpPr>
        <xdr:cNvPr id="8447" name="Text Box 5407"/>
        <xdr:cNvSpPr txBox="1">
          <a:spLocks noChangeArrowheads="1"/>
        </xdr:cNvSpPr>
      </xdr:nvSpPr>
      <xdr:spPr bwMode="auto">
        <a:xfrm>
          <a:off x="4667250" y="22098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48" name="Text Box 5427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49" name="Text Box 5428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50" name="Text Box 5429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51" name="Text Box 5430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52" name="Text Box 5431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53" name="Text Box 5432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54" name="Text Box 5433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55" name="Text Box 5434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56" name="Text Box 5435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57" name="Text Box 5436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58" name="Text Box 5437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59" name="Text Box 5438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60" name="Text Box 5439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61" name="Text Box 5440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62" name="Text Box 5441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63" name="Text Box 5442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64" name="Text Box 5443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65" name="Text Box 5444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66" name="Text Box 5445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67" name="Text Box 5446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68" name="Text Box 5447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69" name="Text Box 5448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70" name="Text Box 5449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71" name="Text Box 5450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72" name="Text Box 5451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73" name="Text Box 5452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74" name="Text Box 5453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75" name="Text Box 5454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76" name="Text Box 5455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77" name="Text Box 5456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78" name="Text Box 5457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79" name="Text Box 5458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80" name="Text Box 5459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81" name="Text Box 5460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82" name="Text Box 5461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83" name="Text Box 5462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84" name="Text Box 5463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85" name="Text Box 5464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86" name="Text Box 5465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87" name="Text Box 5466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88" name="Text Box 5467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85725</xdr:colOff>
      <xdr:row>115</xdr:row>
      <xdr:rowOff>19050</xdr:rowOff>
    </xdr:to>
    <xdr:sp macro="" textlink="">
      <xdr:nvSpPr>
        <xdr:cNvPr id="8489" name="Text Box 5468"/>
        <xdr:cNvSpPr txBox="1">
          <a:spLocks noChangeArrowheads="1"/>
        </xdr:cNvSpPr>
      </xdr:nvSpPr>
      <xdr:spPr bwMode="auto">
        <a:xfrm>
          <a:off x="4667250" y="217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490" name="Text Box 25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491" name="Text Box 25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492" name="Text Box 25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493" name="Text Box 25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494" name="Text Box 25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495" name="Text Box 25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496" name="Text Box 25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497" name="Text Box 25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498" name="Text Box 25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499" name="Text Box 25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00" name="Text Box 25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01" name="Text Box 25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02" name="Text Box 25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03" name="Text Box 25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04" name="Text Box 26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05" name="Text Box 26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06" name="Text Box 26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07" name="Text Box 26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08" name="Text Box 26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09" name="Text Box 26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10" name="Text Box 26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11" name="Text Box 26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12" name="Text Box 26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13" name="Text Box 26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14" name="Text Box 26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15" name="Text Box 26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16" name="Text Box 26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17" name="Text Box 26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18" name="Text Box 26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19" name="Text Box 26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20" name="Text Box 26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21" name="Text Box 26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22" name="Text Box 26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23" name="Text Box 26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24" name="Text Box 26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25" name="Text Box 26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26" name="Text Box 26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27" name="Text Box 26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28" name="Text Box 26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29" name="Text Box 26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30" name="Text Box 26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31" name="Text Box 26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32" name="Text Box 26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33" name="Text Box 26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34" name="Text Box 26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35" name="Text Box 26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36" name="Text Box 26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37" name="Text Box 26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38" name="Text Box 26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39" name="Text Box 26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40" name="Text Box 26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41" name="Text Box 26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42" name="Text Box 26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43" name="Text Box 26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44" name="Text Box 26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45" name="Text Box 26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46" name="Text Box 26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47" name="Text Box 26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48" name="Text Box 26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49" name="Text Box 26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50" name="Text Box 26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51" name="Text Box 26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52" name="Text Box 26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53" name="Text Box 26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54" name="Text Box 26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55" name="Text Box 26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56" name="Text Box 26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57" name="Text Box 26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58" name="Text Box 26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59" name="Text Box 26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60" name="Text Box 26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61" name="Text Box 26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62" name="Text Box 27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63" name="Text Box 27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64" name="Text Box 27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65" name="Text Box 27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66" name="Text Box 27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67" name="Text Box 27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68" name="Text Box 27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69" name="Text Box 27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70" name="Text Box 27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71" name="Text Box 27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72" name="Text Box 27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73" name="Text Box 27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74" name="Text Box 27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75" name="Text Box 27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76" name="Text Box 27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77" name="Text Box 27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78" name="Text Box 27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79" name="Text Box 27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80" name="Text Box 27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81" name="Text Box 27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82" name="Text Box 27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83" name="Text Box 27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84" name="Text Box 27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85" name="Text Box 27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86" name="Text Box 27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87" name="Text Box 27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88" name="Text Box 27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89" name="Text Box 27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90" name="Text Box 27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91" name="Text Box 27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92" name="Text Box 27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93" name="Text Box 27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94" name="Text Box 27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95" name="Text Box 27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96" name="Text Box 27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97" name="Text Box 27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98" name="Text Box 27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599" name="Text Box 27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00" name="Text Box 27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01" name="Text Box 27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02" name="Text Box 27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03" name="Text Box 27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04" name="Text Box 27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05" name="Text Box 27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06" name="Text Box 27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07" name="Text Box 27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08" name="Text Box 27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09" name="Text Box 27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10" name="Text Box 27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11" name="Text Box 27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12" name="Text Box 27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13" name="Text Box 27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14" name="Text Box 27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15" name="Text Box 27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16" name="Text Box 27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17" name="Text Box 27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18" name="Text Box 27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19" name="Text Box 27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20" name="Text Box 27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21" name="Text Box 27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22" name="Text Box 27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23" name="Text Box 27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24" name="Text Box 27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25" name="Text Box 27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26" name="Text Box 27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27" name="Text Box 27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28" name="Text Box 27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29" name="Text Box 27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30" name="Text Box 27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31" name="Text Box 27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32" name="Text Box 27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33" name="Text Box 27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34" name="Text Box 27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35" name="Text Box 27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36" name="Text Box 27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37" name="Text Box 27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38" name="Text Box 27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39" name="Text Box 27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40" name="Text Box 27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41" name="Text Box 27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42" name="Text Box 27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43" name="Text Box 27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44" name="Text Box 27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45" name="Text Box 27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46" name="Text Box 27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47" name="Text Box 27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48" name="Text Box 27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49" name="Text Box 27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50" name="Text Box 27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51" name="Text Box 27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52" name="Text Box 27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53" name="Text Box 27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54" name="Text Box 27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55" name="Text Box 27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56" name="Text Box 27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57" name="Text Box 27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58" name="Text Box 27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59" name="Text Box 27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60" name="Text Box 27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61" name="Text Box 27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62" name="Text Box 28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63" name="Text Box 28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64" name="Text Box 28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65" name="Text Box 28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66" name="Text Box 28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67" name="Text Box 28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68" name="Text Box 28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69" name="Text Box 28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70" name="Text Box 28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71" name="Text Box 28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72" name="Text Box 28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73" name="Text Box 28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74" name="Text Box 28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75" name="Text Box 28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76" name="Text Box 28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77" name="Text Box 28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78" name="Text Box 28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79" name="Text Box 28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80" name="Text Box 28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81" name="Text Box 28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82" name="Text Box 28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83" name="Text Box 28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84" name="Text Box 28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85" name="Text Box 28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86" name="Text Box 28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87" name="Text Box 28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88" name="Text Box 28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89" name="Text Box 28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90" name="Text Box 28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91" name="Text Box 28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92" name="Text Box 28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93" name="Text Box 28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94" name="Text Box 28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95" name="Text Box 28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96" name="Text Box 28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97" name="Text Box 28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98" name="Text Box 28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699" name="Text Box 28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00" name="Text Box 28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01" name="Text Box 28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02" name="Text Box 28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03" name="Text Box 28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04" name="Text Box 28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05" name="Text Box 28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06" name="Text Box 28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07" name="Text Box 28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08" name="Text Box 28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09" name="Text Box 28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10" name="Text Box 28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11" name="Text Box 28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12" name="Text Box 28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13" name="Text Box 28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14" name="Text Box 28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15" name="Text Box 28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16" name="Text Box 28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17" name="Text Box 28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18" name="Text Box 28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19" name="Text Box 28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20" name="Text Box 28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21" name="Text Box 28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22" name="Text Box 28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23" name="Text Box 28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24" name="Text Box 28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25" name="Text Box 28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26" name="Text Box 28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27" name="Text Box 28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28" name="Text Box 28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29" name="Text Box 28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30" name="Text Box 28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31" name="Text Box 28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32" name="Text Box 28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33" name="Text Box 28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34" name="Text Box 28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35" name="Text Box 28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36" name="Text Box 28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37" name="Text Box 28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38" name="Text Box 28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39" name="Text Box 28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40" name="Text Box 28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41" name="Text Box 28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42" name="Text Box 28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43" name="Text Box 28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44" name="Text Box 28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45" name="Text Box 28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46" name="Text Box 28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47" name="Text Box 28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48" name="Text Box 28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49" name="Text Box 28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50" name="Text Box 28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51" name="Text Box 28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52" name="Text Box 28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53" name="Text Box 28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54" name="Text Box 28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55" name="Text Box 28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56" name="Text Box 28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57" name="Text Box 28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58" name="Text Box 28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59" name="Text Box 28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60" name="Text Box 28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61" name="Text Box 28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62" name="Text Box 29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63" name="Text Box 29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64" name="Text Box 29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65" name="Text Box 29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66" name="Text Box 29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67" name="Text Box 29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68" name="Text Box 29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69" name="Text Box 29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70" name="Text Box 29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71" name="Text Box 29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72" name="Text Box 29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73" name="Text Box 29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74" name="Text Box 29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75" name="Text Box 29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76" name="Text Box 29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77" name="Text Box 29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78" name="Text Box 29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79" name="Text Box 29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80" name="Text Box 29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81" name="Text Box 29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82" name="Text Box 29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83" name="Text Box 29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84" name="Text Box 29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85" name="Text Box 29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86" name="Text Box 29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87" name="Text Box 29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88" name="Text Box 29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89" name="Text Box 29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90" name="Text Box 29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91" name="Text Box 29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92" name="Text Box 29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93" name="Text Box 29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94" name="Text Box 29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95" name="Text Box 29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96" name="Text Box 29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97" name="Text Box 29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98" name="Text Box 29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799" name="Text Box 29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00" name="Text Box 29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01" name="Text Box 29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02" name="Text Box 29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03" name="Text Box 29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04" name="Text Box 29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05" name="Text Box 29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06" name="Text Box 29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07" name="Text Box 29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08" name="Text Box 29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09" name="Text Box 29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10" name="Text Box 29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11" name="Text Box 29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12" name="Text Box 29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13" name="Text Box 29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14" name="Text Box 29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15" name="Text Box 29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16" name="Text Box 29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17" name="Text Box 29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18" name="Text Box 29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19" name="Text Box 29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20" name="Text Box 29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21" name="Text Box 29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22" name="Text Box 29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23" name="Text Box 29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24" name="Text Box 29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25" name="Text Box 29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26" name="Text Box 29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27" name="Text Box 29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28" name="Text Box 29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29" name="Text Box 29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30" name="Text Box 29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31" name="Text Box 29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32" name="Text Box 29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33" name="Text Box 29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34" name="Text Box 29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35" name="Text Box 29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36" name="Text Box 29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37" name="Text Box 29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38" name="Text Box 29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39" name="Text Box 29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40" name="Text Box 29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41" name="Text Box 29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42" name="Text Box 29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43" name="Text Box 29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44" name="Text Box 29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45" name="Text Box 29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46" name="Text Box 29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47" name="Text Box 29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48" name="Text Box 29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49" name="Text Box 29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50" name="Text Box 29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51" name="Text Box 29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52" name="Text Box 29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53" name="Text Box 29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54" name="Text Box 29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55" name="Text Box 29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56" name="Text Box 29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57" name="Text Box 29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58" name="Text Box 29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59" name="Text Box 29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60" name="Text Box 29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61" name="Text Box 29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62" name="Text Box 30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63" name="Text Box 30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64" name="Text Box 30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65" name="Text Box 30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66" name="Text Box 30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67" name="Text Box 30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68" name="Text Box 30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69" name="Text Box 30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70" name="Text Box 30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71" name="Text Box 30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72" name="Text Box 30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73" name="Text Box 30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74" name="Text Box 30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75" name="Text Box 30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76" name="Text Box 30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77" name="Text Box 30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78" name="Text Box 30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79" name="Text Box 30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80" name="Text Box 30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81" name="Text Box 30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82" name="Text Box 30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83" name="Text Box 30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84" name="Text Box 30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85" name="Text Box 30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86" name="Text Box 30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87" name="Text Box 30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88" name="Text Box 30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89" name="Text Box 30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90" name="Text Box 30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91" name="Text Box 30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92" name="Text Box 30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93" name="Text Box 30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94" name="Text Box 30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95" name="Text Box 30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96" name="Text Box 30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97" name="Text Box 30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98" name="Text Box 30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899" name="Text Box 30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00" name="Text Box 30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01" name="Text Box 30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02" name="Text Box 30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03" name="Text Box 30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04" name="Text Box 30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05" name="Text Box 30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06" name="Text Box 30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07" name="Text Box 30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08" name="Text Box 30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09" name="Text Box 30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10" name="Text Box 30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11" name="Text Box 30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12" name="Text Box 30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13" name="Text Box 30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14" name="Text Box 30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15" name="Text Box 30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16" name="Text Box 30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17" name="Text Box 30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18" name="Text Box 30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19" name="Text Box 30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20" name="Text Box 30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21" name="Text Box 30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22" name="Text Box 30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23" name="Text Box 30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24" name="Text Box 30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25" name="Text Box 30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26" name="Text Box 30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27" name="Text Box 30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28" name="Text Box 30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29" name="Text Box 30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30" name="Text Box 30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31" name="Text Box 30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32" name="Text Box 30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33" name="Text Box 30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34" name="Text Box 30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35" name="Text Box 30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36" name="Text Box 30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37" name="Text Box 30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38" name="Text Box 30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39" name="Text Box 30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40" name="Text Box 30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41" name="Text Box 30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42" name="Text Box 30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43" name="Text Box 30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44" name="Text Box 30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45" name="Text Box 30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46" name="Text Box 30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47" name="Text Box 30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48" name="Text Box 30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49" name="Text Box 30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50" name="Text Box 30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51" name="Text Box 30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52" name="Text Box 30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53" name="Text Box 30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54" name="Text Box 30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55" name="Text Box 30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56" name="Text Box 30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57" name="Text Box 30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58" name="Text Box 30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59" name="Text Box 30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60" name="Text Box 30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61" name="Text Box 30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62" name="Text Box 31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63" name="Text Box 31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64" name="Text Box 31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65" name="Text Box 31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66" name="Text Box 31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67" name="Text Box 31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68" name="Text Box 31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69" name="Text Box 31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70" name="Text Box 31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71" name="Text Box 31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72" name="Text Box 31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73" name="Text Box 31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74" name="Text Box 31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75" name="Text Box 31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76" name="Text Box 31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77" name="Text Box 31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78" name="Text Box 31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79" name="Text Box 31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80" name="Text Box 31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81" name="Text Box 31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82" name="Text Box 31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83" name="Text Box 31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84" name="Text Box 31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85" name="Text Box 31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86" name="Text Box 31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87" name="Text Box 31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88" name="Text Box 31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89" name="Text Box 31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90" name="Text Box 31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91" name="Text Box 31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92" name="Text Box 31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93" name="Text Box 31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94" name="Text Box 31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95" name="Text Box 31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96" name="Text Box 31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97" name="Text Box 31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98" name="Text Box 31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8999" name="Text Box 31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00" name="Text Box 31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01" name="Text Box 31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02" name="Text Box 31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03" name="Text Box 31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04" name="Text Box 31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05" name="Text Box 31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06" name="Text Box 31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07" name="Text Box 31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08" name="Text Box 31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09" name="Text Box 31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10" name="Text Box 31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11" name="Text Box 31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12" name="Text Box 31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13" name="Text Box 31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14" name="Text Box 31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15" name="Text Box 31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16" name="Text Box 31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17" name="Text Box 31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18" name="Text Box 31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19" name="Text Box 31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20" name="Text Box 31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21" name="Text Box 31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22" name="Text Box 31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23" name="Text Box 31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24" name="Text Box 31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25" name="Text Box 31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26" name="Text Box 31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27" name="Text Box 31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28" name="Text Box 31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29" name="Text Box 31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30" name="Text Box 31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31" name="Text Box 31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32" name="Text Box 31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33" name="Text Box 31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34" name="Text Box 31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35" name="Text Box 31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36" name="Text Box 31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37" name="Text Box 31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38" name="Text Box 31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39" name="Text Box 31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40" name="Text Box 31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41" name="Text Box 31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42" name="Text Box 31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43" name="Text Box 31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44" name="Text Box 31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45" name="Text Box 31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46" name="Text Box 31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47" name="Text Box 31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48" name="Text Box 31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49" name="Text Box 31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50" name="Text Box 31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51" name="Text Box 31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52" name="Text Box 31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53" name="Text Box 31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54" name="Text Box 31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55" name="Text Box 31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56" name="Text Box 31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57" name="Text Box 31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58" name="Text Box 31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59" name="Text Box 31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60" name="Text Box 31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61" name="Text Box 31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62" name="Text Box 32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63" name="Text Box 32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64" name="Text Box 32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65" name="Text Box 32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66" name="Text Box 32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67" name="Text Box 32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68" name="Text Box 32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69" name="Text Box 32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70" name="Text Box 32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71" name="Text Box 32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72" name="Text Box 32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73" name="Text Box 32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74" name="Text Box 32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75" name="Text Box 32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76" name="Text Box 32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77" name="Text Box 32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78" name="Text Box 32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79" name="Text Box 32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80" name="Text Box 32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81" name="Text Box 32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82" name="Text Box 32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83" name="Text Box 32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84" name="Text Box 32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85" name="Text Box 32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86" name="Text Box 32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87" name="Text Box 32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88" name="Text Box 32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89" name="Text Box 32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90" name="Text Box 32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91" name="Text Box 32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92" name="Text Box 32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93" name="Text Box 32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94" name="Text Box 32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95" name="Text Box 32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96" name="Text Box 32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97" name="Text Box 32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98" name="Text Box 32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099" name="Text Box 32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00" name="Text Box 32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01" name="Text Box 32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02" name="Text Box 32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03" name="Text Box 32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04" name="Text Box 32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05" name="Text Box 32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06" name="Text Box 32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07" name="Text Box 32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08" name="Text Box 32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09" name="Text Box 32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10" name="Text Box 32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11" name="Text Box 32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12" name="Text Box 32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13" name="Text Box 32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14" name="Text Box 32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15" name="Text Box 32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16" name="Text Box 32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17" name="Text Box 32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18" name="Text Box 32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19" name="Text Box 32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20" name="Text Box 32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21" name="Text Box 32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22" name="Text Box 32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23" name="Text Box 32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24" name="Text Box 32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25" name="Text Box 32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26" name="Text Box 32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27" name="Text Box 32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28" name="Text Box 32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29" name="Text Box 32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30" name="Text Box 32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31" name="Text Box 32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32" name="Text Box 32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33" name="Text Box 32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34" name="Text Box 32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35" name="Text Box 32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36" name="Text Box 32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37" name="Text Box 32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38" name="Text Box 32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39" name="Text Box 32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40" name="Text Box 32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41" name="Text Box 32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42" name="Text Box 32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43" name="Text Box 32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44" name="Text Box 32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45" name="Text Box 32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46" name="Text Box 32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47" name="Text Box 32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48" name="Text Box 32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49" name="Text Box 32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50" name="Text Box 32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51" name="Text Box 32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52" name="Text Box 32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53" name="Text Box 32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54" name="Text Box 32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55" name="Text Box 32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56" name="Text Box 32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57" name="Text Box 32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58" name="Text Box 32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59" name="Text Box 32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60" name="Text Box 32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61" name="Text Box 32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62" name="Text Box 33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63" name="Text Box 33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64" name="Text Box 33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65" name="Text Box 33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66" name="Text Box 33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67" name="Text Box 33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68" name="Text Box 33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69" name="Text Box 33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70" name="Text Box 33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71" name="Text Box 33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72" name="Text Box 33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73" name="Text Box 33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74" name="Text Box 33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75" name="Text Box 33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76" name="Text Box 33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77" name="Text Box 33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78" name="Text Box 33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79" name="Text Box 33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80" name="Text Box 33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81" name="Text Box 33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82" name="Text Box 33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83" name="Text Box 33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84" name="Text Box 33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85" name="Text Box 33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86" name="Text Box 33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87" name="Text Box 33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88" name="Text Box 33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89" name="Text Box 33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90" name="Text Box 33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91" name="Text Box 33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92" name="Text Box 33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93" name="Text Box 33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94" name="Text Box 33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95" name="Text Box 33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96" name="Text Box 33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97" name="Text Box 33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98" name="Text Box 33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199" name="Text Box 33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00" name="Text Box 33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01" name="Text Box 33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02" name="Text Box 33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03" name="Text Box 33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04" name="Text Box 33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05" name="Text Box 33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06" name="Text Box 33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07" name="Text Box 33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08" name="Text Box 33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09" name="Text Box 33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10" name="Text Box 33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11" name="Text Box 33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12" name="Text Box 33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13" name="Text Box 33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14" name="Text Box 33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15" name="Text Box 33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16" name="Text Box 33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17" name="Text Box 33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18" name="Text Box 33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19" name="Text Box 33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20" name="Text Box 33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21" name="Text Box 33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22" name="Text Box 33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23" name="Text Box 33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24" name="Text Box 33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25" name="Text Box 33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26" name="Text Box 33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27" name="Text Box 33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28" name="Text Box 33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29" name="Text Box 33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30" name="Text Box 33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31" name="Text Box 33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32" name="Text Box 33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33" name="Text Box 33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34" name="Text Box 33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35" name="Text Box 33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36" name="Text Box 33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37" name="Text Box 33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38" name="Text Box 33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39" name="Text Box 33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40" name="Text Box 33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41" name="Text Box 33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42" name="Text Box 33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43" name="Text Box 33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44" name="Text Box 33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45" name="Text Box 33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46" name="Text Box 33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47" name="Text Box 33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48" name="Text Box 33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49" name="Text Box 33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50" name="Text Box 33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51" name="Text Box 33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52" name="Text Box 33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53" name="Text Box 33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54" name="Text Box 33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55" name="Text Box 33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56" name="Text Box 33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57" name="Text Box 33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58" name="Text Box 33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59" name="Text Box 33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60" name="Text Box 33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61" name="Text Box 33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62" name="Text Box 34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63" name="Text Box 34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64" name="Text Box 34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65" name="Text Box 34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66" name="Text Box 34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67" name="Text Box 34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68" name="Text Box 34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69" name="Text Box 34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70" name="Text Box 34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71" name="Text Box 34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72" name="Text Box 34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73" name="Text Box 34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74" name="Text Box 34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75" name="Text Box 34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76" name="Text Box 34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77" name="Text Box 34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78" name="Text Box 34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79" name="Text Box 34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80" name="Text Box 34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81" name="Text Box 34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82" name="Text Box 34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83" name="Text Box 34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84" name="Text Box 34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85" name="Text Box 34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86" name="Text Box 34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87" name="Text Box 34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88" name="Text Box 34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89" name="Text Box 34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90" name="Text Box 34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91" name="Text Box 34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92" name="Text Box 34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93" name="Text Box 34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94" name="Text Box 34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95" name="Text Box 34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96" name="Text Box 34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97" name="Text Box 34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98" name="Text Box 34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299" name="Text Box 34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00" name="Text Box 34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01" name="Text Box 34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02" name="Text Box 34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03" name="Text Box 34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04" name="Text Box 34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05" name="Text Box 34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06" name="Text Box 34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07" name="Text Box 34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08" name="Text Box 34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09" name="Text Box 34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10" name="Text Box 34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11" name="Text Box 34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12" name="Text Box 34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13" name="Text Box 34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14" name="Text Box 34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15" name="Text Box 34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16" name="Text Box 34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17" name="Text Box 34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18" name="Text Box 34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19" name="Text Box 34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20" name="Text Box 34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21" name="Text Box 34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22" name="Text Box 34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23" name="Text Box 34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24" name="Text Box 34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25" name="Text Box 34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26" name="Text Box 34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27" name="Text Box 34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28" name="Text Box 34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29" name="Text Box 34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30" name="Text Box 34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31" name="Text Box 34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32" name="Text Box 34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33" name="Text Box 34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34" name="Text Box 34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35" name="Text Box 34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36" name="Text Box 34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37" name="Text Box 34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38" name="Text Box 34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39" name="Text Box 34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40" name="Text Box 34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41" name="Text Box 34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42" name="Text Box 34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43" name="Text Box 34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44" name="Text Box 34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45" name="Text Box 34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46" name="Text Box 34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47" name="Text Box 34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48" name="Text Box 34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49" name="Text Box 34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50" name="Text Box 34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51" name="Text Box 34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52" name="Text Box 34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53" name="Text Box 34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54" name="Text Box 34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55" name="Text Box 34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56" name="Text Box 34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57" name="Text Box 34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58" name="Text Box 34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59" name="Text Box 34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60" name="Text Box 34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61" name="Text Box 34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62" name="Text Box 35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63" name="Text Box 35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64" name="Text Box 35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65" name="Text Box 35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66" name="Text Box 35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67" name="Text Box 35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68" name="Text Box 35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69" name="Text Box 35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70" name="Text Box 35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71" name="Text Box 35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72" name="Text Box 35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73" name="Text Box 35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74" name="Text Box 35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75" name="Text Box 35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76" name="Text Box 35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77" name="Text Box 35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78" name="Text Box 35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79" name="Text Box 35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80" name="Text Box 35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81" name="Text Box 35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82" name="Text Box 35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83" name="Text Box 35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84" name="Text Box 35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85" name="Text Box 35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86" name="Text Box 35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87" name="Text Box 35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88" name="Text Box 35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89" name="Text Box 35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90" name="Text Box 35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91" name="Text Box 35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92" name="Text Box 35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93" name="Text Box 35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94" name="Text Box 35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95" name="Text Box 35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96" name="Text Box 35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97" name="Text Box 35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98" name="Text Box 35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399" name="Text Box 35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00" name="Text Box 35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01" name="Text Box 35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02" name="Text Box 35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03" name="Text Box 35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04" name="Text Box 35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05" name="Text Box 35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06" name="Text Box 35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07" name="Text Box 35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08" name="Text Box 35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09" name="Text Box 35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10" name="Text Box 35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11" name="Text Box 35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12" name="Text Box 35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13" name="Text Box 35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14" name="Text Box 35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15" name="Text Box 35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16" name="Text Box 35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17" name="Text Box 35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18" name="Text Box 35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19" name="Text Box 35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20" name="Text Box 35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21" name="Text Box 35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22" name="Text Box 35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23" name="Text Box 35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24" name="Text Box 35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25" name="Text Box 35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26" name="Text Box 35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27" name="Text Box 35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28" name="Text Box 35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29" name="Text Box 35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30" name="Text Box 35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31" name="Text Box 35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32" name="Text Box 35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33" name="Text Box 35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34" name="Text Box 35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35" name="Text Box 35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36" name="Text Box 35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37" name="Text Box 35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38" name="Text Box 35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39" name="Text Box 35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40" name="Text Box 35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41" name="Text Box 35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42" name="Text Box 35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43" name="Text Box 35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44" name="Text Box 35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45" name="Text Box 35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46" name="Text Box 35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47" name="Text Box 35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48" name="Text Box 35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49" name="Text Box 35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50" name="Text Box 35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51" name="Text Box 35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52" name="Text Box 35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53" name="Text Box 35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54" name="Text Box 35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55" name="Text Box 35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56" name="Text Box 35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57" name="Text Box 35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58" name="Text Box 35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59" name="Text Box 35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60" name="Text Box 35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61" name="Text Box 35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62" name="Text Box 36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63" name="Text Box 36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64" name="Text Box 36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65" name="Text Box 36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66" name="Text Box 36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67" name="Text Box 36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68" name="Text Box 36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69" name="Text Box 36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70" name="Text Box 36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71" name="Text Box 36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72" name="Text Box 36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73" name="Text Box 36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74" name="Text Box 36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75" name="Text Box 36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76" name="Text Box 36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77" name="Text Box 36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78" name="Text Box 36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79" name="Text Box 36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80" name="Text Box 36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81" name="Text Box 36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82" name="Text Box 36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83" name="Text Box 36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84" name="Text Box 36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85" name="Text Box 36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86" name="Text Box 36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87" name="Text Box 36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88" name="Text Box 36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89" name="Text Box 36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90" name="Text Box 36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91" name="Text Box 36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92" name="Text Box 36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93" name="Text Box 36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94" name="Text Box 36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95" name="Text Box 36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96" name="Text Box 36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97" name="Text Box 36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98" name="Text Box 36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499" name="Text Box 36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00" name="Text Box 36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01" name="Text Box 36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02" name="Text Box 36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03" name="Text Box 36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04" name="Text Box 36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05" name="Text Box 36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06" name="Text Box 36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07" name="Text Box 36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08" name="Text Box 36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09" name="Text Box 36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10" name="Text Box 36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11" name="Text Box 36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12" name="Text Box 36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13" name="Text Box 36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14" name="Text Box 36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15" name="Text Box 36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16" name="Text Box 36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17" name="Text Box 36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18" name="Text Box 36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19" name="Text Box 36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20" name="Text Box 36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21" name="Text Box 36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22" name="Text Box 36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23" name="Text Box 36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24" name="Text Box 36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25" name="Text Box 36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26" name="Text Box 36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27" name="Text Box 36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28" name="Text Box 36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29" name="Text Box 36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30" name="Text Box 36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31" name="Text Box 36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32" name="Text Box 36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33" name="Text Box 36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34" name="Text Box 36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35" name="Text Box 36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36" name="Text Box 36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37" name="Text Box 36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38" name="Text Box 36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39" name="Text Box 36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40" name="Text Box 36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41" name="Text Box 36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42" name="Text Box 36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43" name="Text Box 36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44" name="Text Box 36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45" name="Text Box 36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46" name="Text Box 36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47" name="Text Box 36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48" name="Text Box 36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49" name="Text Box 36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50" name="Text Box 36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51" name="Text Box 36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52" name="Text Box 36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53" name="Text Box 36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54" name="Text Box 36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55" name="Text Box 36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56" name="Text Box 36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57" name="Text Box 36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58" name="Text Box 36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59" name="Text Box 36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60" name="Text Box 36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61" name="Text Box 36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62" name="Text Box 37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63" name="Text Box 37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64" name="Text Box 37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65" name="Text Box 37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66" name="Text Box 37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67" name="Text Box 37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68" name="Text Box 37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69" name="Text Box 37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70" name="Text Box 37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71" name="Text Box 37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72" name="Text Box 37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73" name="Text Box 37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74" name="Text Box 37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75" name="Text Box 37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76" name="Text Box 37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77" name="Text Box 37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78" name="Text Box 37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79" name="Text Box 37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80" name="Text Box 37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81" name="Text Box 37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82" name="Text Box 37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83" name="Text Box 37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84" name="Text Box 37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85" name="Text Box 37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86" name="Text Box 37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87" name="Text Box 37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88" name="Text Box 37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89" name="Text Box 37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90" name="Text Box 37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91" name="Text Box 37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92" name="Text Box 37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93" name="Text Box 37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94" name="Text Box 37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95" name="Text Box 37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96" name="Text Box 37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97" name="Text Box 37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98" name="Text Box 37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599" name="Text Box 37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00" name="Text Box 37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01" name="Text Box 37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02" name="Text Box 37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03" name="Text Box 37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04" name="Text Box 37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05" name="Text Box 37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06" name="Text Box 37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07" name="Text Box 37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08" name="Text Box 37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09" name="Text Box 37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10" name="Text Box 37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11" name="Text Box 37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12" name="Text Box 37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13" name="Text Box 37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14" name="Text Box 37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15" name="Text Box 37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16" name="Text Box 37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17" name="Text Box 37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18" name="Text Box 37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19" name="Text Box 37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20" name="Text Box 37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21" name="Text Box 37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22" name="Text Box 37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23" name="Text Box 37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24" name="Text Box 37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25" name="Text Box 37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26" name="Text Box 37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27" name="Text Box 37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28" name="Text Box 37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29" name="Text Box 37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30" name="Text Box 37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31" name="Text Box 37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32" name="Text Box 37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33" name="Text Box 37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34" name="Text Box 37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35" name="Text Box 37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36" name="Text Box 37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37" name="Text Box 37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38" name="Text Box 37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39" name="Text Box 37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40" name="Text Box 37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41" name="Text Box 37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42" name="Text Box 37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43" name="Text Box 37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44" name="Text Box 37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45" name="Text Box 37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46" name="Text Box 37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47" name="Text Box 37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48" name="Text Box 37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49" name="Text Box 37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50" name="Text Box 37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51" name="Text Box 37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52" name="Text Box 37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53" name="Text Box 37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54" name="Text Box 37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55" name="Text Box 37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56" name="Text Box 37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57" name="Text Box 37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58" name="Text Box 37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59" name="Text Box 37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60" name="Text Box 37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61" name="Text Box 37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62" name="Text Box 38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63" name="Text Box 38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64" name="Text Box 38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65" name="Text Box 38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66" name="Text Box 38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67" name="Text Box 38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68" name="Text Box 38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69" name="Text Box 38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70" name="Text Box 38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71" name="Text Box 38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72" name="Text Box 38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73" name="Text Box 38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74" name="Text Box 38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75" name="Text Box 38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76" name="Text Box 38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77" name="Text Box 38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78" name="Text Box 38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79" name="Text Box 38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80" name="Text Box 38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81" name="Text Box 38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82" name="Text Box 38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83" name="Text Box 38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84" name="Text Box 38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85" name="Text Box 38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86" name="Text Box 38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87" name="Text Box 38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88" name="Text Box 38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89" name="Text Box 38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90" name="Text Box 38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91" name="Text Box 38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92" name="Text Box 38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93" name="Text Box 38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94" name="Text Box 38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95" name="Text Box 38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96" name="Text Box 38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97" name="Text Box 38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98" name="Text Box 38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699" name="Text Box 38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00" name="Text Box 38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01" name="Text Box 38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02" name="Text Box 38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03" name="Text Box 38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04" name="Text Box 38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05" name="Text Box 38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06" name="Text Box 38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07" name="Text Box 38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08" name="Text Box 38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09" name="Text Box 38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10" name="Text Box 38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11" name="Text Box 38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12" name="Text Box 38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13" name="Text Box 38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14" name="Text Box 38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15" name="Text Box 38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16" name="Text Box 38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17" name="Text Box 38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18" name="Text Box 38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19" name="Text Box 38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20" name="Text Box 38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21" name="Text Box 38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22" name="Text Box 38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23" name="Text Box 38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24" name="Text Box 38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25" name="Text Box 38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26" name="Text Box 38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27" name="Text Box 38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28" name="Text Box 38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29" name="Text Box 38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30" name="Text Box 38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31" name="Text Box 38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32" name="Text Box 38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33" name="Text Box 38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34" name="Text Box 38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35" name="Text Box 38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36" name="Text Box 38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37" name="Text Box 38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38" name="Text Box 38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39" name="Text Box 38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40" name="Text Box 38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41" name="Text Box 38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42" name="Text Box 38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43" name="Text Box 38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44" name="Text Box 38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45" name="Text Box 38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46" name="Text Box 38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47" name="Text Box 38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48" name="Text Box 38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49" name="Text Box 38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50" name="Text Box 38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51" name="Text Box 38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52" name="Text Box 38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53" name="Text Box 38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54" name="Text Box 38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55" name="Text Box 38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56" name="Text Box 38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57" name="Text Box 38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58" name="Text Box 38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59" name="Text Box 38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60" name="Text Box 38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61" name="Text Box 38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62" name="Text Box 39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63" name="Text Box 39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64" name="Text Box 39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65" name="Text Box 39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66" name="Text Box 39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67" name="Text Box 39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68" name="Text Box 39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69" name="Text Box 39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70" name="Text Box 39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71" name="Text Box 39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72" name="Text Box 39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73" name="Text Box 39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74" name="Text Box 39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75" name="Text Box 39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76" name="Text Box 39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77" name="Text Box 39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78" name="Text Box 39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79" name="Text Box 39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80" name="Text Box 39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81" name="Text Box 39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82" name="Text Box 39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83" name="Text Box 39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84" name="Text Box 39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85" name="Text Box 39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86" name="Text Box 39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87" name="Text Box 39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88" name="Text Box 39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89" name="Text Box 39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90" name="Text Box 39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91" name="Text Box 39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92" name="Text Box 39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93" name="Text Box 39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94" name="Text Box 39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95" name="Text Box 39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96" name="Text Box 39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97" name="Text Box 39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98" name="Text Box 39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799" name="Text Box 39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00" name="Text Box 39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01" name="Text Box 39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02" name="Text Box 39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03" name="Text Box 39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04" name="Text Box 39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05" name="Text Box 39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06" name="Text Box 39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07" name="Text Box 39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08" name="Text Box 39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09" name="Text Box 39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10" name="Text Box 39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11" name="Text Box 39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12" name="Text Box 39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13" name="Text Box 39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14" name="Text Box 39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15" name="Text Box 39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16" name="Text Box 39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17" name="Text Box 39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18" name="Text Box 39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19" name="Text Box 39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20" name="Text Box 39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21" name="Text Box 39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22" name="Text Box 39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23" name="Text Box 39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24" name="Text Box 39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25" name="Text Box 39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26" name="Text Box 39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27" name="Text Box 39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28" name="Text Box 39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29" name="Text Box 39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30" name="Text Box 39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31" name="Text Box 39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32" name="Text Box 39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33" name="Text Box 39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34" name="Text Box 39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35" name="Text Box 39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36" name="Text Box 39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37" name="Text Box 39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38" name="Text Box 39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39" name="Text Box 39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40" name="Text Box 39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41" name="Text Box 39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42" name="Text Box 39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43" name="Text Box 39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44" name="Text Box 39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45" name="Text Box 39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46" name="Text Box 39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47" name="Text Box 39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48" name="Text Box 39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49" name="Text Box 39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50" name="Text Box 39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51" name="Text Box 39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52" name="Text Box 39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53" name="Text Box 39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54" name="Text Box 39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55" name="Text Box 39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56" name="Text Box 39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57" name="Text Box 39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58" name="Text Box 39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59" name="Text Box 39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60" name="Text Box 39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61" name="Text Box 39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62" name="Text Box 40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63" name="Text Box 40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64" name="Text Box 40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65" name="Text Box 40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66" name="Text Box 40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67" name="Text Box 40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68" name="Text Box 40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69" name="Text Box 40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70" name="Text Box 40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71" name="Text Box 40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72" name="Text Box 40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73" name="Text Box 40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74" name="Text Box 40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75" name="Text Box 40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76" name="Text Box 40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77" name="Text Box 40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78" name="Text Box 40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79" name="Text Box 40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80" name="Text Box 40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81" name="Text Box 40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82" name="Text Box 40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83" name="Text Box 40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84" name="Text Box 40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85" name="Text Box 40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86" name="Text Box 40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87" name="Text Box 40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88" name="Text Box 40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89" name="Text Box 40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90" name="Text Box 40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91" name="Text Box 40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92" name="Text Box 40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93" name="Text Box 40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94" name="Text Box 40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95" name="Text Box 40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96" name="Text Box 40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97" name="Text Box 40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98" name="Text Box 40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899" name="Text Box 40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00" name="Text Box 40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01" name="Text Box 40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02" name="Text Box 40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03" name="Text Box 40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04" name="Text Box 40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05" name="Text Box 40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06" name="Text Box 40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07" name="Text Box 40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08" name="Text Box 40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09" name="Text Box 40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10" name="Text Box 40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11" name="Text Box 40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12" name="Text Box 40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13" name="Text Box 40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14" name="Text Box 40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15" name="Text Box 40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16" name="Text Box 40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17" name="Text Box 40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18" name="Text Box 40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19" name="Text Box 40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20" name="Text Box 40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21" name="Text Box 40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22" name="Text Box 40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23" name="Text Box 40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24" name="Text Box 40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25" name="Text Box 40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26" name="Text Box 40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27" name="Text Box 40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28" name="Text Box 40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29" name="Text Box 40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30" name="Text Box 40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31" name="Text Box 40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32" name="Text Box 40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33" name="Text Box 40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34" name="Text Box 40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35" name="Text Box 40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36" name="Text Box 40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37" name="Text Box 40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38" name="Text Box 40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39" name="Text Box 40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40" name="Text Box 40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41" name="Text Box 40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42" name="Text Box 40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43" name="Text Box 40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44" name="Text Box 40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45" name="Text Box 40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46" name="Text Box 40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47" name="Text Box 40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48" name="Text Box 40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49" name="Text Box 40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50" name="Text Box 40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51" name="Text Box 40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52" name="Text Box 40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53" name="Text Box 40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54" name="Text Box 40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55" name="Text Box 40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56" name="Text Box 40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57" name="Text Box 40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58" name="Text Box 40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59" name="Text Box 40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60" name="Text Box 40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61" name="Text Box 40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62" name="Text Box 41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63" name="Text Box 41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64" name="Text Box 41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65" name="Text Box 41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66" name="Text Box 41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67" name="Text Box 41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68" name="Text Box 41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69" name="Text Box 41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70" name="Text Box 41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71" name="Text Box 41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72" name="Text Box 41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73" name="Text Box 41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74" name="Text Box 41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75" name="Text Box 41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76" name="Text Box 41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77" name="Text Box 41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78" name="Text Box 41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79" name="Text Box 41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80" name="Text Box 41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81" name="Text Box 41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82" name="Text Box 41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83" name="Text Box 41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84" name="Text Box 41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85" name="Text Box 41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86" name="Text Box 41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87" name="Text Box 41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88" name="Text Box 41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89" name="Text Box 41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90" name="Text Box 41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91" name="Text Box 41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92" name="Text Box 41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93" name="Text Box 41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94" name="Text Box 41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95" name="Text Box 41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96" name="Text Box 41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97" name="Text Box 41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98" name="Text Box 41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9999" name="Text Box 41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00" name="Text Box 41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01" name="Text Box 41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02" name="Text Box 41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03" name="Text Box 41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04" name="Text Box 41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05" name="Text Box 41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06" name="Text Box 41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07" name="Text Box 41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08" name="Text Box 41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09" name="Text Box 41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10" name="Text Box 41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11" name="Text Box 41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12" name="Text Box 41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13" name="Text Box 41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14" name="Text Box 41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15" name="Text Box 41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16" name="Text Box 41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17" name="Text Box 41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18" name="Text Box 41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19" name="Text Box 41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20" name="Text Box 41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21" name="Text Box 41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22" name="Text Box 41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23" name="Text Box 41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24" name="Text Box 41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25" name="Text Box 41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26" name="Text Box 41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27" name="Text Box 41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28" name="Text Box 41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29" name="Text Box 41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30" name="Text Box 41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31" name="Text Box 41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32" name="Text Box 41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33" name="Text Box 41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34" name="Text Box 41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35" name="Text Box 41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36" name="Text Box 41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37" name="Text Box 41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38" name="Text Box 41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39" name="Text Box 41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40" name="Text Box 41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41" name="Text Box 41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42" name="Text Box 41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43" name="Text Box 41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44" name="Text Box 41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45" name="Text Box 41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46" name="Text Box 41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47" name="Text Box 41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48" name="Text Box 41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49" name="Text Box 41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50" name="Text Box 41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51" name="Text Box 41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52" name="Text Box 41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53" name="Text Box 41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54" name="Text Box 41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55" name="Text Box 41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56" name="Text Box 41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57" name="Text Box 41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58" name="Text Box 41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59" name="Text Box 41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60" name="Text Box 41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61" name="Text Box 41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62" name="Text Box 42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63" name="Text Box 42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64" name="Text Box 42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65" name="Text Box 42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66" name="Text Box 42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67" name="Text Box 42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68" name="Text Box 42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69" name="Text Box 42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70" name="Text Box 42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71" name="Text Box 42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72" name="Text Box 42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73" name="Text Box 42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74" name="Text Box 42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75" name="Text Box 42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76" name="Text Box 42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77" name="Text Box 42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78" name="Text Box 42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79" name="Text Box 42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80" name="Text Box 42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81" name="Text Box 42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82" name="Text Box 42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83" name="Text Box 42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84" name="Text Box 42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85" name="Text Box 42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86" name="Text Box 42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87" name="Text Box 42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88" name="Text Box 42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89" name="Text Box 42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90" name="Text Box 42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91" name="Text Box 42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92" name="Text Box 42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93" name="Text Box 42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94" name="Text Box 42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95" name="Text Box 42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96" name="Text Box 42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97" name="Text Box 42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98" name="Text Box 42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099" name="Text Box 42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00" name="Text Box 42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01" name="Text Box 42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02" name="Text Box 42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03" name="Text Box 42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04" name="Text Box 42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05" name="Text Box 42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06" name="Text Box 42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07" name="Text Box 42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08" name="Text Box 42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09" name="Text Box 42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10" name="Text Box 42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11" name="Text Box 42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12" name="Text Box 42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13" name="Text Box 42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14" name="Text Box 42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15" name="Text Box 42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16" name="Text Box 42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17" name="Text Box 42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18" name="Text Box 42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19" name="Text Box 42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20" name="Text Box 42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21" name="Text Box 42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22" name="Text Box 42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23" name="Text Box 42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24" name="Text Box 42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25" name="Text Box 42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26" name="Text Box 42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27" name="Text Box 42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28" name="Text Box 42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29" name="Text Box 42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30" name="Text Box 42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31" name="Text Box 42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32" name="Text Box 42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33" name="Text Box 42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34" name="Text Box 42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35" name="Text Box 42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36" name="Text Box 42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37" name="Text Box 42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38" name="Text Box 42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39" name="Text Box 42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40" name="Text Box 42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41" name="Text Box 42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42" name="Text Box 42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43" name="Text Box 42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44" name="Text Box 42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45" name="Text Box 42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46" name="Text Box 42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47" name="Text Box 42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48" name="Text Box 42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49" name="Text Box 42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50" name="Text Box 42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51" name="Text Box 42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52" name="Text Box 42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53" name="Text Box 42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54" name="Text Box 42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55" name="Text Box 42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56" name="Text Box 42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57" name="Text Box 42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58" name="Text Box 42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59" name="Text Box 42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60" name="Text Box 42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61" name="Text Box 42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62" name="Text Box 43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63" name="Text Box 43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64" name="Text Box 43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65" name="Text Box 43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66" name="Text Box 43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67" name="Text Box 43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68" name="Text Box 43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69" name="Text Box 43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70" name="Text Box 43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71" name="Text Box 43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72" name="Text Box 43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73" name="Text Box 43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74" name="Text Box 43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75" name="Text Box 43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76" name="Text Box 43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77" name="Text Box 43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78" name="Text Box 43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79" name="Text Box 43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80" name="Text Box 43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81" name="Text Box 43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82" name="Text Box 43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83" name="Text Box 43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84" name="Text Box 43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85" name="Text Box 43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86" name="Text Box 43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87" name="Text Box 43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88" name="Text Box 43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89" name="Text Box 43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90" name="Text Box 43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91" name="Text Box 43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92" name="Text Box 43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93" name="Text Box 43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94" name="Text Box 43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95" name="Text Box 43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96" name="Text Box 43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97" name="Text Box 43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98" name="Text Box 43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199" name="Text Box 43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00" name="Text Box 43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01" name="Text Box 43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02" name="Text Box 43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03" name="Text Box 43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04" name="Text Box 43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05" name="Text Box 43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06" name="Text Box 43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07" name="Text Box 43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08" name="Text Box 43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09" name="Text Box 43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10" name="Text Box 43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11" name="Text Box 43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12" name="Text Box 43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13" name="Text Box 43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14" name="Text Box 43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15" name="Text Box 43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16" name="Text Box 43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17" name="Text Box 43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18" name="Text Box 43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19" name="Text Box 43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20" name="Text Box 43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21" name="Text Box 43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22" name="Text Box 43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23" name="Text Box 43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24" name="Text Box 43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25" name="Text Box 43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26" name="Text Box 43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27" name="Text Box 43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28" name="Text Box 43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29" name="Text Box 43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30" name="Text Box 43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31" name="Text Box 43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32" name="Text Box 43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33" name="Text Box 43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34" name="Text Box 43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35" name="Text Box 43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36" name="Text Box 43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37" name="Text Box 43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38" name="Text Box 43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39" name="Text Box 43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40" name="Text Box 43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41" name="Text Box 43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42" name="Text Box 43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43" name="Text Box 43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44" name="Text Box 43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45" name="Text Box 43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46" name="Text Box 43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47" name="Text Box 43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48" name="Text Box 43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49" name="Text Box 43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50" name="Text Box 43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51" name="Text Box 43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52" name="Text Box 43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53" name="Text Box 43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54" name="Text Box 43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55" name="Text Box 43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56" name="Text Box 43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57" name="Text Box 43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58" name="Text Box 43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59" name="Text Box 43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60" name="Text Box 43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61" name="Text Box 43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62" name="Text Box 44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63" name="Text Box 44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64" name="Text Box 44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65" name="Text Box 44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66" name="Text Box 44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67" name="Text Box 44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68" name="Text Box 44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69" name="Text Box 44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70" name="Text Box 44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71" name="Text Box 44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72" name="Text Box 44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73" name="Text Box 44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74" name="Text Box 44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75" name="Text Box 44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76" name="Text Box 44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77" name="Text Box 44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78" name="Text Box 44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79" name="Text Box 44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80" name="Text Box 44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81" name="Text Box 44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82" name="Text Box 44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83" name="Text Box 44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84" name="Text Box 44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85" name="Text Box 44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86" name="Text Box 44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87" name="Text Box 44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88" name="Text Box 44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89" name="Text Box 44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90" name="Text Box 44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91" name="Text Box 44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92" name="Text Box 44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93" name="Text Box 44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94" name="Text Box 44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95" name="Text Box 44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96" name="Text Box 44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97" name="Text Box 44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98" name="Text Box 44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299" name="Text Box 44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00" name="Text Box 44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01" name="Text Box 44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02" name="Text Box 44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03" name="Text Box 44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04" name="Text Box 44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05" name="Text Box 44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06" name="Text Box 44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07" name="Text Box 44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08" name="Text Box 44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09" name="Text Box 44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10" name="Text Box 44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11" name="Text Box 44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12" name="Text Box 44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13" name="Text Box 44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14" name="Text Box 44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15" name="Text Box 44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16" name="Text Box 44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17" name="Text Box 44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18" name="Text Box 44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19" name="Text Box 44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20" name="Text Box 44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21" name="Text Box 44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22" name="Text Box 44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23" name="Text Box 44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24" name="Text Box 44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25" name="Text Box 44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26" name="Text Box 44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27" name="Text Box 44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28" name="Text Box 44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29" name="Text Box 44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30" name="Text Box 44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31" name="Text Box 44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32" name="Text Box 44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33" name="Text Box 44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34" name="Text Box 44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35" name="Text Box 44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36" name="Text Box 44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37" name="Text Box 44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38" name="Text Box 44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39" name="Text Box 44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40" name="Text Box 44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41" name="Text Box 44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42" name="Text Box 44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43" name="Text Box 44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44" name="Text Box 44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45" name="Text Box 44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46" name="Text Box 44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47" name="Text Box 44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48" name="Text Box 44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49" name="Text Box 44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50" name="Text Box 44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51" name="Text Box 44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52" name="Text Box 44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53" name="Text Box 44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54" name="Text Box 44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55" name="Text Box 44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56" name="Text Box 44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57" name="Text Box 44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58" name="Text Box 44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59" name="Text Box 44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60" name="Text Box 44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61" name="Text Box 44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62" name="Text Box 45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63" name="Text Box 45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64" name="Text Box 45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65" name="Text Box 45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66" name="Text Box 45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67" name="Text Box 45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68" name="Text Box 45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69" name="Text Box 45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70" name="Text Box 45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71" name="Text Box 45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72" name="Text Box 45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73" name="Text Box 45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74" name="Text Box 45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75" name="Text Box 45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76" name="Text Box 45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77" name="Text Box 45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78" name="Text Box 45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79" name="Text Box 45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80" name="Text Box 45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81" name="Text Box 45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82" name="Text Box 45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83" name="Text Box 45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84" name="Text Box 45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85" name="Text Box 45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86" name="Text Box 45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87" name="Text Box 45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88" name="Text Box 45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89" name="Text Box 45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90" name="Text Box 45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91" name="Text Box 45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92" name="Text Box 45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93" name="Text Box 45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94" name="Text Box 45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95" name="Text Box 45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96" name="Text Box 45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97" name="Text Box 45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98" name="Text Box 45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399" name="Text Box 45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00" name="Text Box 45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01" name="Text Box 45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02" name="Text Box 45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03" name="Text Box 45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04" name="Text Box 45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05" name="Text Box 45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06" name="Text Box 45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07" name="Text Box 45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08" name="Text Box 45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09" name="Text Box 45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10" name="Text Box 45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11" name="Text Box 45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12" name="Text Box 45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13" name="Text Box 45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14" name="Text Box 45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15" name="Text Box 45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16" name="Text Box 45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17" name="Text Box 45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18" name="Text Box 45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19" name="Text Box 45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20" name="Text Box 45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21" name="Text Box 45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22" name="Text Box 45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23" name="Text Box 45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24" name="Text Box 45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25" name="Text Box 45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26" name="Text Box 45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27" name="Text Box 45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28" name="Text Box 45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29" name="Text Box 45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30" name="Text Box 45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31" name="Text Box 45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32" name="Text Box 45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33" name="Text Box 45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34" name="Text Box 45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35" name="Text Box 45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36" name="Text Box 45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37" name="Text Box 45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38" name="Text Box 45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39" name="Text Box 45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40" name="Text Box 45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41" name="Text Box 45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42" name="Text Box 45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43" name="Text Box 45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44" name="Text Box 45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45" name="Text Box 45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46" name="Text Box 45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47" name="Text Box 45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48" name="Text Box 45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49" name="Text Box 45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50" name="Text Box 45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51" name="Text Box 45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52" name="Text Box 45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53" name="Text Box 45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54" name="Text Box 45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55" name="Text Box 45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56" name="Text Box 45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57" name="Text Box 45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58" name="Text Box 45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59" name="Text Box 45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60" name="Text Box 45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61" name="Text Box 45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62" name="Text Box 46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63" name="Text Box 46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64" name="Text Box 46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65" name="Text Box 46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66" name="Text Box 46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67" name="Text Box 46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68" name="Text Box 46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69" name="Text Box 46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70" name="Text Box 46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71" name="Text Box 46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72" name="Text Box 46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73" name="Text Box 46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74" name="Text Box 46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75" name="Text Box 46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76" name="Text Box 46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77" name="Text Box 46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78" name="Text Box 46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79" name="Text Box 46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80" name="Text Box 46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81" name="Text Box 46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82" name="Text Box 46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83" name="Text Box 46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84" name="Text Box 46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85" name="Text Box 46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86" name="Text Box 46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87" name="Text Box 46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88" name="Text Box 46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89" name="Text Box 46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90" name="Text Box 46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91" name="Text Box 46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92" name="Text Box 46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93" name="Text Box 46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94" name="Text Box 46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95" name="Text Box 46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96" name="Text Box 46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97" name="Text Box 46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98" name="Text Box 46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499" name="Text Box 46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00" name="Text Box 46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01" name="Text Box 46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02" name="Text Box 46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03" name="Text Box 46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04" name="Text Box 46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05" name="Text Box 46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06" name="Text Box 46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07" name="Text Box 46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08" name="Text Box 46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09" name="Text Box 46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10" name="Text Box 46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11" name="Text Box 46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12" name="Text Box 46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13" name="Text Box 46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14" name="Text Box 46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15" name="Text Box 46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16" name="Text Box 46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17" name="Text Box 46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18" name="Text Box 46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19" name="Text Box 46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20" name="Text Box 46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21" name="Text Box 46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22" name="Text Box 46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23" name="Text Box 46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24" name="Text Box 46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25" name="Text Box 46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26" name="Text Box 46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27" name="Text Box 46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28" name="Text Box 46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29" name="Text Box 46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30" name="Text Box 46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31" name="Text Box 46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32" name="Text Box 46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33" name="Text Box 46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34" name="Text Box 46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35" name="Text Box 46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36" name="Text Box 46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37" name="Text Box 46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38" name="Text Box 46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39" name="Text Box 46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40" name="Text Box 46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41" name="Text Box 46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42" name="Text Box 46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43" name="Text Box 46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44" name="Text Box 46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45" name="Text Box 46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46" name="Text Box 46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47" name="Text Box 46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48" name="Text Box 46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49" name="Text Box 46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50" name="Text Box 46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51" name="Text Box 46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52" name="Text Box 46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53" name="Text Box 46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54" name="Text Box 46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55" name="Text Box 46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56" name="Text Box 46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57" name="Text Box 46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58" name="Text Box 46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59" name="Text Box 46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60" name="Text Box 46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61" name="Text Box 46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62" name="Text Box 47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63" name="Text Box 47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64" name="Text Box 47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65" name="Text Box 47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66" name="Text Box 47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67" name="Text Box 47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68" name="Text Box 47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69" name="Text Box 47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70" name="Text Box 47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71" name="Text Box 47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72" name="Text Box 47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73" name="Text Box 47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74" name="Text Box 47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75" name="Text Box 47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76" name="Text Box 47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77" name="Text Box 47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78" name="Text Box 47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79" name="Text Box 47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80" name="Text Box 47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81" name="Text Box 47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82" name="Text Box 47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83" name="Text Box 47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84" name="Text Box 47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85" name="Text Box 47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86" name="Text Box 47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87" name="Text Box 47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88" name="Text Box 47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89" name="Text Box 47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90" name="Text Box 47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91" name="Text Box 47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92" name="Text Box 47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93" name="Text Box 47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94" name="Text Box 47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95" name="Text Box 47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96" name="Text Box 47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97" name="Text Box 47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98" name="Text Box 47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599" name="Text Box 47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00" name="Text Box 47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01" name="Text Box 47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02" name="Text Box 47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03" name="Text Box 47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04" name="Text Box 47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05" name="Text Box 47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06" name="Text Box 47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07" name="Text Box 47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08" name="Text Box 47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09" name="Text Box 47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10" name="Text Box 47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11" name="Text Box 47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12" name="Text Box 47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13" name="Text Box 47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14" name="Text Box 47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15" name="Text Box 47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16" name="Text Box 47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17" name="Text Box 47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18" name="Text Box 47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19" name="Text Box 47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20" name="Text Box 47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21" name="Text Box 47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22" name="Text Box 47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23" name="Text Box 47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24" name="Text Box 47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25" name="Text Box 47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26" name="Text Box 47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27" name="Text Box 47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28" name="Text Box 47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29" name="Text Box 47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30" name="Text Box 47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31" name="Text Box 47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32" name="Text Box 47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33" name="Text Box 47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34" name="Text Box 47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35" name="Text Box 47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36" name="Text Box 47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37" name="Text Box 47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38" name="Text Box 47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39" name="Text Box 47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40" name="Text Box 47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41" name="Text Box 47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42" name="Text Box 47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43" name="Text Box 47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44" name="Text Box 47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45" name="Text Box 47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46" name="Text Box 47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47" name="Text Box 47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48" name="Text Box 47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49" name="Text Box 47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50" name="Text Box 47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51" name="Text Box 47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52" name="Text Box 47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53" name="Text Box 47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54" name="Text Box 47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55" name="Text Box 47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56" name="Text Box 47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57" name="Text Box 47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58" name="Text Box 47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59" name="Text Box 47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60" name="Text Box 47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61" name="Text Box 47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62" name="Text Box 48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63" name="Text Box 48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64" name="Text Box 48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65" name="Text Box 48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66" name="Text Box 48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67" name="Text Box 48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68" name="Text Box 48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69" name="Text Box 48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70" name="Text Box 48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71" name="Text Box 48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72" name="Text Box 48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73" name="Text Box 48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74" name="Text Box 48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75" name="Text Box 48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76" name="Text Box 48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77" name="Text Box 48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78" name="Text Box 48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79" name="Text Box 48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80" name="Text Box 48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81" name="Text Box 48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82" name="Text Box 48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83" name="Text Box 48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84" name="Text Box 48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85" name="Text Box 48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86" name="Text Box 48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87" name="Text Box 48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88" name="Text Box 48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89" name="Text Box 48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90" name="Text Box 48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91" name="Text Box 48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92" name="Text Box 48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93" name="Text Box 48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94" name="Text Box 48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95" name="Text Box 48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96" name="Text Box 48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97" name="Text Box 48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98" name="Text Box 48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699" name="Text Box 48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00" name="Text Box 48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01" name="Text Box 48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02" name="Text Box 48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03" name="Text Box 48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04" name="Text Box 48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05" name="Text Box 48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06" name="Text Box 48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07" name="Text Box 48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08" name="Text Box 48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09" name="Text Box 48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10" name="Text Box 48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11" name="Text Box 48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12" name="Text Box 48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13" name="Text Box 48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14" name="Text Box 48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15" name="Text Box 48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16" name="Text Box 48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17" name="Text Box 48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18" name="Text Box 48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19" name="Text Box 48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20" name="Text Box 48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21" name="Text Box 48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22" name="Text Box 48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23" name="Text Box 48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24" name="Text Box 48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25" name="Text Box 48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26" name="Text Box 48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27" name="Text Box 48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28" name="Text Box 48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29" name="Text Box 48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30" name="Text Box 48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31" name="Text Box 48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32" name="Text Box 48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33" name="Text Box 48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34" name="Text Box 48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35" name="Text Box 48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36" name="Text Box 48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37" name="Text Box 48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38" name="Text Box 48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39" name="Text Box 48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40" name="Text Box 48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41" name="Text Box 48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42" name="Text Box 48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43" name="Text Box 48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44" name="Text Box 48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45" name="Text Box 48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46" name="Text Box 48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47" name="Text Box 48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48" name="Text Box 48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49" name="Text Box 48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50" name="Text Box 48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51" name="Text Box 48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52" name="Text Box 48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53" name="Text Box 48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54" name="Text Box 48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55" name="Text Box 48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56" name="Text Box 48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57" name="Text Box 48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58" name="Text Box 48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59" name="Text Box 48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60" name="Text Box 48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61" name="Text Box 48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62" name="Text Box 49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63" name="Text Box 49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64" name="Text Box 49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65" name="Text Box 49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66" name="Text Box 49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67" name="Text Box 49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68" name="Text Box 49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69" name="Text Box 49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70" name="Text Box 49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71" name="Text Box 49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72" name="Text Box 49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73" name="Text Box 49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74" name="Text Box 49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75" name="Text Box 49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76" name="Text Box 49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77" name="Text Box 49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78" name="Text Box 49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79" name="Text Box 49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80" name="Text Box 49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81" name="Text Box 49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82" name="Text Box 49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83" name="Text Box 49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84" name="Text Box 49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85" name="Text Box 49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86" name="Text Box 49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87" name="Text Box 49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88" name="Text Box 49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89" name="Text Box 49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90" name="Text Box 49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91" name="Text Box 49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92" name="Text Box 49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93" name="Text Box 49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94" name="Text Box 49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95" name="Text Box 49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96" name="Text Box 49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97" name="Text Box 49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98" name="Text Box 49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799" name="Text Box 49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00" name="Text Box 49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01" name="Text Box 49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02" name="Text Box 49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03" name="Text Box 49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04" name="Text Box 49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05" name="Text Box 49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06" name="Text Box 49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07" name="Text Box 49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08" name="Text Box 49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09" name="Text Box 49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10" name="Text Box 49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11" name="Text Box 49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12" name="Text Box 49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13" name="Text Box 49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14" name="Text Box 49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15" name="Text Box 49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16" name="Text Box 49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17" name="Text Box 49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18" name="Text Box 49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19" name="Text Box 49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20" name="Text Box 49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21" name="Text Box 49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22" name="Text Box 49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23" name="Text Box 49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24" name="Text Box 49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25" name="Text Box 49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26" name="Text Box 49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27" name="Text Box 49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28" name="Text Box 49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29" name="Text Box 49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30" name="Text Box 49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31" name="Text Box 49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32" name="Text Box 49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33" name="Text Box 49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34" name="Text Box 49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35" name="Text Box 49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36" name="Text Box 49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37" name="Text Box 49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38" name="Text Box 49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39" name="Text Box 49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40" name="Text Box 49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41" name="Text Box 49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42" name="Text Box 49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43" name="Text Box 49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44" name="Text Box 49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45" name="Text Box 49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46" name="Text Box 49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47" name="Text Box 49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48" name="Text Box 49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49" name="Text Box 49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50" name="Text Box 49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51" name="Text Box 49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52" name="Text Box 49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53" name="Text Box 49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54" name="Text Box 49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55" name="Text Box 49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56" name="Text Box 49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57" name="Text Box 49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58" name="Text Box 49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59" name="Text Box 49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60" name="Text Box 49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61" name="Text Box 49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62" name="Text Box 50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63" name="Text Box 50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64" name="Text Box 50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65" name="Text Box 50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66" name="Text Box 50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67" name="Text Box 50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68" name="Text Box 50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69" name="Text Box 50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70" name="Text Box 50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71" name="Text Box 50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72" name="Text Box 50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73" name="Text Box 50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74" name="Text Box 50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75" name="Text Box 50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76" name="Text Box 50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77" name="Text Box 50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78" name="Text Box 50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79" name="Text Box 50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80" name="Text Box 50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81" name="Text Box 50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82" name="Text Box 50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83" name="Text Box 50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84" name="Text Box 50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85" name="Text Box 50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86" name="Text Box 50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87" name="Text Box 50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88" name="Text Box 50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89" name="Text Box 50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90" name="Text Box 50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91" name="Text Box 50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92" name="Text Box 50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93" name="Text Box 50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94" name="Text Box 50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95" name="Text Box 50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96" name="Text Box 50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97" name="Text Box 50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98" name="Text Box 50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899" name="Text Box 50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00" name="Text Box 50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01" name="Text Box 50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02" name="Text Box 50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03" name="Text Box 50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04" name="Text Box 50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05" name="Text Box 50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06" name="Text Box 50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07" name="Text Box 50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08" name="Text Box 50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09" name="Text Box 50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10" name="Text Box 50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11" name="Text Box 50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12" name="Text Box 50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13" name="Text Box 50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14" name="Text Box 50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15" name="Text Box 50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16" name="Text Box 50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17" name="Text Box 50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18" name="Text Box 50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19" name="Text Box 50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20" name="Text Box 50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21" name="Text Box 50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22" name="Text Box 50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23" name="Text Box 50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24" name="Text Box 50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25" name="Text Box 50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26" name="Text Box 50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27" name="Text Box 50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28" name="Text Box 50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29" name="Text Box 50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30" name="Text Box 50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31" name="Text Box 50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32" name="Text Box 50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33" name="Text Box 50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34" name="Text Box 50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35" name="Text Box 50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36" name="Text Box 50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37" name="Text Box 50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38" name="Text Box 50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39" name="Text Box 50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40" name="Text Box 50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41" name="Text Box 50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42" name="Text Box 50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43" name="Text Box 50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44" name="Text Box 50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45" name="Text Box 50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46" name="Text Box 50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47" name="Text Box 50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48" name="Text Box 50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49" name="Text Box 50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50" name="Text Box 50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51" name="Text Box 50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52" name="Text Box 50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53" name="Text Box 50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54" name="Text Box 50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55" name="Text Box 50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56" name="Text Box 50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57" name="Text Box 50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58" name="Text Box 50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59" name="Text Box 50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60" name="Text Box 50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61" name="Text Box 50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62" name="Text Box 51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63" name="Text Box 51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64" name="Text Box 51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65" name="Text Box 51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66" name="Text Box 51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67" name="Text Box 51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68" name="Text Box 51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69" name="Text Box 51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70" name="Text Box 51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71" name="Text Box 51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72" name="Text Box 51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73" name="Text Box 51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74" name="Text Box 51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75" name="Text Box 51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76" name="Text Box 51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77" name="Text Box 51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78" name="Text Box 51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79" name="Text Box 51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80" name="Text Box 51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81" name="Text Box 51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82" name="Text Box 51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83" name="Text Box 51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84" name="Text Box 51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85" name="Text Box 51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86" name="Text Box 51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87" name="Text Box 51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88" name="Text Box 51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89" name="Text Box 51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90" name="Text Box 51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91" name="Text Box 51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92" name="Text Box 51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93" name="Text Box 51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94" name="Text Box 51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95" name="Text Box 51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96" name="Text Box 51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97" name="Text Box 51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98" name="Text Box 51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0999" name="Text Box 51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00" name="Text Box 51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01" name="Text Box 51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02" name="Text Box 51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03" name="Text Box 51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04" name="Text Box 51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05" name="Text Box 51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06" name="Text Box 51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07" name="Text Box 51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08" name="Text Box 51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09" name="Text Box 51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10" name="Text Box 51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11" name="Text Box 51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12" name="Text Box 51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13" name="Text Box 51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14" name="Text Box 51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15" name="Text Box 51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16" name="Text Box 51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17" name="Text Box 51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18" name="Text Box 51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19" name="Text Box 51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20" name="Text Box 51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21" name="Text Box 51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22" name="Text Box 51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23" name="Text Box 51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24" name="Text Box 51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25" name="Text Box 51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26" name="Text Box 51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27" name="Text Box 51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28" name="Text Box 51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29" name="Text Box 51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30" name="Text Box 51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31" name="Text Box 51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32" name="Text Box 51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33" name="Text Box 51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34" name="Text Box 51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35" name="Text Box 51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36" name="Text Box 51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37" name="Text Box 51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38" name="Text Box 51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39" name="Text Box 51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40" name="Text Box 51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41" name="Text Box 51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42" name="Text Box 51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43" name="Text Box 51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44" name="Text Box 51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45" name="Text Box 51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46" name="Text Box 51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47" name="Text Box 51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48" name="Text Box 51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49" name="Text Box 51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50" name="Text Box 51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51" name="Text Box 51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52" name="Text Box 51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53" name="Text Box 51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54" name="Text Box 51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55" name="Text Box 51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56" name="Text Box 51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57" name="Text Box 51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58" name="Text Box 51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59" name="Text Box 51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60" name="Text Box 51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61" name="Text Box 51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62" name="Text Box 52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63" name="Text Box 52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64" name="Text Box 52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65" name="Text Box 52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66" name="Text Box 52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67" name="Text Box 52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68" name="Text Box 52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69" name="Text Box 52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70" name="Text Box 52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71" name="Text Box 52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72" name="Text Box 52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73" name="Text Box 52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74" name="Text Box 52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75" name="Text Box 52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76" name="Text Box 52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77" name="Text Box 52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78" name="Text Box 52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79" name="Text Box 52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80" name="Text Box 52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81" name="Text Box 52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82" name="Text Box 52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83" name="Text Box 52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84" name="Text Box 52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85" name="Text Box 52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86" name="Text Box 52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87" name="Text Box 52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88" name="Text Box 52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89" name="Text Box 52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90" name="Text Box 52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91" name="Text Box 52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92" name="Text Box 52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93" name="Text Box 52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94" name="Text Box 52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95" name="Text Box 52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96" name="Text Box 52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97" name="Text Box 52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98" name="Text Box 52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099" name="Text Box 52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00" name="Text Box 52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01" name="Text Box 52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02" name="Text Box 52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03" name="Text Box 52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04" name="Text Box 52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05" name="Text Box 52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06" name="Text Box 52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07" name="Text Box 52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08" name="Text Box 52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09" name="Text Box 52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10" name="Text Box 52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11" name="Text Box 52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12" name="Text Box 52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13" name="Text Box 52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14" name="Text Box 52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15" name="Text Box 52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16" name="Text Box 52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17" name="Text Box 52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18" name="Text Box 52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19" name="Text Box 52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20" name="Text Box 52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21" name="Text Box 52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22" name="Text Box 52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23" name="Text Box 52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24" name="Text Box 52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25" name="Text Box 52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26" name="Text Box 52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27" name="Text Box 52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28" name="Text Box 52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29" name="Text Box 52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30" name="Text Box 52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31" name="Text Box 52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32" name="Text Box 52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33" name="Text Box 52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34" name="Text Box 52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35" name="Text Box 52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36" name="Text Box 52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37" name="Text Box 52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38" name="Text Box 52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39" name="Text Box 52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40" name="Text Box 52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41" name="Text Box 52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42" name="Text Box 52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43" name="Text Box 52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44" name="Text Box 52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45" name="Text Box 52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46" name="Text Box 52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47" name="Text Box 52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48" name="Text Box 52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49" name="Text Box 52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50" name="Text Box 52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51" name="Text Box 52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52" name="Text Box 52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53" name="Text Box 52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54" name="Text Box 52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55" name="Text Box 52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56" name="Text Box 52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57" name="Text Box 52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58" name="Text Box 52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59" name="Text Box 52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60" name="Text Box 52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61" name="Text Box 52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62" name="Text Box 53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63" name="Text Box 53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64" name="Text Box 53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65" name="Text Box 53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66" name="Text Box 53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67" name="Text Box 53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68" name="Text Box 53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69" name="Text Box 53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70" name="Text Box 530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71" name="Text Box 530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72" name="Text Box 531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73" name="Text Box 531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74" name="Text Box 531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75" name="Text Box 531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76" name="Text Box 531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77" name="Text Box 531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78" name="Text Box 531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79" name="Text Box 531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80" name="Text Box 531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81" name="Text Box 531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82" name="Text Box 532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83" name="Text Box 532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84" name="Text Box 532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85" name="Text Box 532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86" name="Text Box 532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87" name="Text Box 532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88" name="Text Box 532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89" name="Text Box 532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90" name="Text Box 532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91" name="Text Box 532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92" name="Text Box 533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93" name="Text Box 533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94" name="Text Box 533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95" name="Text Box 533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96" name="Text Box 533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97" name="Text Box 533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98" name="Text Box 533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199" name="Text Box 533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00" name="Text Box 533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01" name="Text Box 533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02" name="Text Box 534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03" name="Text Box 534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04" name="Text Box 534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05" name="Text Box 534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06" name="Text Box 534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07" name="Text Box 534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08" name="Text Box 534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09" name="Text Box 534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10" name="Text Box 534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11" name="Text Box 534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12" name="Text Box 535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13" name="Text Box 535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14" name="Text Box 535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15" name="Text Box 535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16" name="Text Box 535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17" name="Text Box 535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18" name="Text Box 535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19" name="Text Box 535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20" name="Text Box 535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21" name="Text Box 535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22" name="Text Box 536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23" name="Text Box 536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24" name="Text Box 536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25" name="Text Box 536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26" name="Text Box 536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27" name="Text Box 536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28" name="Text Box 536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29" name="Text Box 536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30" name="Text Box 536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31" name="Text Box 536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32" name="Text Box 537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33" name="Text Box 537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34" name="Text Box 537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35" name="Text Box 537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36" name="Text Box 537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37" name="Text Box 537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38" name="Text Box 537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39" name="Text Box 537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40" name="Text Box 537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41" name="Text Box 537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42" name="Text Box 538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43" name="Text Box 538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44" name="Text Box 538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45" name="Text Box 538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46" name="Text Box 538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47" name="Text Box 538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48" name="Text Box 538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49" name="Text Box 538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50" name="Text Box 538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51" name="Text Box 538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52" name="Text Box 539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53" name="Text Box 539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54" name="Text Box 539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55" name="Text Box 539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56" name="Text Box 539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57" name="Text Box 539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58" name="Text Box 539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59" name="Text Box 539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60" name="Text Box 5398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61" name="Text Box 5399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62" name="Text Box 5400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63" name="Text Box 5401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64" name="Text Box 5402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65" name="Text Box 5403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66" name="Text Box 5404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67" name="Text Box 5405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68" name="Text Box 5406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5409"/>
    <xdr:sp macro="" textlink="">
      <xdr:nvSpPr>
        <xdr:cNvPr id="11269" name="Text Box 5407"/>
        <xdr:cNvSpPr txBox="1">
          <a:spLocks noChangeArrowheads="1"/>
        </xdr:cNvSpPr>
      </xdr:nvSpPr>
      <xdr:spPr bwMode="auto">
        <a:xfrm>
          <a:off x="4667250" y="22098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70" name="Text Box 5427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71" name="Text Box 5428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72" name="Text Box 5429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73" name="Text Box 5430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74" name="Text Box 5431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75" name="Text Box 5432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76" name="Text Box 5433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77" name="Text Box 5434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78" name="Text Box 5435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79" name="Text Box 5436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80" name="Text Box 5437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81" name="Text Box 5438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82" name="Text Box 5439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83" name="Text Box 5440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84" name="Text Box 5441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85" name="Text Box 5442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86" name="Text Box 5443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87" name="Text Box 5444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88" name="Text Box 5445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89" name="Text Box 5446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90" name="Text Box 5447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91" name="Text Box 5448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92" name="Text Box 5449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93" name="Text Box 5450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94" name="Text Box 5451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95" name="Text Box 5452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96" name="Text Box 5453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97" name="Text Box 5454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98" name="Text Box 5455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299" name="Text Box 5456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00" name="Text Box 5457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01" name="Text Box 5458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02" name="Text Box 5459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03" name="Text Box 5460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04" name="Text Box 5461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05" name="Text Box 5462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06" name="Text Box 5463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07" name="Text Box 5464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08" name="Text Box 5465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09" name="Text Box 5466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10" name="Text Box 5467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</xdr:row>
      <xdr:rowOff>0</xdr:rowOff>
    </xdr:from>
    <xdr:ext cx="85725" cy="205408"/>
    <xdr:sp macro="" textlink="">
      <xdr:nvSpPr>
        <xdr:cNvPr id="11311" name="Text Box 5468"/>
        <xdr:cNvSpPr txBox="1">
          <a:spLocks noChangeArrowheads="1"/>
        </xdr:cNvSpPr>
      </xdr:nvSpPr>
      <xdr:spPr bwMode="auto">
        <a:xfrm>
          <a:off x="4667250" y="21717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2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4" bestFit="1" customWidth="1"/>
  </cols>
  <sheetData>
    <row r="1" spans="1:5" ht="15" customHeight="1" x14ac:dyDescent="0.25">
      <c r="A1" s="36" t="s">
        <v>34</v>
      </c>
    </row>
    <row r="2" spans="1:5" ht="15" customHeight="1" x14ac:dyDescent="0.2">
      <c r="A2" s="172" t="s">
        <v>35</v>
      </c>
      <c r="B2" s="172"/>
      <c r="C2" s="172"/>
      <c r="D2" s="172"/>
      <c r="E2" s="172"/>
    </row>
    <row r="3" spans="1:5" ht="15" customHeight="1" x14ac:dyDescent="0.2">
      <c r="A3" s="172" t="s">
        <v>36</v>
      </c>
      <c r="B3" s="172"/>
      <c r="C3" s="172"/>
      <c r="D3" s="172"/>
      <c r="E3" s="172"/>
    </row>
    <row r="4" spans="1:5" ht="15" customHeight="1" x14ac:dyDescent="0.2">
      <c r="A4" s="171" t="s">
        <v>37</v>
      </c>
      <c r="B4" s="171"/>
      <c r="C4" s="171"/>
      <c r="D4" s="171"/>
      <c r="E4" s="171"/>
    </row>
    <row r="5" spans="1:5" ht="15" customHeight="1" x14ac:dyDescent="0.2">
      <c r="A5" s="171"/>
      <c r="B5" s="171"/>
      <c r="C5" s="171"/>
      <c r="D5" s="171"/>
      <c r="E5" s="171"/>
    </row>
    <row r="6" spans="1:5" ht="15" customHeight="1" x14ac:dyDescent="0.2">
      <c r="A6" s="171"/>
      <c r="B6" s="171"/>
      <c r="C6" s="171"/>
      <c r="D6" s="171"/>
      <c r="E6" s="171"/>
    </row>
    <row r="7" spans="1:5" ht="15" customHeight="1" x14ac:dyDescent="0.2">
      <c r="A7" s="171"/>
      <c r="B7" s="171"/>
      <c r="C7" s="171"/>
      <c r="D7" s="171"/>
      <c r="E7" s="171"/>
    </row>
    <row r="8" spans="1:5" ht="15" customHeight="1" x14ac:dyDescent="0.2">
      <c r="A8" s="171"/>
      <c r="B8" s="171"/>
      <c r="C8" s="171"/>
      <c r="D8" s="171"/>
      <c r="E8" s="171"/>
    </row>
    <row r="9" spans="1:5" ht="15" customHeight="1" x14ac:dyDescent="0.2">
      <c r="A9" s="37"/>
      <c r="B9" s="37"/>
      <c r="C9" s="37"/>
      <c r="D9" s="37"/>
      <c r="E9" s="37"/>
    </row>
    <row r="10" spans="1:5" ht="15" customHeight="1" x14ac:dyDescent="0.25">
      <c r="A10" s="38" t="s">
        <v>1</v>
      </c>
      <c r="B10" s="39"/>
      <c r="C10" s="39"/>
      <c r="D10" s="39"/>
      <c r="E10" s="39"/>
    </row>
    <row r="11" spans="1:5" ht="15" customHeight="1" x14ac:dyDescent="0.2">
      <c r="A11" s="40" t="s">
        <v>38</v>
      </c>
      <c r="B11" s="39"/>
      <c r="C11" s="39"/>
      <c r="D11" s="39"/>
      <c r="E11" s="41" t="s">
        <v>39</v>
      </c>
    </row>
    <row r="12" spans="1:5" ht="15" customHeight="1" x14ac:dyDescent="0.25">
      <c r="A12" s="42"/>
      <c r="B12" s="38"/>
      <c r="C12" s="39"/>
      <c r="D12" s="39"/>
      <c r="E12" s="43"/>
    </row>
    <row r="13" spans="1:5" ht="15" customHeight="1" x14ac:dyDescent="0.2">
      <c r="B13" s="44" t="s">
        <v>40</v>
      </c>
      <c r="C13" s="44" t="s">
        <v>41</v>
      </c>
      <c r="D13" s="45" t="s">
        <v>42</v>
      </c>
      <c r="E13" s="46" t="s">
        <v>43</v>
      </c>
    </row>
    <row r="14" spans="1:5" ht="15" customHeight="1" x14ac:dyDescent="0.2">
      <c r="B14" s="47">
        <v>33155</v>
      </c>
      <c r="C14" s="48"/>
      <c r="D14" s="49" t="s">
        <v>44</v>
      </c>
      <c r="E14" s="50">
        <v>102410000</v>
      </c>
    </row>
    <row r="15" spans="1:5" ht="15" customHeight="1" x14ac:dyDescent="0.2">
      <c r="B15" s="51"/>
      <c r="C15" s="52" t="s">
        <v>45</v>
      </c>
      <c r="D15" s="53"/>
      <c r="E15" s="54">
        <f>SUM(E14:E14)</f>
        <v>102410000</v>
      </c>
    </row>
    <row r="16" spans="1:5" ht="15" customHeight="1" x14ac:dyDescent="0.25">
      <c r="A16" s="55"/>
      <c r="B16" s="56"/>
      <c r="C16" s="56"/>
      <c r="D16" s="56"/>
      <c r="E16" s="56"/>
    </row>
    <row r="17" spans="1:5" ht="15" customHeight="1" x14ac:dyDescent="0.25">
      <c r="A17" s="57" t="s">
        <v>16</v>
      </c>
      <c r="B17" s="58"/>
      <c r="C17" s="58"/>
      <c r="D17" s="58"/>
      <c r="E17" s="59"/>
    </row>
    <row r="18" spans="1:5" ht="15" customHeight="1" x14ac:dyDescent="0.2">
      <c r="A18" s="40" t="s">
        <v>38</v>
      </c>
      <c r="B18" s="58"/>
      <c r="C18" s="58"/>
      <c r="D18" s="58"/>
      <c r="E18" s="41" t="s">
        <v>39</v>
      </c>
    </row>
    <row r="19" spans="1:5" ht="15" customHeight="1" x14ac:dyDescent="0.2"/>
    <row r="20" spans="1:5" ht="15" customHeight="1" x14ac:dyDescent="0.2">
      <c r="A20" s="60" t="s">
        <v>46</v>
      </c>
      <c r="E20" s="61">
        <v>102410000</v>
      </c>
    </row>
    <row r="21" spans="1:5" ht="15" customHeight="1" x14ac:dyDescent="0.2"/>
    <row r="22" spans="1:5" ht="15" customHeight="1" x14ac:dyDescent="0.2"/>
    <row r="23" spans="1:5" ht="15" customHeight="1" x14ac:dyDescent="0.25">
      <c r="A23" s="36" t="s">
        <v>47</v>
      </c>
    </row>
    <row r="24" spans="1:5" ht="15" customHeight="1" x14ac:dyDescent="0.2">
      <c r="A24" s="172" t="s">
        <v>35</v>
      </c>
      <c r="B24" s="172"/>
      <c r="C24" s="172"/>
      <c r="D24" s="172"/>
      <c r="E24" s="172"/>
    </row>
    <row r="25" spans="1:5" ht="15" customHeight="1" x14ac:dyDescent="0.2">
      <c r="A25" s="172" t="s">
        <v>36</v>
      </c>
      <c r="B25" s="172"/>
      <c r="C25" s="172"/>
      <c r="D25" s="172"/>
      <c r="E25" s="172"/>
    </row>
    <row r="26" spans="1:5" ht="15" customHeight="1" x14ac:dyDescent="0.2">
      <c r="A26" s="171" t="s">
        <v>48</v>
      </c>
      <c r="B26" s="171"/>
      <c r="C26" s="171"/>
      <c r="D26" s="171"/>
      <c r="E26" s="171"/>
    </row>
    <row r="27" spans="1:5" ht="15" customHeight="1" x14ac:dyDescent="0.2">
      <c r="A27" s="171"/>
      <c r="B27" s="171"/>
      <c r="C27" s="171"/>
      <c r="D27" s="171"/>
      <c r="E27" s="171"/>
    </row>
    <row r="28" spans="1:5" ht="15" customHeight="1" x14ac:dyDescent="0.2">
      <c r="A28" s="171"/>
      <c r="B28" s="171"/>
      <c r="C28" s="171"/>
      <c r="D28" s="171"/>
      <c r="E28" s="171"/>
    </row>
    <row r="29" spans="1:5" ht="15" customHeight="1" x14ac:dyDescent="0.2">
      <c r="A29" s="171"/>
      <c r="B29" s="171"/>
      <c r="C29" s="171"/>
      <c r="D29" s="171"/>
      <c r="E29" s="171"/>
    </row>
    <row r="30" spans="1:5" ht="15" customHeight="1" x14ac:dyDescent="0.2">
      <c r="A30" s="171"/>
      <c r="B30" s="171"/>
      <c r="C30" s="171"/>
      <c r="D30" s="171"/>
      <c r="E30" s="171"/>
    </row>
    <row r="31" spans="1:5" ht="15" customHeight="1" x14ac:dyDescent="0.2">
      <c r="A31" s="171"/>
      <c r="B31" s="171"/>
      <c r="C31" s="171"/>
      <c r="D31" s="171"/>
      <c r="E31" s="171"/>
    </row>
    <row r="32" spans="1:5" ht="15" customHeight="1" x14ac:dyDescent="0.2">
      <c r="A32" s="37"/>
      <c r="B32" s="37"/>
      <c r="C32" s="37"/>
      <c r="D32" s="37"/>
      <c r="E32" s="37"/>
    </row>
    <row r="33" spans="1:5" ht="15" customHeight="1" x14ac:dyDescent="0.25">
      <c r="A33" s="38" t="s">
        <v>1</v>
      </c>
      <c r="B33" s="39"/>
      <c r="C33" s="39"/>
      <c r="D33" s="39"/>
      <c r="E33" s="39"/>
    </row>
    <row r="34" spans="1:5" ht="15" customHeight="1" x14ac:dyDescent="0.2">
      <c r="A34" s="40" t="s">
        <v>38</v>
      </c>
      <c r="B34" s="39"/>
      <c r="C34" s="39"/>
      <c r="D34" s="39"/>
      <c r="E34" s="41" t="s">
        <v>39</v>
      </c>
    </row>
    <row r="35" spans="1:5" ht="15" customHeight="1" x14ac:dyDescent="0.25">
      <c r="A35" s="62"/>
      <c r="B35" s="38"/>
      <c r="C35" s="39"/>
      <c r="D35" s="39"/>
      <c r="E35" s="43"/>
    </row>
    <row r="36" spans="1:5" ht="15" customHeight="1" x14ac:dyDescent="0.2">
      <c r="B36" s="44" t="s">
        <v>40</v>
      </c>
      <c r="C36" s="44" t="s">
        <v>41</v>
      </c>
      <c r="D36" s="45" t="s">
        <v>42</v>
      </c>
      <c r="E36" s="44" t="s">
        <v>43</v>
      </c>
    </row>
    <row r="37" spans="1:5" ht="15" customHeight="1" x14ac:dyDescent="0.2">
      <c r="B37" s="63">
        <v>33038</v>
      </c>
      <c r="C37" s="64"/>
      <c r="D37" s="49" t="s">
        <v>44</v>
      </c>
      <c r="E37" s="50">
        <v>1728657</v>
      </c>
    </row>
    <row r="38" spans="1:5" ht="15" customHeight="1" x14ac:dyDescent="0.2">
      <c r="B38" s="65"/>
      <c r="C38" s="52" t="s">
        <v>45</v>
      </c>
      <c r="D38" s="53"/>
      <c r="E38" s="54">
        <f>SUM(E37:E37)</f>
        <v>1728657</v>
      </c>
    </row>
    <row r="39" spans="1:5" ht="15" customHeight="1" x14ac:dyDescent="0.25">
      <c r="A39" s="55"/>
      <c r="B39" s="56"/>
      <c r="C39" s="56"/>
      <c r="D39" s="56"/>
      <c r="E39" s="56"/>
    </row>
    <row r="40" spans="1:5" ht="15" customHeight="1" x14ac:dyDescent="0.25">
      <c r="A40" s="38" t="s">
        <v>16</v>
      </c>
      <c r="B40" s="39"/>
      <c r="C40" s="39"/>
      <c r="D40" s="39"/>
      <c r="E40" s="62"/>
    </row>
    <row r="41" spans="1:5" ht="15" customHeight="1" x14ac:dyDescent="0.2">
      <c r="A41" s="40" t="s">
        <v>38</v>
      </c>
      <c r="B41" s="39"/>
      <c r="C41" s="39"/>
      <c r="D41" s="39"/>
      <c r="E41" s="41" t="s">
        <v>39</v>
      </c>
    </row>
    <row r="42" spans="1:5" ht="15" customHeight="1" x14ac:dyDescent="0.25">
      <c r="A42" s="62"/>
      <c r="B42" s="38"/>
      <c r="C42" s="39"/>
      <c r="D42" s="39"/>
      <c r="E42" s="43"/>
    </row>
    <row r="43" spans="1:5" ht="15" customHeight="1" x14ac:dyDescent="0.2">
      <c r="B43" s="44" t="s">
        <v>40</v>
      </c>
      <c r="C43" s="44" t="s">
        <v>41</v>
      </c>
      <c r="D43" s="45" t="s">
        <v>42</v>
      </c>
      <c r="E43" s="44" t="s">
        <v>43</v>
      </c>
    </row>
    <row r="44" spans="1:5" ht="15" customHeight="1" x14ac:dyDescent="0.2">
      <c r="B44" s="63">
        <v>33038</v>
      </c>
      <c r="C44" s="64"/>
      <c r="D44" s="66" t="s">
        <v>49</v>
      </c>
      <c r="E44" s="50">
        <v>1663887</v>
      </c>
    </row>
    <row r="45" spans="1:5" ht="15" customHeight="1" x14ac:dyDescent="0.2">
      <c r="B45" s="65"/>
      <c r="C45" s="52" t="s">
        <v>45</v>
      </c>
      <c r="D45" s="53"/>
      <c r="E45" s="54">
        <f>SUM(E44:E44)</f>
        <v>1663887</v>
      </c>
    </row>
    <row r="46" spans="1:5" ht="15" customHeight="1" x14ac:dyDescent="0.2"/>
    <row r="47" spans="1:5" ht="15" customHeight="1" x14ac:dyDescent="0.2">
      <c r="C47" s="46" t="s">
        <v>41</v>
      </c>
      <c r="D47" s="67" t="s">
        <v>50</v>
      </c>
      <c r="E47" s="68" t="s">
        <v>43</v>
      </c>
    </row>
    <row r="48" spans="1:5" ht="15" customHeight="1" x14ac:dyDescent="0.2">
      <c r="C48" s="69">
        <v>3121</v>
      </c>
      <c r="D48" s="70" t="s">
        <v>51</v>
      </c>
      <c r="E48" s="71">
        <v>51816</v>
      </c>
    </row>
    <row r="49" spans="1:7" ht="15" customHeight="1" x14ac:dyDescent="0.2">
      <c r="C49" s="69">
        <v>3122</v>
      </c>
      <c r="D49" s="72" t="s">
        <v>52</v>
      </c>
      <c r="E49" s="71">
        <v>12954</v>
      </c>
    </row>
    <row r="50" spans="1:7" ht="15" customHeight="1" x14ac:dyDescent="0.2">
      <c r="C50" s="73" t="s">
        <v>45</v>
      </c>
      <c r="D50" s="74"/>
      <c r="E50" s="75">
        <f>SUM(E48:E49)</f>
        <v>64770</v>
      </c>
      <c r="G50" s="76">
        <f>+E45+E50</f>
        <v>1728657</v>
      </c>
    </row>
    <row r="51" spans="1:7" ht="15" customHeight="1" x14ac:dyDescent="0.2"/>
    <row r="52" spans="1:7" ht="15" customHeight="1" x14ac:dyDescent="0.2"/>
    <row r="53" spans="1:7" ht="15" customHeight="1" x14ac:dyDescent="0.2"/>
    <row r="54" spans="1:7" ht="15" customHeight="1" x14ac:dyDescent="0.25">
      <c r="A54" s="36" t="s">
        <v>53</v>
      </c>
    </row>
    <row r="55" spans="1:7" ht="15" customHeight="1" x14ac:dyDescent="0.2">
      <c r="A55" s="172" t="s">
        <v>35</v>
      </c>
      <c r="B55" s="172"/>
      <c r="C55" s="172"/>
      <c r="D55" s="172"/>
      <c r="E55" s="172"/>
    </row>
    <row r="56" spans="1:7" ht="15" customHeight="1" x14ac:dyDescent="0.2">
      <c r="A56" s="172" t="s">
        <v>36</v>
      </c>
      <c r="B56" s="172"/>
      <c r="C56" s="172"/>
      <c r="D56" s="172"/>
      <c r="E56" s="172"/>
    </row>
    <row r="57" spans="1:7" ht="15" customHeight="1" x14ac:dyDescent="0.2">
      <c r="A57" s="171" t="s">
        <v>54</v>
      </c>
      <c r="B57" s="171"/>
      <c r="C57" s="171"/>
      <c r="D57" s="171"/>
      <c r="E57" s="171"/>
    </row>
    <row r="58" spans="1:7" ht="15" customHeight="1" x14ac:dyDescent="0.2">
      <c r="A58" s="171"/>
      <c r="B58" s="171"/>
      <c r="C58" s="171"/>
      <c r="D58" s="171"/>
      <c r="E58" s="171"/>
    </row>
    <row r="59" spans="1:7" ht="15" customHeight="1" x14ac:dyDescent="0.2">
      <c r="A59" s="171"/>
      <c r="B59" s="171"/>
      <c r="C59" s="171"/>
      <c r="D59" s="171"/>
      <c r="E59" s="171"/>
    </row>
    <row r="60" spans="1:7" ht="15" customHeight="1" x14ac:dyDescent="0.2">
      <c r="A60" s="171"/>
      <c r="B60" s="171"/>
      <c r="C60" s="171"/>
      <c r="D60" s="171"/>
      <c r="E60" s="171"/>
    </row>
    <row r="61" spans="1:7" ht="15" customHeight="1" x14ac:dyDescent="0.2">
      <c r="A61" s="171"/>
      <c r="B61" s="171"/>
      <c r="C61" s="171"/>
      <c r="D61" s="171"/>
      <c r="E61" s="171"/>
    </row>
    <row r="62" spans="1:7" ht="15" customHeight="1" x14ac:dyDescent="0.2">
      <c r="A62" s="171"/>
      <c r="B62" s="171"/>
      <c r="C62" s="171"/>
      <c r="D62" s="171"/>
      <c r="E62" s="171"/>
    </row>
    <row r="63" spans="1:7" ht="15" customHeight="1" x14ac:dyDescent="0.2">
      <c r="A63" s="37"/>
      <c r="B63" s="37"/>
      <c r="C63" s="37"/>
      <c r="D63" s="37"/>
      <c r="E63" s="37"/>
    </row>
    <row r="64" spans="1:7" ht="15" customHeight="1" x14ac:dyDescent="0.25">
      <c r="A64" s="38" t="s">
        <v>1</v>
      </c>
      <c r="B64" s="39"/>
      <c r="C64" s="39"/>
      <c r="D64" s="39"/>
      <c r="E64" s="39"/>
    </row>
    <row r="65" spans="1:5" ht="15" customHeight="1" x14ac:dyDescent="0.2">
      <c r="A65" s="40" t="s">
        <v>38</v>
      </c>
      <c r="B65" s="58"/>
      <c r="C65" s="58"/>
      <c r="D65" s="58"/>
      <c r="E65" s="77" t="s">
        <v>39</v>
      </c>
    </row>
    <row r="66" spans="1:5" ht="15" customHeight="1" x14ac:dyDescent="0.25">
      <c r="A66" s="62"/>
      <c r="B66" s="38"/>
      <c r="C66" s="39"/>
      <c r="D66" s="39"/>
      <c r="E66" s="43"/>
    </row>
    <row r="67" spans="1:5" ht="15" customHeight="1" x14ac:dyDescent="0.2">
      <c r="B67" s="44" t="s">
        <v>40</v>
      </c>
      <c r="C67" s="44" t="s">
        <v>41</v>
      </c>
      <c r="D67" s="45" t="s">
        <v>42</v>
      </c>
      <c r="E67" s="44" t="s">
        <v>43</v>
      </c>
    </row>
    <row r="68" spans="1:5" ht="15" customHeight="1" x14ac:dyDescent="0.2">
      <c r="B68" s="78">
        <v>103533063</v>
      </c>
      <c r="C68" s="64"/>
      <c r="D68" s="49" t="s">
        <v>44</v>
      </c>
      <c r="E68" s="50">
        <v>466787.69</v>
      </c>
    </row>
    <row r="69" spans="1:5" ht="15" customHeight="1" x14ac:dyDescent="0.2">
      <c r="B69" s="78">
        <v>103133063</v>
      </c>
      <c r="C69" s="64"/>
      <c r="D69" s="49" t="s">
        <v>44</v>
      </c>
      <c r="E69" s="50">
        <v>82374.31</v>
      </c>
    </row>
    <row r="70" spans="1:5" ht="15" customHeight="1" x14ac:dyDescent="0.2">
      <c r="B70" s="65"/>
      <c r="C70" s="52" t="s">
        <v>45</v>
      </c>
      <c r="D70" s="53"/>
      <c r="E70" s="54">
        <f>SUM(E68:E69)</f>
        <v>549162</v>
      </c>
    </row>
    <row r="71" spans="1:5" ht="15" customHeight="1" x14ac:dyDescent="0.25">
      <c r="A71" s="55"/>
      <c r="B71" s="56"/>
      <c r="C71" s="56"/>
      <c r="D71" s="56"/>
      <c r="E71" s="56"/>
    </row>
    <row r="72" spans="1:5" ht="15" customHeight="1" x14ac:dyDescent="0.25">
      <c r="A72" s="38" t="s">
        <v>16</v>
      </c>
      <c r="B72" s="39"/>
      <c r="C72" s="39"/>
      <c r="D72" s="39"/>
      <c r="E72" s="62"/>
    </row>
    <row r="73" spans="1:5" ht="15" customHeight="1" x14ac:dyDescent="0.2">
      <c r="A73" s="40" t="s">
        <v>38</v>
      </c>
      <c r="B73" s="58"/>
      <c r="C73" s="58"/>
      <c r="D73" s="58"/>
      <c r="E73" s="77" t="s">
        <v>39</v>
      </c>
    </row>
    <row r="74" spans="1:5" ht="15" customHeight="1" x14ac:dyDescent="0.25">
      <c r="A74" s="62"/>
      <c r="B74" s="38"/>
      <c r="C74" s="39"/>
      <c r="D74" s="39"/>
      <c r="E74" s="43"/>
    </row>
    <row r="75" spans="1:5" ht="15" customHeight="1" x14ac:dyDescent="0.2">
      <c r="B75" s="44" t="s">
        <v>40</v>
      </c>
      <c r="C75" s="44" t="s">
        <v>41</v>
      </c>
      <c r="D75" s="45" t="s">
        <v>42</v>
      </c>
      <c r="E75" s="44" t="s">
        <v>43</v>
      </c>
    </row>
    <row r="76" spans="1:5" ht="15" customHeight="1" x14ac:dyDescent="0.2">
      <c r="B76" s="78">
        <v>103533063</v>
      </c>
      <c r="C76" s="64"/>
      <c r="D76" s="66" t="s">
        <v>49</v>
      </c>
      <c r="E76" s="50">
        <v>466787.69</v>
      </c>
    </row>
    <row r="77" spans="1:5" ht="15" customHeight="1" x14ac:dyDescent="0.2">
      <c r="B77" s="78">
        <v>103133063</v>
      </c>
      <c r="C77" s="64"/>
      <c r="D77" s="66" t="s">
        <v>49</v>
      </c>
      <c r="E77" s="50">
        <v>82374.31</v>
      </c>
    </row>
    <row r="78" spans="1:5" ht="15" customHeight="1" x14ac:dyDescent="0.2">
      <c r="B78" s="65"/>
      <c r="C78" s="52" t="s">
        <v>45</v>
      </c>
      <c r="D78" s="53"/>
      <c r="E78" s="54">
        <f>SUM(E76:E77)</f>
        <v>549162</v>
      </c>
    </row>
    <row r="79" spans="1:5" ht="15" customHeight="1" x14ac:dyDescent="0.2"/>
    <row r="80" spans="1:5" ht="15" customHeight="1" x14ac:dyDescent="0.2"/>
    <row r="81" spans="1:5" ht="15" customHeight="1" x14ac:dyDescent="0.25">
      <c r="A81" s="36" t="s">
        <v>55</v>
      </c>
    </row>
    <row r="82" spans="1:5" ht="15" customHeight="1" x14ac:dyDescent="0.2">
      <c r="A82" s="172" t="s">
        <v>35</v>
      </c>
      <c r="B82" s="172"/>
      <c r="C82" s="172"/>
      <c r="D82" s="172"/>
      <c r="E82" s="172"/>
    </row>
    <row r="83" spans="1:5" ht="15" customHeight="1" x14ac:dyDescent="0.2">
      <c r="A83" s="172" t="s">
        <v>56</v>
      </c>
      <c r="B83" s="172"/>
      <c r="C83" s="172"/>
      <c r="D83" s="172"/>
      <c r="E83" s="172"/>
    </row>
    <row r="84" spans="1:5" ht="15" customHeight="1" x14ac:dyDescent="0.2">
      <c r="A84" s="171" t="s">
        <v>57</v>
      </c>
      <c r="B84" s="171"/>
      <c r="C84" s="171"/>
      <c r="D84" s="171"/>
      <c r="E84" s="171"/>
    </row>
    <row r="85" spans="1:5" ht="15" customHeight="1" x14ac:dyDescent="0.2">
      <c r="A85" s="171"/>
      <c r="B85" s="171"/>
      <c r="C85" s="171"/>
      <c r="D85" s="171"/>
      <c r="E85" s="171"/>
    </row>
    <row r="86" spans="1:5" ht="15" customHeight="1" x14ac:dyDescent="0.2">
      <c r="A86" s="171"/>
      <c r="B86" s="171"/>
      <c r="C86" s="171"/>
      <c r="D86" s="171"/>
      <c r="E86" s="171"/>
    </row>
    <row r="87" spans="1:5" ht="15" customHeight="1" x14ac:dyDescent="0.2">
      <c r="A87" s="171"/>
      <c r="B87" s="171"/>
      <c r="C87" s="171"/>
      <c r="D87" s="171"/>
      <c r="E87" s="171"/>
    </row>
    <row r="88" spans="1:5" ht="15" customHeight="1" x14ac:dyDescent="0.2">
      <c r="A88" s="37"/>
      <c r="B88" s="37"/>
      <c r="C88" s="37"/>
      <c r="D88" s="37"/>
      <c r="E88" s="37"/>
    </row>
    <row r="89" spans="1:5" ht="15" customHeight="1" x14ac:dyDescent="0.25">
      <c r="A89" s="38" t="s">
        <v>1</v>
      </c>
      <c r="B89" s="39"/>
      <c r="C89" s="39"/>
      <c r="D89" s="39"/>
      <c r="E89" s="39"/>
    </row>
    <row r="90" spans="1:5" ht="15" customHeight="1" x14ac:dyDescent="0.2">
      <c r="A90" s="79" t="s">
        <v>58</v>
      </c>
      <c r="B90" s="58"/>
      <c r="C90" s="58"/>
      <c r="D90" s="58"/>
      <c r="E90" s="77" t="s">
        <v>59</v>
      </c>
    </row>
    <row r="91" spans="1:5" ht="15" customHeight="1" x14ac:dyDescent="0.25">
      <c r="A91" s="42"/>
      <c r="B91" s="38"/>
      <c r="C91" s="39"/>
      <c r="D91" s="39"/>
      <c r="E91" s="43"/>
    </row>
    <row r="92" spans="1:5" ht="15" customHeight="1" x14ac:dyDescent="0.2">
      <c r="B92" s="44" t="s">
        <v>40</v>
      </c>
      <c r="C92" s="44" t="s">
        <v>41</v>
      </c>
      <c r="D92" s="45" t="s">
        <v>42</v>
      </c>
      <c r="E92" s="68" t="s">
        <v>43</v>
      </c>
    </row>
    <row r="93" spans="1:5" ht="15" customHeight="1" x14ac:dyDescent="0.2">
      <c r="B93" s="47">
        <v>14032</v>
      </c>
      <c r="C93" s="48"/>
      <c r="D93" s="49" t="s">
        <v>44</v>
      </c>
      <c r="E93" s="50">
        <v>18000</v>
      </c>
    </row>
    <row r="94" spans="1:5" ht="15" customHeight="1" x14ac:dyDescent="0.2">
      <c r="B94" s="51"/>
      <c r="C94" s="52" t="s">
        <v>45</v>
      </c>
      <c r="D94" s="53"/>
      <c r="E94" s="54">
        <f>SUM(E93:E93)</f>
        <v>18000</v>
      </c>
    </row>
    <row r="95" spans="1:5" ht="15" customHeight="1" x14ac:dyDescent="0.25">
      <c r="A95" s="55"/>
      <c r="B95" s="56"/>
      <c r="C95" s="56"/>
      <c r="D95" s="56"/>
      <c r="E95" s="56"/>
    </row>
    <row r="96" spans="1:5" ht="15" customHeight="1" x14ac:dyDescent="0.25">
      <c r="A96" s="57" t="s">
        <v>16</v>
      </c>
      <c r="B96" s="58"/>
      <c r="C96" s="58"/>
      <c r="D96" s="58"/>
      <c r="E96" s="59"/>
    </row>
    <row r="97" spans="1:5" ht="15" customHeight="1" x14ac:dyDescent="0.2">
      <c r="A97" s="79" t="s">
        <v>60</v>
      </c>
      <c r="B97" s="80"/>
      <c r="C97" s="80"/>
      <c r="D97" s="80"/>
      <c r="E97" s="80" t="s">
        <v>61</v>
      </c>
    </row>
    <row r="98" spans="1:5" ht="15" customHeight="1" x14ac:dyDescent="0.2">
      <c r="A98" s="59"/>
      <c r="B98" s="81"/>
      <c r="C98" s="58"/>
      <c r="E98" s="82"/>
    </row>
    <row r="99" spans="1:5" ht="15" customHeight="1" x14ac:dyDescent="0.2">
      <c r="B99" s="83"/>
      <c r="C99" s="46" t="s">
        <v>41</v>
      </c>
      <c r="D99" s="84" t="s">
        <v>50</v>
      </c>
      <c r="E99" s="68" t="s">
        <v>43</v>
      </c>
    </row>
    <row r="100" spans="1:5" ht="15" customHeight="1" x14ac:dyDescent="0.2">
      <c r="B100" s="85"/>
      <c r="C100" s="86">
        <v>4349</v>
      </c>
      <c r="D100" s="87" t="s">
        <v>62</v>
      </c>
      <c r="E100" s="88">
        <v>18000</v>
      </c>
    </row>
    <row r="101" spans="1:5" ht="15" customHeight="1" x14ac:dyDescent="0.2">
      <c r="B101" s="89"/>
      <c r="C101" s="52" t="s">
        <v>45</v>
      </c>
      <c r="D101" s="53"/>
      <c r="E101" s="54">
        <f>SUM(E100:E100)</f>
        <v>18000</v>
      </c>
    </row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6" t="s">
        <v>63</v>
      </c>
    </row>
    <row r="107" spans="1:5" ht="15" customHeight="1" x14ac:dyDescent="0.2">
      <c r="A107" s="172" t="s">
        <v>35</v>
      </c>
      <c r="B107" s="172"/>
      <c r="C107" s="172"/>
      <c r="D107" s="172"/>
      <c r="E107" s="172"/>
    </row>
    <row r="108" spans="1:5" ht="15" customHeight="1" x14ac:dyDescent="0.2">
      <c r="A108" s="172" t="s">
        <v>64</v>
      </c>
      <c r="B108" s="172"/>
      <c r="C108" s="172"/>
      <c r="D108" s="172"/>
      <c r="E108" s="172"/>
    </row>
    <row r="109" spans="1:5" ht="15" customHeight="1" x14ac:dyDescent="0.2">
      <c r="A109" s="173" t="s">
        <v>65</v>
      </c>
      <c r="B109" s="173"/>
      <c r="C109" s="173"/>
      <c r="D109" s="173"/>
      <c r="E109" s="173"/>
    </row>
    <row r="110" spans="1:5" ht="15" customHeight="1" x14ac:dyDescent="0.2">
      <c r="A110" s="173"/>
      <c r="B110" s="173"/>
      <c r="C110" s="173"/>
      <c r="D110" s="173"/>
      <c r="E110" s="173"/>
    </row>
    <row r="111" spans="1:5" ht="15" customHeight="1" x14ac:dyDescent="0.2">
      <c r="A111" s="173"/>
      <c r="B111" s="173"/>
      <c r="C111" s="173"/>
      <c r="D111" s="173"/>
      <c r="E111" s="173"/>
    </row>
    <row r="112" spans="1:5" ht="15" customHeight="1" x14ac:dyDescent="0.2">
      <c r="A112" s="173"/>
      <c r="B112" s="173"/>
      <c r="C112" s="173"/>
      <c r="D112" s="173"/>
      <c r="E112" s="173"/>
    </row>
    <row r="113" spans="1:5" ht="15" customHeight="1" x14ac:dyDescent="0.2">
      <c r="A113" s="173"/>
      <c r="B113" s="173"/>
      <c r="C113" s="173"/>
      <c r="D113" s="173"/>
      <c r="E113" s="173"/>
    </row>
    <row r="114" spans="1:5" ht="15" customHeight="1" x14ac:dyDescent="0.2">
      <c r="A114" s="173"/>
      <c r="B114" s="173"/>
      <c r="C114" s="173"/>
      <c r="D114" s="173"/>
      <c r="E114" s="173"/>
    </row>
    <row r="115" spans="1:5" ht="15" customHeight="1" x14ac:dyDescent="0.2">
      <c r="A115" s="173"/>
      <c r="B115" s="173"/>
      <c r="C115" s="173"/>
      <c r="D115" s="173"/>
      <c r="E115" s="173"/>
    </row>
    <row r="116" spans="1:5" ht="15" customHeight="1" x14ac:dyDescent="0.2">
      <c r="A116" s="173"/>
      <c r="B116" s="173"/>
      <c r="C116" s="173"/>
      <c r="D116" s="173"/>
      <c r="E116" s="173"/>
    </row>
    <row r="117" spans="1:5" ht="15" customHeight="1" x14ac:dyDescent="0.2">
      <c r="A117" s="90"/>
      <c r="B117" s="91"/>
      <c r="C117" s="90"/>
      <c r="D117" s="90"/>
      <c r="E117" s="90"/>
    </row>
    <row r="118" spans="1:5" ht="15" customHeight="1" x14ac:dyDescent="0.25">
      <c r="A118" s="38" t="s">
        <v>1</v>
      </c>
      <c r="B118" s="92"/>
      <c r="C118" s="39"/>
      <c r="D118" s="39"/>
      <c r="E118" s="39"/>
    </row>
    <row r="119" spans="1:5" ht="15" customHeight="1" x14ac:dyDescent="0.2">
      <c r="A119" s="40" t="s">
        <v>66</v>
      </c>
      <c r="B119" s="39"/>
      <c r="C119" s="39"/>
      <c r="D119" s="39"/>
      <c r="E119" s="41" t="s">
        <v>67</v>
      </c>
    </row>
    <row r="120" spans="1:5" ht="15" customHeight="1" x14ac:dyDescent="0.25">
      <c r="A120" s="59"/>
      <c r="B120" s="93"/>
      <c r="C120" s="58"/>
      <c r="D120" s="58"/>
      <c r="E120" s="94"/>
    </row>
    <row r="121" spans="1:5" ht="15" customHeight="1" x14ac:dyDescent="0.2">
      <c r="B121" s="46" t="s">
        <v>40</v>
      </c>
      <c r="C121" s="46" t="s">
        <v>41</v>
      </c>
      <c r="D121" s="67" t="s">
        <v>42</v>
      </c>
      <c r="E121" s="68" t="s">
        <v>43</v>
      </c>
    </row>
    <row r="122" spans="1:5" ht="15" customHeight="1" x14ac:dyDescent="0.2">
      <c r="B122" s="95">
        <v>107117968</v>
      </c>
      <c r="C122" s="96"/>
      <c r="D122" s="72" t="s">
        <v>68</v>
      </c>
      <c r="E122" s="50">
        <v>144615.10999999999</v>
      </c>
    </row>
    <row r="123" spans="1:5" ht="15" customHeight="1" x14ac:dyDescent="0.2">
      <c r="B123" s="95">
        <v>107517969</v>
      </c>
      <c r="C123" s="96"/>
      <c r="D123" s="72" t="s">
        <v>68</v>
      </c>
      <c r="E123" s="50">
        <v>2458456.8199999998</v>
      </c>
    </row>
    <row r="124" spans="1:5" ht="15" customHeight="1" x14ac:dyDescent="0.2">
      <c r="B124" s="95">
        <v>107117015</v>
      </c>
      <c r="C124" s="96"/>
      <c r="D124" s="97" t="s">
        <v>44</v>
      </c>
      <c r="E124" s="50">
        <v>44223.5</v>
      </c>
    </row>
    <row r="125" spans="1:5" ht="15" customHeight="1" x14ac:dyDescent="0.2">
      <c r="B125" s="95">
        <v>107517016</v>
      </c>
      <c r="C125" s="96"/>
      <c r="D125" s="97" t="s">
        <v>44</v>
      </c>
      <c r="E125" s="50">
        <v>751799.56</v>
      </c>
    </row>
    <row r="126" spans="1:5" ht="15" customHeight="1" x14ac:dyDescent="0.2">
      <c r="B126" s="98"/>
      <c r="C126" s="73" t="s">
        <v>45</v>
      </c>
      <c r="D126" s="74"/>
      <c r="E126" s="75">
        <f>SUM(E122:E125)</f>
        <v>3399094.9899999998</v>
      </c>
    </row>
    <row r="127" spans="1:5" ht="15" customHeight="1" x14ac:dyDescent="0.2"/>
    <row r="128" spans="1:5" ht="15" customHeight="1" x14ac:dyDescent="0.25">
      <c r="A128" s="57" t="s">
        <v>16</v>
      </c>
      <c r="B128" s="58"/>
      <c r="C128" s="58"/>
      <c r="D128" s="58"/>
      <c r="E128" s="58"/>
    </row>
    <row r="129" spans="1:5" ht="15" customHeight="1" x14ac:dyDescent="0.2">
      <c r="A129" s="79" t="s">
        <v>58</v>
      </c>
      <c r="B129" s="58"/>
      <c r="C129" s="58"/>
      <c r="D129" s="58"/>
      <c r="E129" s="77" t="s">
        <v>59</v>
      </c>
    </row>
    <row r="130" spans="1:5" ht="15" customHeight="1" x14ac:dyDescent="0.2"/>
    <row r="131" spans="1:5" ht="15" customHeight="1" x14ac:dyDescent="0.2">
      <c r="C131" s="46" t="s">
        <v>41</v>
      </c>
      <c r="D131" s="67" t="s">
        <v>42</v>
      </c>
      <c r="E131" s="68" t="s">
        <v>43</v>
      </c>
    </row>
    <row r="132" spans="1:5" ht="15" customHeight="1" x14ac:dyDescent="0.2">
      <c r="C132" s="99"/>
      <c r="D132" s="72" t="s">
        <v>69</v>
      </c>
      <c r="E132" s="50">
        <v>3399094.99</v>
      </c>
    </row>
    <row r="133" spans="1:5" ht="15" customHeight="1" x14ac:dyDescent="0.2">
      <c r="C133" s="73" t="s">
        <v>45</v>
      </c>
      <c r="D133" s="74"/>
      <c r="E133" s="75">
        <f>SUM(E132:E132)</f>
        <v>3399094.99</v>
      </c>
    </row>
    <row r="134" spans="1:5" ht="15" customHeight="1" x14ac:dyDescent="0.2"/>
    <row r="135" spans="1:5" ht="15" customHeight="1" x14ac:dyDescent="0.2"/>
    <row r="136" spans="1:5" ht="15" customHeight="1" x14ac:dyDescent="0.25">
      <c r="A136" s="36" t="s">
        <v>70</v>
      </c>
    </row>
    <row r="137" spans="1:5" ht="15" customHeight="1" x14ac:dyDescent="0.2">
      <c r="A137" s="170" t="s">
        <v>71</v>
      </c>
      <c r="B137" s="170"/>
      <c r="C137" s="170"/>
      <c r="D137" s="170"/>
      <c r="E137" s="170"/>
    </row>
    <row r="138" spans="1:5" ht="15" customHeight="1" x14ac:dyDescent="0.2">
      <c r="A138" s="172" t="s">
        <v>56</v>
      </c>
      <c r="B138" s="172"/>
      <c r="C138" s="172"/>
      <c r="D138" s="172"/>
      <c r="E138" s="172"/>
    </row>
    <row r="139" spans="1:5" ht="15" customHeight="1" x14ac:dyDescent="0.2">
      <c r="A139" s="173" t="s">
        <v>72</v>
      </c>
      <c r="B139" s="173"/>
      <c r="C139" s="173"/>
      <c r="D139" s="173"/>
      <c r="E139" s="173"/>
    </row>
    <row r="140" spans="1:5" ht="15" customHeight="1" x14ac:dyDescent="0.2">
      <c r="A140" s="173"/>
      <c r="B140" s="173"/>
      <c r="C140" s="173"/>
      <c r="D140" s="173"/>
      <c r="E140" s="173"/>
    </row>
    <row r="141" spans="1:5" ht="15" customHeight="1" x14ac:dyDescent="0.2">
      <c r="A141" s="173"/>
      <c r="B141" s="173"/>
      <c r="C141" s="173"/>
      <c r="D141" s="173"/>
      <c r="E141" s="173"/>
    </row>
    <row r="142" spans="1:5" ht="15" customHeight="1" x14ac:dyDescent="0.2">
      <c r="A142" s="173"/>
      <c r="B142" s="173"/>
      <c r="C142" s="173"/>
      <c r="D142" s="173"/>
      <c r="E142" s="173"/>
    </row>
    <row r="143" spans="1:5" ht="15" customHeight="1" x14ac:dyDescent="0.2">
      <c r="A143" s="173"/>
      <c r="B143" s="173"/>
      <c r="C143" s="173"/>
      <c r="D143" s="173"/>
      <c r="E143" s="173"/>
    </row>
    <row r="144" spans="1:5" ht="15" customHeight="1" x14ac:dyDescent="0.2">
      <c r="A144" s="173"/>
      <c r="B144" s="173"/>
      <c r="C144" s="173"/>
      <c r="D144" s="173"/>
      <c r="E144" s="173"/>
    </row>
    <row r="145" spans="1:5" ht="15" customHeight="1" x14ac:dyDescent="0.2">
      <c r="A145" s="173"/>
      <c r="B145" s="173"/>
      <c r="C145" s="173"/>
      <c r="D145" s="173"/>
      <c r="E145" s="173"/>
    </row>
    <row r="146" spans="1:5" ht="15" customHeight="1" x14ac:dyDescent="0.2">
      <c r="A146" s="173"/>
      <c r="B146" s="173"/>
      <c r="C146" s="173"/>
      <c r="D146" s="173"/>
      <c r="E146" s="173"/>
    </row>
    <row r="147" spans="1:5" ht="15" customHeight="1" x14ac:dyDescent="0.2"/>
    <row r="148" spans="1:5" ht="15" customHeight="1" x14ac:dyDescent="0.25">
      <c r="A148" s="38" t="s">
        <v>1</v>
      </c>
      <c r="B148" s="58"/>
      <c r="C148" s="58"/>
      <c r="D148" s="58"/>
      <c r="E148" s="58"/>
    </row>
    <row r="149" spans="1:5" ht="15" customHeight="1" x14ac:dyDescent="0.2">
      <c r="A149" s="100" t="s">
        <v>73</v>
      </c>
      <c r="B149" s="58"/>
      <c r="C149" s="58"/>
      <c r="D149" s="58"/>
      <c r="E149" s="77" t="s">
        <v>74</v>
      </c>
    </row>
    <row r="150" spans="1:5" ht="15" customHeight="1" x14ac:dyDescent="0.25">
      <c r="A150" s="57"/>
      <c r="B150" s="59"/>
      <c r="C150" s="58"/>
      <c r="D150" s="58"/>
      <c r="E150" s="94"/>
    </row>
    <row r="151" spans="1:5" ht="15" customHeight="1" x14ac:dyDescent="0.2">
      <c r="B151" s="46" t="s">
        <v>40</v>
      </c>
      <c r="C151" s="46" t="s">
        <v>41</v>
      </c>
      <c r="D151" s="67" t="s">
        <v>42</v>
      </c>
      <c r="E151" s="44" t="s">
        <v>43</v>
      </c>
    </row>
    <row r="152" spans="1:5" ht="15" customHeight="1" x14ac:dyDescent="0.2">
      <c r="B152" s="101">
        <v>14034</v>
      </c>
      <c r="C152" s="86"/>
      <c r="D152" s="102" t="s">
        <v>75</v>
      </c>
      <c r="E152" s="71">
        <v>1090000</v>
      </c>
    </row>
    <row r="153" spans="1:5" ht="15" customHeight="1" x14ac:dyDescent="0.2">
      <c r="B153" s="101">
        <v>14034</v>
      </c>
      <c r="C153" s="86"/>
      <c r="D153" s="102" t="s">
        <v>75</v>
      </c>
      <c r="E153" s="71">
        <v>1140000</v>
      </c>
    </row>
    <row r="154" spans="1:5" ht="15" customHeight="1" x14ac:dyDescent="0.2">
      <c r="B154" s="101"/>
      <c r="C154" s="73" t="s">
        <v>45</v>
      </c>
      <c r="D154" s="74"/>
      <c r="E154" s="75">
        <f>SUM(E152:E153)</f>
        <v>2230000</v>
      </c>
    </row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57" t="s">
        <v>16</v>
      </c>
      <c r="B158" s="58"/>
      <c r="C158" s="58"/>
      <c r="D158" s="58"/>
      <c r="E158" s="58"/>
    </row>
    <row r="159" spans="1:5" ht="15" customHeight="1" x14ac:dyDescent="0.2">
      <c r="A159" s="100" t="s">
        <v>73</v>
      </c>
      <c r="B159" s="58"/>
      <c r="C159" s="58"/>
      <c r="D159" s="58"/>
      <c r="E159" s="77" t="s">
        <v>74</v>
      </c>
    </row>
    <row r="160" spans="1:5" ht="15" customHeight="1" x14ac:dyDescent="0.25">
      <c r="A160" s="57"/>
      <c r="B160" s="59"/>
      <c r="C160" s="58"/>
      <c r="D160" s="58"/>
      <c r="E160" s="94"/>
    </row>
    <row r="161" spans="1:5" ht="15" customHeight="1" x14ac:dyDescent="0.2">
      <c r="A161" s="103"/>
      <c r="B161" s="83"/>
      <c r="C161" s="46" t="s">
        <v>41</v>
      </c>
      <c r="D161" s="67" t="s">
        <v>50</v>
      </c>
      <c r="E161" s="44" t="s">
        <v>43</v>
      </c>
    </row>
    <row r="162" spans="1:5" ht="15" customHeight="1" x14ac:dyDescent="0.2">
      <c r="A162" s="104"/>
      <c r="B162" s="105"/>
      <c r="C162" s="86">
        <v>5272</v>
      </c>
      <c r="D162" s="87" t="s">
        <v>76</v>
      </c>
      <c r="E162" s="71">
        <f>120000+120000</f>
        <v>240000</v>
      </c>
    </row>
    <row r="163" spans="1:5" ht="15" customHeight="1" x14ac:dyDescent="0.2">
      <c r="A163" s="104"/>
      <c r="B163" s="105"/>
      <c r="C163" s="86">
        <v>5272</v>
      </c>
      <c r="D163" s="87" t="s">
        <v>62</v>
      </c>
      <c r="E163" s="71">
        <f>970000+1020000</f>
        <v>1990000</v>
      </c>
    </row>
    <row r="164" spans="1:5" ht="15" customHeight="1" x14ac:dyDescent="0.2">
      <c r="A164" s="106"/>
      <c r="B164" s="107"/>
      <c r="C164" s="73" t="s">
        <v>45</v>
      </c>
      <c r="D164" s="74"/>
      <c r="E164" s="75">
        <f>SUM(E162:E163)</f>
        <v>2230000</v>
      </c>
    </row>
    <row r="165" spans="1:5" ht="15" customHeight="1" x14ac:dyDescent="0.2"/>
    <row r="166" spans="1:5" ht="15" customHeight="1" x14ac:dyDescent="0.2"/>
    <row r="167" spans="1:5" ht="15" customHeight="1" x14ac:dyDescent="0.25">
      <c r="A167" s="36" t="s">
        <v>77</v>
      </c>
    </row>
    <row r="168" spans="1:5" ht="15" customHeight="1" x14ac:dyDescent="0.2">
      <c r="A168" s="172" t="s">
        <v>35</v>
      </c>
      <c r="B168" s="172"/>
      <c r="C168" s="172"/>
      <c r="D168" s="172"/>
      <c r="E168" s="172"/>
    </row>
    <row r="169" spans="1:5" ht="15" customHeight="1" x14ac:dyDescent="0.2">
      <c r="A169" s="172" t="s">
        <v>78</v>
      </c>
      <c r="B169" s="172"/>
      <c r="C169" s="172"/>
      <c r="D169" s="172"/>
      <c r="E169" s="172"/>
    </row>
    <row r="170" spans="1:5" ht="15" customHeight="1" x14ac:dyDescent="0.2">
      <c r="A170" s="173" t="s">
        <v>79</v>
      </c>
      <c r="B170" s="173"/>
      <c r="C170" s="173"/>
      <c r="D170" s="173"/>
      <c r="E170" s="173"/>
    </row>
    <row r="171" spans="1:5" ht="15" customHeight="1" x14ac:dyDescent="0.2">
      <c r="A171" s="173"/>
      <c r="B171" s="173"/>
      <c r="C171" s="173"/>
      <c r="D171" s="173"/>
      <c r="E171" s="173"/>
    </row>
    <row r="172" spans="1:5" ht="15" customHeight="1" x14ac:dyDescent="0.2">
      <c r="A172" s="173"/>
      <c r="B172" s="173"/>
      <c r="C172" s="173"/>
      <c r="D172" s="173"/>
      <c r="E172" s="173"/>
    </row>
    <row r="173" spans="1:5" ht="15" customHeight="1" x14ac:dyDescent="0.2">
      <c r="A173" s="173"/>
      <c r="B173" s="173"/>
      <c r="C173" s="173"/>
      <c r="D173" s="173"/>
      <c r="E173" s="173"/>
    </row>
    <row r="174" spans="1:5" ht="15" customHeight="1" x14ac:dyDescent="0.2">
      <c r="A174" s="173"/>
      <c r="B174" s="173"/>
      <c r="C174" s="173"/>
      <c r="D174" s="173"/>
      <c r="E174" s="173"/>
    </row>
    <row r="175" spans="1:5" ht="15" customHeight="1" x14ac:dyDescent="0.2">
      <c r="A175" s="173"/>
      <c r="B175" s="173"/>
      <c r="C175" s="173"/>
      <c r="D175" s="173"/>
      <c r="E175" s="173"/>
    </row>
    <row r="176" spans="1:5" ht="15" customHeight="1" x14ac:dyDescent="0.2">
      <c r="A176" s="173"/>
      <c r="B176" s="173"/>
      <c r="C176" s="173"/>
      <c r="D176" s="173"/>
      <c r="E176" s="173"/>
    </row>
    <row r="177" spans="1:5" ht="15" customHeight="1" x14ac:dyDescent="0.2">
      <c r="A177" s="173"/>
      <c r="B177" s="173"/>
      <c r="C177" s="173"/>
      <c r="D177" s="173"/>
      <c r="E177" s="173"/>
    </row>
    <row r="178" spans="1:5" ht="15" customHeight="1" x14ac:dyDescent="0.2">
      <c r="A178" s="173"/>
      <c r="B178" s="173"/>
      <c r="C178" s="173"/>
      <c r="D178" s="173"/>
      <c r="E178" s="173"/>
    </row>
    <row r="179" spans="1:5" ht="15" customHeight="1" x14ac:dyDescent="0.2">
      <c r="A179" s="173"/>
      <c r="B179" s="173"/>
      <c r="C179" s="173"/>
      <c r="D179" s="173"/>
      <c r="E179" s="173"/>
    </row>
    <row r="180" spans="1:5" ht="15" customHeight="1" x14ac:dyDescent="0.2">
      <c r="A180" s="173"/>
      <c r="B180" s="173"/>
      <c r="C180" s="173"/>
      <c r="D180" s="173"/>
      <c r="E180" s="173"/>
    </row>
    <row r="181" spans="1:5" ht="15" customHeight="1" x14ac:dyDescent="0.2">
      <c r="A181" s="90"/>
      <c r="B181" s="91"/>
      <c r="C181" s="90"/>
      <c r="D181" s="90"/>
      <c r="E181" s="90"/>
    </row>
    <row r="182" spans="1:5" ht="15" customHeight="1" x14ac:dyDescent="0.25">
      <c r="A182" s="38" t="s">
        <v>1</v>
      </c>
      <c r="B182" s="92"/>
      <c r="C182" s="39"/>
      <c r="D182" s="39"/>
      <c r="E182" s="39"/>
    </row>
    <row r="183" spans="1:5" ht="15" customHeight="1" x14ac:dyDescent="0.2">
      <c r="A183" s="40" t="s">
        <v>58</v>
      </c>
      <c r="B183" s="92"/>
      <c r="C183" s="39"/>
      <c r="D183" s="39"/>
      <c r="E183" s="41" t="s">
        <v>59</v>
      </c>
    </row>
    <row r="184" spans="1:5" ht="15" customHeight="1" x14ac:dyDescent="0.25">
      <c r="A184" s="59"/>
      <c r="B184" s="93"/>
      <c r="C184" s="58"/>
      <c r="D184" s="58"/>
      <c r="E184" s="94"/>
    </row>
    <row r="185" spans="1:5" ht="15" customHeight="1" x14ac:dyDescent="0.2">
      <c r="B185" s="46" t="s">
        <v>40</v>
      </c>
      <c r="C185" s="46" t="s">
        <v>41</v>
      </c>
      <c r="D185" s="67" t="s">
        <v>42</v>
      </c>
      <c r="E185" s="68" t="s">
        <v>43</v>
      </c>
    </row>
    <row r="186" spans="1:5" ht="15" customHeight="1" x14ac:dyDescent="0.2">
      <c r="B186" s="95">
        <v>107117968</v>
      </c>
      <c r="C186" s="96"/>
      <c r="D186" s="72" t="s">
        <v>68</v>
      </c>
      <c r="E186" s="50">
        <v>123885.94</v>
      </c>
    </row>
    <row r="187" spans="1:5" ht="15" customHeight="1" x14ac:dyDescent="0.2">
      <c r="B187" s="95">
        <v>107517969</v>
      </c>
      <c r="C187" s="96"/>
      <c r="D187" s="72" t="s">
        <v>68</v>
      </c>
      <c r="E187" s="50">
        <v>2106061.0699999998</v>
      </c>
    </row>
    <row r="188" spans="1:5" ht="15" customHeight="1" x14ac:dyDescent="0.2">
      <c r="B188" s="95">
        <v>107117015</v>
      </c>
      <c r="C188" s="96"/>
      <c r="D188" s="49" t="s">
        <v>44</v>
      </c>
      <c r="E188" s="50">
        <v>7499.32</v>
      </c>
    </row>
    <row r="189" spans="1:5" ht="15" customHeight="1" x14ac:dyDescent="0.2">
      <c r="B189" s="95">
        <v>107517016</v>
      </c>
      <c r="C189" s="96"/>
      <c r="D189" s="108" t="s">
        <v>44</v>
      </c>
      <c r="E189" s="50">
        <v>127488.63</v>
      </c>
    </row>
    <row r="190" spans="1:5" ht="15" customHeight="1" x14ac:dyDescent="0.2">
      <c r="B190" s="98"/>
      <c r="C190" s="73" t="s">
        <v>45</v>
      </c>
      <c r="D190" s="74"/>
      <c r="E190" s="75">
        <f>SUM(E186:E189)</f>
        <v>2364934.9599999995</v>
      </c>
    </row>
    <row r="191" spans="1:5" ht="15" customHeight="1" x14ac:dyDescent="0.2"/>
    <row r="192" spans="1:5" ht="15" customHeight="1" x14ac:dyDescent="0.25">
      <c r="A192" s="57" t="s">
        <v>1</v>
      </c>
      <c r="B192" s="109"/>
      <c r="C192" s="110"/>
      <c r="D192" s="110"/>
      <c r="E192" s="110"/>
    </row>
    <row r="193" spans="1:5" ht="15" customHeight="1" x14ac:dyDescent="0.2">
      <c r="A193" s="79" t="s">
        <v>80</v>
      </c>
      <c r="B193" s="80"/>
      <c r="C193" s="80"/>
      <c r="D193" s="80"/>
      <c r="E193" s="59" t="s">
        <v>81</v>
      </c>
    </row>
    <row r="194" spans="1:5" ht="15" customHeight="1" x14ac:dyDescent="0.2">
      <c r="A194" s="80"/>
      <c r="B194" s="111"/>
      <c r="C194" s="80"/>
      <c r="D194" s="80"/>
      <c r="E194" s="94"/>
    </row>
    <row r="195" spans="1:5" ht="15" customHeight="1" x14ac:dyDescent="0.2">
      <c r="B195" s="83"/>
      <c r="C195" s="69" t="s">
        <v>41</v>
      </c>
      <c r="D195" s="67" t="s">
        <v>42</v>
      </c>
      <c r="E195" s="44" t="s">
        <v>43</v>
      </c>
    </row>
    <row r="196" spans="1:5" ht="15" customHeight="1" x14ac:dyDescent="0.2">
      <c r="B196" s="112"/>
      <c r="C196" s="69">
        <v>6172</v>
      </c>
      <c r="D196" s="72" t="s">
        <v>82</v>
      </c>
      <c r="E196" s="113">
        <v>2344243.9700000002</v>
      </c>
    </row>
    <row r="197" spans="1:5" ht="15" customHeight="1" x14ac:dyDescent="0.2">
      <c r="B197" s="114"/>
      <c r="C197" s="52" t="s">
        <v>45</v>
      </c>
      <c r="D197" s="115"/>
      <c r="E197" s="116">
        <f>SUM(E196:E196)</f>
        <v>2344243.9700000002</v>
      </c>
    </row>
    <row r="198" spans="1:5" ht="15" customHeight="1" x14ac:dyDescent="0.2"/>
    <row r="199" spans="1:5" ht="15" customHeight="1" x14ac:dyDescent="0.25">
      <c r="A199" s="57" t="s">
        <v>16</v>
      </c>
      <c r="B199" s="58"/>
      <c r="C199" s="58"/>
      <c r="D199" s="58"/>
      <c r="E199" s="58"/>
    </row>
    <row r="200" spans="1:5" ht="15" customHeight="1" x14ac:dyDescent="0.2">
      <c r="A200" s="79" t="s">
        <v>80</v>
      </c>
      <c r="B200" s="80"/>
      <c r="C200" s="80"/>
      <c r="D200" s="80"/>
      <c r="E200" s="59" t="s">
        <v>81</v>
      </c>
    </row>
    <row r="201" spans="1:5" ht="15" customHeight="1" x14ac:dyDescent="0.25">
      <c r="A201" s="57"/>
      <c r="B201" s="59"/>
      <c r="C201" s="58"/>
      <c r="D201" s="58"/>
      <c r="E201" s="94"/>
    </row>
    <row r="202" spans="1:5" ht="15" customHeight="1" x14ac:dyDescent="0.2">
      <c r="A202" s="83"/>
      <c r="B202" s="44" t="s">
        <v>40</v>
      </c>
      <c r="C202" s="46" t="s">
        <v>41</v>
      </c>
      <c r="D202" s="117" t="s">
        <v>42</v>
      </c>
      <c r="E202" s="68" t="s">
        <v>43</v>
      </c>
    </row>
    <row r="203" spans="1:5" ht="15" customHeight="1" x14ac:dyDescent="0.2">
      <c r="A203" s="118"/>
      <c r="B203" s="95">
        <v>107117968</v>
      </c>
      <c r="C203" s="119"/>
      <c r="D203" s="87" t="s">
        <v>83</v>
      </c>
      <c r="E203" s="50">
        <v>123885.94</v>
      </c>
    </row>
    <row r="204" spans="1:5" ht="15" customHeight="1" x14ac:dyDescent="0.2">
      <c r="A204" s="118"/>
      <c r="B204" s="95">
        <v>107517969</v>
      </c>
      <c r="C204" s="119"/>
      <c r="D204" s="87" t="s">
        <v>83</v>
      </c>
      <c r="E204" s="50">
        <v>2106061.0699999998</v>
      </c>
    </row>
    <row r="205" spans="1:5" ht="15" customHeight="1" x14ac:dyDescent="0.2">
      <c r="A205" s="118"/>
      <c r="B205" s="95">
        <v>107117015</v>
      </c>
      <c r="C205" s="119"/>
      <c r="D205" s="66" t="s">
        <v>84</v>
      </c>
      <c r="E205" s="50">
        <v>7499.32</v>
      </c>
    </row>
    <row r="206" spans="1:5" ht="15" customHeight="1" x14ac:dyDescent="0.2">
      <c r="A206" s="118"/>
      <c r="B206" s="95">
        <v>107517016</v>
      </c>
      <c r="C206" s="119"/>
      <c r="D206" s="66" t="s">
        <v>84</v>
      </c>
      <c r="E206" s="50">
        <v>127488.63</v>
      </c>
    </row>
    <row r="207" spans="1:5" ht="15" customHeight="1" x14ac:dyDescent="0.2">
      <c r="A207" s="120"/>
      <c r="B207" s="121"/>
      <c r="C207" s="73" t="s">
        <v>45</v>
      </c>
      <c r="D207" s="122"/>
      <c r="E207" s="123">
        <f>SUM(E203:E206)</f>
        <v>2364934.9599999995</v>
      </c>
    </row>
    <row r="208" spans="1:5" ht="15" customHeight="1" x14ac:dyDescent="0.25">
      <c r="A208" s="57"/>
      <c r="B208" s="59"/>
      <c r="C208" s="58"/>
      <c r="D208" s="58"/>
      <c r="E208" s="94"/>
    </row>
    <row r="209" spans="1:5" ht="15" customHeight="1" x14ac:dyDescent="0.25">
      <c r="A209" s="57"/>
      <c r="B209" s="59"/>
      <c r="C209" s="58"/>
      <c r="D209" s="58"/>
      <c r="E209" s="94"/>
    </row>
    <row r="210" spans="1:5" ht="15" customHeight="1" x14ac:dyDescent="0.25">
      <c r="A210" s="38" t="s">
        <v>16</v>
      </c>
      <c r="B210" s="92"/>
      <c r="C210" s="39"/>
      <c r="D210" s="39"/>
      <c r="E210" s="59"/>
    </row>
    <row r="211" spans="1:5" ht="15" customHeight="1" x14ac:dyDescent="0.2">
      <c r="A211" s="40" t="s">
        <v>58</v>
      </c>
      <c r="B211" s="92"/>
      <c r="C211" s="39"/>
      <c r="D211" s="39"/>
      <c r="E211" t="s">
        <v>59</v>
      </c>
    </row>
    <row r="212" spans="1:5" ht="15" customHeight="1" x14ac:dyDescent="0.2">
      <c r="A212" s="40"/>
      <c r="B212" s="92"/>
      <c r="C212" s="39"/>
      <c r="D212" s="39"/>
    </row>
    <row r="213" spans="1:5" ht="15" customHeight="1" x14ac:dyDescent="0.2">
      <c r="A213" s="40"/>
      <c r="B213" s="92"/>
      <c r="C213" s="46" t="s">
        <v>41</v>
      </c>
      <c r="D213" s="67" t="s">
        <v>42</v>
      </c>
      <c r="E213" s="68" t="s">
        <v>43</v>
      </c>
    </row>
    <row r="214" spans="1:5" ht="15" customHeight="1" x14ac:dyDescent="0.2">
      <c r="A214" s="40"/>
      <c r="B214" s="92"/>
      <c r="C214" s="99"/>
      <c r="D214" s="72" t="s">
        <v>69</v>
      </c>
      <c r="E214" s="50">
        <v>2229947.0099999998</v>
      </c>
    </row>
    <row r="215" spans="1:5" ht="15" customHeight="1" x14ac:dyDescent="0.2">
      <c r="A215" s="40"/>
      <c r="B215" s="92"/>
      <c r="C215" s="73" t="s">
        <v>45</v>
      </c>
      <c r="D215" s="74"/>
      <c r="E215" s="54">
        <f>SUM(E214:E214)</f>
        <v>2229947.0099999998</v>
      </c>
    </row>
    <row r="216" spans="1:5" ht="15" customHeight="1" x14ac:dyDescent="0.2"/>
    <row r="217" spans="1:5" ht="15" customHeight="1" x14ac:dyDescent="0.2">
      <c r="C217" s="44" t="s">
        <v>41</v>
      </c>
      <c r="D217" s="124" t="s">
        <v>50</v>
      </c>
      <c r="E217" s="44" t="s">
        <v>43</v>
      </c>
    </row>
    <row r="218" spans="1:5" ht="15" customHeight="1" x14ac:dyDescent="0.2">
      <c r="C218" s="119">
        <v>6409</v>
      </c>
      <c r="D218" s="102" t="s">
        <v>85</v>
      </c>
      <c r="E218" s="50">
        <v>114296.96000000001</v>
      </c>
    </row>
    <row r="219" spans="1:5" ht="15" customHeight="1" x14ac:dyDescent="0.2">
      <c r="C219" s="52" t="s">
        <v>45</v>
      </c>
      <c r="D219" s="115"/>
      <c r="E219" s="116">
        <f>SUM(E218:E218)</f>
        <v>114296.96000000001</v>
      </c>
    </row>
    <row r="220" spans="1:5" ht="15" customHeight="1" x14ac:dyDescent="0.2"/>
    <row r="221" spans="1:5" ht="15" customHeight="1" x14ac:dyDescent="0.2"/>
    <row r="222" spans="1:5" ht="15" customHeight="1" x14ac:dyDescent="0.25">
      <c r="A222" s="36" t="s">
        <v>86</v>
      </c>
    </row>
    <row r="223" spans="1:5" ht="15" customHeight="1" x14ac:dyDescent="0.2">
      <c r="A223" s="172" t="s">
        <v>35</v>
      </c>
      <c r="B223" s="172"/>
      <c r="C223" s="172"/>
      <c r="D223" s="172"/>
      <c r="E223" s="172"/>
    </row>
    <row r="224" spans="1:5" ht="15" customHeight="1" x14ac:dyDescent="0.2">
      <c r="A224" s="173" t="s">
        <v>87</v>
      </c>
      <c r="B224" s="173"/>
      <c r="C224" s="173"/>
      <c r="D224" s="173"/>
      <c r="E224" s="173"/>
    </row>
    <row r="225" spans="1:5" ht="15" customHeight="1" x14ac:dyDescent="0.2">
      <c r="A225" s="173"/>
      <c r="B225" s="173"/>
      <c r="C225" s="173"/>
      <c r="D225" s="173"/>
      <c r="E225" s="173"/>
    </row>
    <row r="226" spans="1:5" ht="15" customHeight="1" x14ac:dyDescent="0.2">
      <c r="A226" s="173"/>
      <c r="B226" s="173"/>
      <c r="C226" s="173"/>
      <c r="D226" s="173"/>
      <c r="E226" s="173"/>
    </row>
    <row r="227" spans="1:5" ht="15" customHeight="1" x14ac:dyDescent="0.2">
      <c r="A227" s="173"/>
      <c r="B227" s="173"/>
      <c r="C227" s="173"/>
      <c r="D227" s="173"/>
      <c r="E227" s="173"/>
    </row>
    <row r="228" spans="1:5" ht="15" customHeight="1" x14ac:dyDescent="0.2">
      <c r="A228" s="173"/>
      <c r="B228" s="173"/>
      <c r="C228" s="173"/>
      <c r="D228" s="173"/>
      <c r="E228" s="173"/>
    </row>
    <row r="229" spans="1:5" ht="15" customHeight="1" x14ac:dyDescent="0.2">
      <c r="A229" s="173"/>
      <c r="B229" s="173"/>
      <c r="C229" s="173"/>
      <c r="D229" s="173"/>
      <c r="E229" s="173"/>
    </row>
    <row r="230" spans="1:5" ht="15" customHeight="1" x14ac:dyDescent="0.2">
      <c r="A230" s="173"/>
      <c r="B230" s="173"/>
      <c r="C230" s="173"/>
      <c r="D230" s="173"/>
      <c r="E230" s="173"/>
    </row>
    <row r="231" spans="1:5" ht="15" customHeight="1" x14ac:dyDescent="0.2">
      <c r="A231" s="173"/>
      <c r="B231" s="173"/>
      <c r="C231" s="173"/>
      <c r="D231" s="173"/>
      <c r="E231" s="173"/>
    </row>
    <row r="232" spans="1:5" ht="15" customHeight="1" x14ac:dyDescent="0.2">
      <c r="A232" s="90"/>
      <c r="B232" s="90"/>
      <c r="C232" s="90"/>
      <c r="D232" s="90"/>
      <c r="E232" s="90"/>
    </row>
    <row r="233" spans="1:5" ht="15" customHeight="1" x14ac:dyDescent="0.25">
      <c r="A233" s="57" t="s">
        <v>1</v>
      </c>
      <c r="B233" s="58"/>
      <c r="C233" s="58"/>
      <c r="D233" s="58"/>
      <c r="E233" s="58"/>
    </row>
    <row r="234" spans="1:5" ht="15" customHeight="1" x14ac:dyDescent="0.2">
      <c r="A234" s="79" t="s">
        <v>58</v>
      </c>
      <c r="E234" t="s">
        <v>59</v>
      </c>
    </row>
    <row r="235" spans="1:5" ht="15" customHeight="1" x14ac:dyDescent="0.25">
      <c r="A235" s="57"/>
      <c r="B235" s="59"/>
      <c r="C235" s="58"/>
      <c r="D235" s="58"/>
      <c r="E235" s="94"/>
    </row>
    <row r="236" spans="1:5" ht="15" customHeight="1" x14ac:dyDescent="0.2">
      <c r="A236" s="83"/>
      <c r="B236" s="83"/>
      <c r="C236" s="46" t="s">
        <v>41</v>
      </c>
      <c r="D236" s="67" t="s">
        <v>42</v>
      </c>
      <c r="E236" s="68" t="s">
        <v>43</v>
      </c>
    </row>
    <row r="237" spans="1:5" ht="15" customHeight="1" x14ac:dyDescent="0.2">
      <c r="A237" s="104"/>
      <c r="B237" s="105"/>
      <c r="C237" s="86"/>
      <c r="D237" s="72" t="s">
        <v>88</v>
      </c>
      <c r="E237" s="71">
        <v>136416.54999999999</v>
      </c>
    </row>
    <row r="238" spans="1:5" ht="15" customHeight="1" x14ac:dyDescent="0.2">
      <c r="A238" s="104"/>
      <c r="B238" s="106"/>
      <c r="C238" s="73" t="s">
        <v>45</v>
      </c>
      <c r="D238" s="74"/>
      <c r="E238" s="75">
        <f>SUM(E237:E237)</f>
        <v>136416.54999999999</v>
      </c>
    </row>
    <row r="239" spans="1:5" ht="15" customHeight="1" x14ac:dyDescent="0.2"/>
    <row r="240" spans="1:5" ht="15" customHeight="1" x14ac:dyDescent="0.25">
      <c r="A240" s="38" t="s">
        <v>16</v>
      </c>
      <c r="B240" s="92"/>
      <c r="C240" s="39"/>
      <c r="D240" s="39"/>
      <c r="E240" s="59"/>
    </row>
    <row r="241" spans="1:5" ht="15" customHeight="1" x14ac:dyDescent="0.2">
      <c r="A241" s="40" t="s">
        <v>58</v>
      </c>
      <c r="B241" s="92"/>
      <c r="C241" s="39"/>
      <c r="D241" s="39"/>
      <c r="E241" t="s">
        <v>59</v>
      </c>
    </row>
    <row r="242" spans="1:5" ht="15" customHeight="1" x14ac:dyDescent="0.25">
      <c r="A242" s="42"/>
      <c r="B242" s="125"/>
      <c r="C242" s="39"/>
      <c r="D242" s="39"/>
      <c r="E242" s="94"/>
    </row>
    <row r="243" spans="1:5" ht="15" customHeight="1" x14ac:dyDescent="0.2">
      <c r="B243" s="126"/>
      <c r="C243" s="44" t="s">
        <v>41</v>
      </c>
      <c r="D243" s="127" t="s">
        <v>50</v>
      </c>
      <c r="E243" s="46" t="s">
        <v>43</v>
      </c>
    </row>
    <row r="244" spans="1:5" ht="15" customHeight="1" x14ac:dyDescent="0.2">
      <c r="B244" s="85"/>
      <c r="C244" s="119">
        <v>6409</v>
      </c>
      <c r="D244" s="128" t="s">
        <v>85</v>
      </c>
      <c r="E244" s="71">
        <v>136416.54999999999</v>
      </c>
    </row>
    <row r="245" spans="1:5" ht="15" customHeight="1" x14ac:dyDescent="0.2">
      <c r="B245" s="89"/>
      <c r="C245" s="52" t="s">
        <v>45</v>
      </c>
      <c r="D245" s="129"/>
      <c r="E245" s="123">
        <f>SUM(E244:E244)</f>
        <v>136416.54999999999</v>
      </c>
    </row>
    <row r="246" spans="1:5" ht="15" customHeight="1" x14ac:dyDescent="0.2"/>
    <row r="247" spans="1:5" ht="15" customHeight="1" x14ac:dyDescent="0.2"/>
    <row r="248" spans="1:5" ht="15" customHeight="1" x14ac:dyDescent="0.25">
      <c r="A248" s="36" t="s">
        <v>89</v>
      </c>
    </row>
    <row r="249" spans="1:5" ht="15" customHeight="1" x14ac:dyDescent="0.2">
      <c r="A249" s="172" t="s">
        <v>35</v>
      </c>
      <c r="B249" s="172"/>
      <c r="C249" s="172"/>
      <c r="D249" s="172"/>
      <c r="E249" s="172"/>
    </row>
    <row r="250" spans="1:5" ht="15" customHeight="1" x14ac:dyDescent="0.2">
      <c r="A250" s="171" t="s">
        <v>90</v>
      </c>
      <c r="B250" s="171"/>
      <c r="C250" s="171"/>
      <c r="D250" s="171"/>
      <c r="E250" s="171"/>
    </row>
    <row r="251" spans="1:5" ht="15" customHeight="1" x14ac:dyDescent="0.2">
      <c r="A251" s="171"/>
      <c r="B251" s="171"/>
      <c r="C251" s="171"/>
      <c r="D251" s="171"/>
      <c r="E251" s="171"/>
    </row>
    <row r="252" spans="1:5" ht="15" customHeight="1" x14ac:dyDescent="0.2">
      <c r="A252" s="171"/>
      <c r="B252" s="171"/>
      <c r="C252" s="171"/>
      <c r="D252" s="171"/>
      <c r="E252" s="171"/>
    </row>
    <row r="253" spans="1:5" ht="15" customHeight="1" x14ac:dyDescent="0.2">
      <c r="A253" s="171"/>
      <c r="B253" s="171"/>
      <c r="C253" s="171"/>
      <c r="D253" s="171"/>
      <c r="E253" s="171"/>
    </row>
    <row r="254" spans="1:5" ht="15" customHeight="1" x14ac:dyDescent="0.2">
      <c r="A254" s="171"/>
      <c r="B254" s="171"/>
      <c r="C254" s="171"/>
      <c r="D254" s="171"/>
      <c r="E254" s="171"/>
    </row>
    <row r="255" spans="1:5" ht="15" customHeight="1" x14ac:dyDescent="0.2">
      <c r="A255" s="171"/>
      <c r="B255" s="171"/>
      <c r="C255" s="171"/>
      <c r="D255" s="171"/>
      <c r="E255" s="171"/>
    </row>
    <row r="256" spans="1:5" ht="15" customHeight="1" x14ac:dyDescent="0.2">
      <c r="A256" s="171"/>
      <c r="B256" s="171"/>
      <c r="C256" s="171"/>
      <c r="D256" s="171"/>
      <c r="E256" s="171"/>
    </row>
    <row r="257" spans="1:5" ht="15" customHeight="1" x14ac:dyDescent="0.2">
      <c r="A257" s="171"/>
      <c r="B257" s="171"/>
      <c r="C257" s="171"/>
      <c r="D257" s="171"/>
      <c r="E257" s="171"/>
    </row>
    <row r="258" spans="1:5" ht="15" customHeight="1" x14ac:dyDescent="0.2">
      <c r="A258" s="130"/>
      <c r="B258" s="130"/>
      <c r="C258" s="130"/>
      <c r="D258" s="130"/>
      <c r="E258" s="130"/>
    </row>
    <row r="259" spans="1:5" ht="15" customHeight="1" x14ac:dyDescent="0.2">
      <c r="A259" s="130"/>
      <c r="B259" s="130"/>
      <c r="C259" s="130"/>
      <c r="D259" s="130"/>
      <c r="E259" s="130"/>
    </row>
    <row r="260" spans="1:5" ht="15" customHeight="1" x14ac:dyDescent="0.2">
      <c r="A260" s="130"/>
      <c r="B260" s="130"/>
      <c r="C260" s="130"/>
      <c r="D260" s="130"/>
      <c r="E260" s="130"/>
    </row>
    <row r="261" spans="1:5" ht="15" customHeight="1" x14ac:dyDescent="0.2">
      <c r="A261" s="130"/>
      <c r="B261" s="130"/>
      <c r="C261" s="130"/>
      <c r="D261" s="130"/>
      <c r="E261" s="130"/>
    </row>
    <row r="262" spans="1:5" ht="15" customHeight="1" x14ac:dyDescent="0.25">
      <c r="A262" s="57" t="s">
        <v>1</v>
      </c>
      <c r="B262" s="58"/>
      <c r="C262" s="58"/>
      <c r="D262" s="58"/>
      <c r="E262" s="58"/>
    </row>
    <row r="263" spans="1:5" ht="15" customHeight="1" x14ac:dyDescent="0.2">
      <c r="A263" s="79" t="s">
        <v>58</v>
      </c>
      <c r="E263" t="s">
        <v>59</v>
      </c>
    </row>
    <row r="264" spans="1:5" ht="15" customHeight="1" x14ac:dyDescent="0.25">
      <c r="B264" s="57"/>
      <c r="C264" s="58"/>
      <c r="D264" s="58"/>
      <c r="E264" s="94"/>
    </row>
    <row r="265" spans="1:5" ht="15" customHeight="1" x14ac:dyDescent="0.2">
      <c r="A265" s="83"/>
      <c r="B265" s="83"/>
      <c r="C265" s="46" t="s">
        <v>41</v>
      </c>
      <c r="D265" s="67" t="s">
        <v>42</v>
      </c>
      <c r="E265" s="44" t="s">
        <v>43</v>
      </c>
    </row>
    <row r="266" spans="1:5" ht="15" customHeight="1" x14ac:dyDescent="0.2">
      <c r="A266" s="85"/>
      <c r="B266" s="131"/>
      <c r="C266" s="119"/>
      <c r="D266" s="72" t="s">
        <v>91</v>
      </c>
      <c r="E266" s="50">
        <v>93109.5</v>
      </c>
    </row>
    <row r="267" spans="1:5" ht="15" customHeight="1" x14ac:dyDescent="0.2">
      <c r="A267" s="85"/>
      <c r="B267" s="131"/>
      <c r="C267" s="52" t="s">
        <v>45</v>
      </c>
      <c r="D267" s="53"/>
      <c r="E267" s="54">
        <f>SUM(E266:E266)</f>
        <v>93109.5</v>
      </c>
    </row>
    <row r="268" spans="1:5" ht="15" customHeight="1" x14ac:dyDescent="0.2"/>
    <row r="269" spans="1:5" ht="15" customHeight="1" x14ac:dyDescent="0.25">
      <c r="A269" s="38" t="s">
        <v>16</v>
      </c>
      <c r="B269" s="39"/>
      <c r="C269" s="39"/>
      <c r="D269" s="59"/>
      <c r="E269" s="59"/>
    </row>
    <row r="270" spans="1:5" ht="15" customHeight="1" x14ac:dyDescent="0.2">
      <c r="A270" s="40" t="s">
        <v>73</v>
      </c>
      <c r="B270" s="39"/>
      <c r="C270" s="39"/>
      <c r="D270" s="39"/>
      <c r="E270" s="41" t="s">
        <v>92</v>
      </c>
    </row>
    <row r="271" spans="1:5" ht="15" customHeight="1" x14ac:dyDescent="0.2">
      <c r="A271" s="42"/>
      <c r="B271" s="132"/>
      <c r="C271" s="39"/>
      <c r="D271" s="42"/>
      <c r="E271" s="133"/>
    </row>
    <row r="272" spans="1:5" ht="15" customHeight="1" x14ac:dyDescent="0.2">
      <c r="B272" s="83"/>
      <c r="C272" s="44" t="s">
        <v>41</v>
      </c>
      <c r="D272" s="124" t="s">
        <v>50</v>
      </c>
      <c r="E272" s="44" t="s">
        <v>43</v>
      </c>
    </row>
    <row r="273" spans="1:5" ht="15" customHeight="1" x14ac:dyDescent="0.2">
      <c r="B273" s="134"/>
      <c r="C273" s="119">
        <v>6172</v>
      </c>
      <c r="D273" s="87" t="s">
        <v>93</v>
      </c>
      <c r="E273" s="50">
        <v>93109.5</v>
      </c>
    </row>
    <row r="274" spans="1:5" ht="15" customHeight="1" x14ac:dyDescent="0.2">
      <c r="B274" s="107"/>
      <c r="C274" s="52" t="s">
        <v>45</v>
      </c>
      <c r="D274" s="115"/>
      <c r="E274" s="116">
        <f>SUM(E273:E273)</f>
        <v>93109.5</v>
      </c>
    </row>
    <row r="275" spans="1:5" ht="15" customHeight="1" x14ac:dyDescent="0.2"/>
    <row r="276" spans="1:5" ht="15" customHeight="1" x14ac:dyDescent="0.2"/>
    <row r="277" spans="1:5" ht="15" customHeight="1" x14ac:dyDescent="0.25">
      <c r="A277" s="36" t="s">
        <v>94</v>
      </c>
    </row>
    <row r="278" spans="1:5" ht="15" customHeight="1" x14ac:dyDescent="0.2">
      <c r="A278" s="172" t="s">
        <v>35</v>
      </c>
      <c r="B278" s="172"/>
      <c r="C278" s="172"/>
      <c r="D278" s="172"/>
      <c r="E278" s="172"/>
    </row>
    <row r="279" spans="1:5" ht="15" customHeight="1" x14ac:dyDescent="0.2">
      <c r="A279" s="171" t="s">
        <v>95</v>
      </c>
      <c r="B279" s="171"/>
      <c r="C279" s="171"/>
      <c r="D279" s="171"/>
      <c r="E279" s="171"/>
    </row>
    <row r="280" spans="1:5" ht="15" customHeight="1" x14ac:dyDescent="0.2">
      <c r="A280" s="171"/>
      <c r="B280" s="171"/>
      <c r="C280" s="171"/>
      <c r="D280" s="171"/>
      <c r="E280" s="171"/>
    </row>
    <row r="281" spans="1:5" ht="15" customHeight="1" x14ac:dyDescent="0.2">
      <c r="A281" s="171"/>
      <c r="B281" s="171"/>
      <c r="C281" s="171"/>
      <c r="D281" s="171"/>
      <c r="E281" s="171"/>
    </row>
    <row r="282" spans="1:5" ht="15" customHeight="1" x14ac:dyDescent="0.2">
      <c r="A282" s="171"/>
      <c r="B282" s="171"/>
      <c r="C282" s="171"/>
      <c r="D282" s="171"/>
      <c r="E282" s="171"/>
    </row>
    <row r="283" spans="1:5" ht="15" customHeight="1" x14ac:dyDescent="0.2">
      <c r="A283" s="171"/>
      <c r="B283" s="171"/>
      <c r="C283" s="171"/>
      <c r="D283" s="171"/>
      <c r="E283" s="171"/>
    </row>
    <row r="284" spans="1:5" ht="15" customHeight="1" x14ac:dyDescent="0.2">
      <c r="A284" s="171"/>
      <c r="B284" s="171"/>
      <c r="C284" s="171"/>
      <c r="D284" s="171"/>
      <c r="E284" s="171"/>
    </row>
    <row r="285" spans="1:5" ht="15" customHeight="1" x14ac:dyDescent="0.2">
      <c r="A285" s="171"/>
      <c r="B285" s="171"/>
      <c r="C285" s="171"/>
      <c r="D285" s="171"/>
      <c r="E285" s="171"/>
    </row>
    <row r="286" spans="1:5" ht="15" customHeight="1" x14ac:dyDescent="0.2">
      <c r="A286" s="171"/>
      <c r="B286" s="171"/>
      <c r="C286" s="171"/>
      <c r="D286" s="171"/>
      <c r="E286" s="171"/>
    </row>
    <row r="287" spans="1:5" ht="15" customHeight="1" x14ac:dyDescent="0.2">
      <c r="A287" s="130"/>
      <c r="B287" s="130"/>
      <c r="C287" s="130"/>
      <c r="D287" s="130"/>
      <c r="E287" s="130"/>
    </row>
    <row r="288" spans="1:5" ht="15" customHeight="1" x14ac:dyDescent="0.25">
      <c r="A288" s="57" t="s">
        <v>1</v>
      </c>
      <c r="B288" s="58"/>
      <c r="C288" s="58"/>
      <c r="D288" s="58"/>
      <c r="E288" s="58"/>
    </row>
    <row r="289" spans="1:5" ht="15" customHeight="1" x14ac:dyDescent="0.2">
      <c r="A289" s="79" t="s">
        <v>58</v>
      </c>
      <c r="E289" t="s">
        <v>59</v>
      </c>
    </row>
    <row r="290" spans="1:5" ht="15" customHeight="1" x14ac:dyDescent="0.25">
      <c r="B290" s="57"/>
      <c r="C290" s="58"/>
      <c r="D290" s="58"/>
      <c r="E290" s="94"/>
    </row>
    <row r="291" spans="1:5" ht="15" customHeight="1" x14ac:dyDescent="0.2">
      <c r="A291" s="83"/>
      <c r="B291" s="83"/>
      <c r="C291" s="46" t="s">
        <v>41</v>
      </c>
      <c r="D291" s="67" t="s">
        <v>42</v>
      </c>
      <c r="E291" s="44" t="s">
        <v>43</v>
      </c>
    </row>
    <row r="292" spans="1:5" ht="15" customHeight="1" x14ac:dyDescent="0.2">
      <c r="A292" s="85"/>
      <c r="B292" s="131"/>
      <c r="C292" s="119"/>
      <c r="D292" s="72" t="s">
        <v>91</v>
      </c>
      <c r="E292" s="50">
        <v>2300265.36</v>
      </c>
    </row>
    <row r="293" spans="1:5" ht="15" customHeight="1" x14ac:dyDescent="0.2">
      <c r="A293" s="85"/>
      <c r="B293" s="131"/>
      <c r="C293" s="52" t="s">
        <v>45</v>
      </c>
      <c r="D293" s="53"/>
      <c r="E293" s="54">
        <f>SUM(E292:E292)</f>
        <v>2300265.36</v>
      </c>
    </row>
    <row r="294" spans="1:5" ht="15" customHeight="1" x14ac:dyDescent="0.2"/>
    <row r="295" spans="1:5" ht="15" customHeight="1" x14ac:dyDescent="0.25">
      <c r="A295" s="38" t="s">
        <v>16</v>
      </c>
      <c r="B295" s="39"/>
      <c r="C295" s="39"/>
      <c r="D295" s="59"/>
      <c r="E295" s="59"/>
    </row>
    <row r="296" spans="1:5" ht="15" customHeight="1" x14ac:dyDescent="0.2">
      <c r="A296" s="40" t="s">
        <v>73</v>
      </c>
      <c r="B296" s="39"/>
      <c r="C296" s="39"/>
      <c r="D296" s="39"/>
      <c r="E296" s="41" t="s">
        <v>92</v>
      </c>
    </row>
    <row r="297" spans="1:5" ht="15" customHeight="1" x14ac:dyDescent="0.2">
      <c r="A297" s="42"/>
      <c r="B297" s="132"/>
      <c r="C297" s="39"/>
      <c r="D297" s="42"/>
      <c r="E297" s="133"/>
    </row>
    <row r="298" spans="1:5" ht="15" customHeight="1" x14ac:dyDescent="0.2">
      <c r="B298" s="83"/>
      <c r="C298" s="44" t="s">
        <v>41</v>
      </c>
      <c r="D298" s="124" t="s">
        <v>50</v>
      </c>
      <c r="E298" s="44" t="s">
        <v>43</v>
      </c>
    </row>
    <row r="299" spans="1:5" ht="15" customHeight="1" x14ac:dyDescent="0.2">
      <c r="B299" s="134"/>
      <c r="C299" s="119">
        <v>5273</v>
      </c>
      <c r="D299" s="87" t="s">
        <v>62</v>
      </c>
      <c r="E299" s="50">
        <f>16272.32+276629.47</f>
        <v>292901.78999999998</v>
      </c>
    </row>
    <row r="300" spans="1:5" ht="15" customHeight="1" x14ac:dyDescent="0.2">
      <c r="B300" s="134"/>
      <c r="C300" s="119">
        <v>5273</v>
      </c>
      <c r="D300" s="87" t="s">
        <v>93</v>
      </c>
      <c r="E300" s="50">
        <f>66889.77+1137126.06+44630.43+758717.31</f>
        <v>2007363.57</v>
      </c>
    </row>
    <row r="301" spans="1:5" ht="15" customHeight="1" x14ac:dyDescent="0.2">
      <c r="B301" s="107"/>
      <c r="C301" s="52" t="s">
        <v>45</v>
      </c>
      <c r="D301" s="115"/>
      <c r="E301" s="116">
        <f>SUM(E299:E300)</f>
        <v>2300265.36</v>
      </c>
    </row>
    <row r="302" spans="1:5" ht="15" customHeight="1" x14ac:dyDescent="0.2"/>
    <row r="303" spans="1:5" ht="15" customHeight="1" x14ac:dyDescent="0.2"/>
    <row r="304" spans="1:5" ht="15" customHeight="1" x14ac:dyDescent="0.25">
      <c r="A304" s="36" t="s">
        <v>96</v>
      </c>
    </row>
    <row r="305" spans="1:5" ht="15" customHeight="1" x14ac:dyDescent="0.2">
      <c r="A305" s="172" t="s">
        <v>35</v>
      </c>
      <c r="B305" s="172"/>
      <c r="C305" s="172"/>
      <c r="D305" s="172"/>
      <c r="E305" s="172"/>
    </row>
    <row r="306" spans="1:5" ht="15" customHeight="1" x14ac:dyDescent="0.2">
      <c r="A306" s="171" t="s">
        <v>97</v>
      </c>
      <c r="B306" s="171"/>
      <c r="C306" s="171"/>
      <c r="D306" s="171"/>
      <c r="E306" s="171"/>
    </row>
    <row r="307" spans="1:5" ht="15" customHeight="1" x14ac:dyDescent="0.2">
      <c r="A307" s="171"/>
      <c r="B307" s="171"/>
      <c r="C307" s="171"/>
      <c r="D307" s="171"/>
      <c r="E307" s="171"/>
    </row>
    <row r="308" spans="1:5" ht="15" customHeight="1" x14ac:dyDescent="0.2">
      <c r="A308" s="171"/>
      <c r="B308" s="171"/>
      <c r="C308" s="171"/>
      <c r="D308" s="171"/>
      <c r="E308" s="171"/>
    </row>
    <row r="309" spans="1:5" ht="15" customHeight="1" x14ac:dyDescent="0.2">
      <c r="A309" s="171"/>
      <c r="B309" s="171"/>
      <c r="C309" s="171"/>
      <c r="D309" s="171"/>
      <c r="E309" s="171"/>
    </row>
    <row r="310" spans="1:5" ht="15" customHeight="1" x14ac:dyDescent="0.2">
      <c r="A310" s="171"/>
      <c r="B310" s="171"/>
      <c r="C310" s="171"/>
      <c r="D310" s="171"/>
      <c r="E310" s="171"/>
    </row>
    <row r="311" spans="1:5" ht="15" customHeight="1" x14ac:dyDescent="0.2">
      <c r="A311" s="171"/>
      <c r="B311" s="171"/>
      <c r="C311" s="171"/>
      <c r="D311" s="171"/>
      <c r="E311" s="171"/>
    </row>
    <row r="312" spans="1:5" ht="15" customHeight="1" x14ac:dyDescent="0.2">
      <c r="A312" s="171"/>
      <c r="B312" s="171"/>
      <c r="C312" s="171"/>
      <c r="D312" s="171"/>
      <c r="E312" s="171"/>
    </row>
    <row r="313" spans="1:5" ht="15" customHeight="1" x14ac:dyDescent="0.2">
      <c r="A313" s="130"/>
      <c r="B313" s="130"/>
      <c r="C313" s="130"/>
      <c r="D313" s="130"/>
      <c r="E313" s="130"/>
    </row>
    <row r="314" spans="1:5" ht="15" customHeight="1" x14ac:dyDescent="0.25">
      <c r="A314" s="57" t="s">
        <v>1</v>
      </c>
      <c r="B314" s="58"/>
      <c r="C314" s="58"/>
      <c r="D314" s="58"/>
      <c r="E314" s="58"/>
    </row>
    <row r="315" spans="1:5" ht="15" customHeight="1" x14ac:dyDescent="0.2">
      <c r="A315" s="79" t="s">
        <v>58</v>
      </c>
      <c r="E315" t="s">
        <v>59</v>
      </c>
    </row>
    <row r="316" spans="1:5" ht="15" customHeight="1" x14ac:dyDescent="0.25">
      <c r="B316" s="57"/>
      <c r="C316" s="58"/>
      <c r="D316" s="58"/>
      <c r="E316" s="94"/>
    </row>
    <row r="317" spans="1:5" ht="15" customHeight="1" x14ac:dyDescent="0.2">
      <c r="A317" s="83"/>
      <c r="B317" s="83"/>
      <c r="C317" s="46" t="s">
        <v>41</v>
      </c>
      <c r="D317" s="67" t="s">
        <v>42</v>
      </c>
      <c r="E317" s="44" t="s">
        <v>43</v>
      </c>
    </row>
    <row r="318" spans="1:5" ht="15" customHeight="1" x14ac:dyDescent="0.2">
      <c r="A318" s="85"/>
      <c r="B318" s="131"/>
      <c r="C318" s="119"/>
      <c r="D318" s="72" t="s">
        <v>91</v>
      </c>
      <c r="E318" s="50">
        <v>12100</v>
      </c>
    </row>
    <row r="319" spans="1:5" ht="15" customHeight="1" x14ac:dyDescent="0.2">
      <c r="A319" s="85"/>
      <c r="B319" s="131"/>
      <c r="C319" s="52" t="s">
        <v>45</v>
      </c>
      <c r="D319" s="53"/>
      <c r="E319" s="54">
        <f>SUM(E318:E318)</f>
        <v>12100</v>
      </c>
    </row>
    <row r="320" spans="1:5" ht="15" customHeight="1" x14ac:dyDescent="0.2"/>
    <row r="321" spans="1:5" ht="15" customHeight="1" x14ac:dyDescent="0.25">
      <c r="A321" s="38" t="s">
        <v>16</v>
      </c>
      <c r="B321" s="39"/>
      <c r="C321" s="39"/>
      <c r="D321" s="59"/>
      <c r="E321" s="59"/>
    </row>
    <row r="322" spans="1:5" ht="15" customHeight="1" x14ac:dyDescent="0.2">
      <c r="A322" s="40" t="s">
        <v>66</v>
      </c>
      <c r="B322" s="58"/>
      <c r="C322" s="58"/>
      <c r="D322" s="58"/>
      <c r="E322" s="77" t="s">
        <v>67</v>
      </c>
    </row>
    <row r="323" spans="1:5" ht="15" customHeight="1" x14ac:dyDescent="0.2">
      <c r="A323" s="42"/>
      <c r="B323" s="132"/>
      <c r="C323" s="39"/>
      <c r="D323" s="42"/>
      <c r="E323" s="133"/>
    </row>
    <row r="324" spans="1:5" ht="15" customHeight="1" x14ac:dyDescent="0.2">
      <c r="B324" s="83"/>
      <c r="C324" s="44" t="s">
        <v>41</v>
      </c>
      <c r="D324" s="124" t="s">
        <v>50</v>
      </c>
      <c r="E324" s="44" t="s">
        <v>43</v>
      </c>
    </row>
    <row r="325" spans="1:5" ht="15" customHeight="1" x14ac:dyDescent="0.2">
      <c r="B325" s="134"/>
      <c r="C325" s="119">
        <v>3122</v>
      </c>
      <c r="D325" s="87" t="s">
        <v>93</v>
      </c>
      <c r="E325" s="50">
        <v>12100</v>
      </c>
    </row>
    <row r="326" spans="1:5" ht="15" customHeight="1" x14ac:dyDescent="0.2">
      <c r="B326" s="107"/>
      <c r="C326" s="52" t="s">
        <v>45</v>
      </c>
      <c r="D326" s="115"/>
      <c r="E326" s="116">
        <f>SUM(E325:E325)</f>
        <v>12100</v>
      </c>
    </row>
    <row r="327" spans="1:5" ht="15" customHeight="1" x14ac:dyDescent="0.2"/>
    <row r="328" spans="1:5" ht="15" customHeight="1" x14ac:dyDescent="0.2"/>
    <row r="329" spans="1:5" ht="15" customHeight="1" x14ac:dyDescent="0.25">
      <c r="A329" s="36" t="s">
        <v>98</v>
      </c>
    </row>
    <row r="330" spans="1:5" ht="15" customHeight="1" x14ac:dyDescent="0.2">
      <c r="A330" s="172" t="s">
        <v>35</v>
      </c>
      <c r="B330" s="172"/>
      <c r="C330" s="172"/>
      <c r="D330" s="172"/>
      <c r="E330" s="172"/>
    </row>
    <row r="331" spans="1:5" ht="15" customHeight="1" x14ac:dyDescent="0.2">
      <c r="A331" s="171" t="s">
        <v>99</v>
      </c>
      <c r="B331" s="171"/>
      <c r="C331" s="171"/>
      <c r="D331" s="171"/>
      <c r="E331" s="171"/>
    </row>
    <row r="332" spans="1:5" ht="15" customHeight="1" x14ac:dyDescent="0.2">
      <c r="A332" s="171"/>
      <c r="B332" s="171"/>
      <c r="C332" s="171"/>
      <c r="D332" s="171"/>
      <c r="E332" s="171"/>
    </row>
    <row r="333" spans="1:5" ht="15" customHeight="1" x14ac:dyDescent="0.2">
      <c r="A333" s="171"/>
      <c r="B333" s="171"/>
      <c r="C333" s="171"/>
      <c r="D333" s="171"/>
      <c r="E333" s="171"/>
    </row>
    <row r="334" spans="1:5" ht="15" customHeight="1" x14ac:dyDescent="0.2">
      <c r="A334" s="171"/>
      <c r="B334" s="171"/>
      <c r="C334" s="171"/>
      <c r="D334" s="171"/>
      <c r="E334" s="171"/>
    </row>
    <row r="335" spans="1:5" ht="15" customHeight="1" x14ac:dyDescent="0.2">
      <c r="A335" s="171"/>
      <c r="B335" s="171"/>
      <c r="C335" s="171"/>
      <c r="D335" s="171"/>
      <c r="E335" s="171"/>
    </row>
    <row r="336" spans="1:5" ht="15" customHeight="1" x14ac:dyDescent="0.2">
      <c r="A336" s="171"/>
      <c r="B336" s="171"/>
      <c r="C336" s="171"/>
      <c r="D336" s="171"/>
      <c r="E336" s="171"/>
    </row>
    <row r="337" spans="1:5" ht="15" customHeight="1" x14ac:dyDescent="0.2">
      <c r="A337" s="171"/>
      <c r="B337" s="171"/>
      <c r="C337" s="171"/>
      <c r="D337" s="171"/>
      <c r="E337" s="171"/>
    </row>
    <row r="338" spans="1:5" ht="15" customHeight="1" x14ac:dyDescent="0.2">
      <c r="A338" s="130"/>
      <c r="B338" s="130"/>
      <c r="C338" s="130"/>
      <c r="D338" s="130"/>
      <c r="E338" s="130"/>
    </row>
    <row r="339" spans="1:5" ht="15" customHeight="1" x14ac:dyDescent="0.25">
      <c r="A339" s="57" t="s">
        <v>1</v>
      </c>
      <c r="B339" s="58"/>
      <c r="C339" s="58"/>
      <c r="D339" s="58"/>
      <c r="E339" s="58"/>
    </row>
    <row r="340" spans="1:5" ht="15" customHeight="1" x14ac:dyDescent="0.2">
      <c r="A340" s="79" t="s">
        <v>58</v>
      </c>
      <c r="E340" t="s">
        <v>59</v>
      </c>
    </row>
    <row r="341" spans="1:5" ht="15" customHeight="1" x14ac:dyDescent="0.25">
      <c r="B341" s="57"/>
      <c r="C341" s="58"/>
      <c r="D341" s="58"/>
      <c r="E341" s="94"/>
    </row>
    <row r="342" spans="1:5" ht="15" customHeight="1" x14ac:dyDescent="0.2">
      <c r="A342" s="83"/>
      <c r="B342" s="83"/>
      <c r="C342" s="46" t="s">
        <v>41</v>
      </c>
      <c r="D342" s="67" t="s">
        <v>42</v>
      </c>
      <c r="E342" s="44" t="s">
        <v>43</v>
      </c>
    </row>
    <row r="343" spans="1:5" ht="15" customHeight="1" x14ac:dyDescent="0.2">
      <c r="A343" s="85"/>
      <c r="B343" s="131"/>
      <c r="C343" s="119"/>
      <c r="D343" s="72" t="s">
        <v>91</v>
      </c>
      <c r="E343" s="50">
        <v>1702469.7</v>
      </c>
    </row>
    <row r="344" spans="1:5" ht="15" customHeight="1" x14ac:dyDescent="0.2">
      <c r="A344" s="85"/>
      <c r="B344" s="131"/>
      <c r="C344" s="52" t="s">
        <v>45</v>
      </c>
      <c r="D344" s="53"/>
      <c r="E344" s="54">
        <f>SUM(E343:E343)</f>
        <v>1702469.7</v>
      </c>
    </row>
    <row r="345" spans="1:5" ht="15" customHeight="1" x14ac:dyDescent="0.2"/>
    <row r="346" spans="1:5" ht="15" customHeight="1" x14ac:dyDescent="0.25">
      <c r="A346" s="38" t="s">
        <v>16</v>
      </c>
      <c r="B346" s="39"/>
      <c r="C346" s="39"/>
      <c r="D346" s="59"/>
      <c r="E346" s="59"/>
    </row>
    <row r="347" spans="1:5" ht="15" customHeight="1" x14ac:dyDescent="0.2">
      <c r="A347" s="40" t="s">
        <v>66</v>
      </c>
      <c r="B347" s="58"/>
      <c r="C347" s="58"/>
      <c r="D347" s="58"/>
      <c r="E347" s="77" t="s">
        <v>67</v>
      </c>
    </row>
    <row r="348" spans="1:5" ht="15" customHeight="1" x14ac:dyDescent="0.2">
      <c r="A348" s="42"/>
      <c r="B348" s="132"/>
      <c r="C348" s="39"/>
      <c r="D348" s="42"/>
      <c r="E348" s="133"/>
    </row>
    <row r="349" spans="1:5" ht="15" customHeight="1" x14ac:dyDescent="0.2">
      <c r="B349" s="83"/>
      <c r="C349" s="44" t="s">
        <v>41</v>
      </c>
      <c r="D349" s="124" t="s">
        <v>50</v>
      </c>
      <c r="E349" s="44" t="s">
        <v>43</v>
      </c>
    </row>
    <row r="350" spans="1:5" ht="15" customHeight="1" x14ac:dyDescent="0.2">
      <c r="B350" s="134"/>
      <c r="C350" s="119">
        <v>3315</v>
      </c>
      <c r="D350" s="87" t="s">
        <v>93</v>
      </c>
      <c r="E350" s="50">
        <v>1702469.7</v>
      </c>
    </row>
    <row r="351" spans="1:5" ht="15" customHeight="1" x14ac:dyDescent="0.2">
      <c r="B351" s="107"/>
      <c r="C351" s="52" t="s">
        <v>45</v>
      </c>
      <c r="D351" s="115"/>
      <c r="E351" s="116">
        <f>SUM(E350:E350)</f>
        <v>1702469.7</v>
      </c>
    </row>
    <row r="352" spans="1:5" ht="15" customHeight="1" x14ac:dyDescent="0.2"/>
    <row r="353" spans="1:5" ht="15" customHeight="1" x14ac:dyDescent="0.2"/>
    <row r="354" spans="1:5" ht="15" customHeight="1" x14ac:dyDescent="0.25">
      <c r="A354" s="36" t="s">
        <v>100</v>
      </c>
    </row>
    <row r="355" spans="1:5" ht="15" customHeight="1" x14ac:dyDescent="0.2">
      <c r="A355" s="172" t="s">
        <v>35</v>
      </c>
      <c r="B355" s="172"/>
      <c r="C355" s="172"/>
      <c r="D355" s="172"/>
      <c r="E355" s="172"/>
    </row>
    <row r="356" spans="1:5" ht="15" customHeight="1" x14ac:dyDescent="0.2">
      <c r="A356" s="171" t="s">
        <v>101</v>
      </c>
      <c r="B356" s="171"/>
      <c r="C356" s="171"/>
      <c r="D356" s="171"/>
      <c r="E356" s="171"/>
    </row>
    <row r="357" spans="1:5" ht="15" customHeight="1" x14ac:dyDescent="0.2">
      <c r="A357" s="171"/>
      <c r="B357" s="171"/>
      <c r="C357" s="171"/>
      <c r="D357" s="171"/>
      <c r="E357" s="171"/>
    </row>
    <row r="358" spans="1:5" ht="15" customHeight="1" x14ac:dyDescent="0.2">
      <c r="A358" s="171"/>
      <c r="B358" s="171"/>
      <c r="C358" s="171"/>
      <c r="D358" s="171"/>
      <c r="E358" s="171"/>
    </row>
    <row r="359" spans="1:5" ht="15" customHeight="1" x14ac:dyDescent="0.2">
      <c r="A359" s="171"/>
      <c r="B359" s="171"/>
      <c r="C359" s="171"/>
      <c r="D359" s="171"/>
      <c r="E359" s="171"/>
    </row>
    <row r="360" spans="1:5" ht="15" customHeight="1" x14ac:dyDescent="0.2">
      <c r="A360" s="171"/>
      <c r="B360" s="171"/>
      <c r="C360" s="171"/>
      <c r="D360" s="171"/>
      <c r="E360" s="171"/>
    </row>
    <row r="361" spans="1:5" ht="15" customHeight="1" x14ac:dyDescent="0.2">
      <c r="A361" s="171"/>
      <c r="B361" s="171"/>
      <c r="C361" s="171"/>
      <c r="D361" s="171"/>
      <c r="E361" s="171"/>
    </row>
    <row r="362" spans="1:5" ht="15" customHeight="1" x14ac:dyDescent="0.2">
      <c r="A362" s="171"/>
      <c r="B362" s="171"/>
      <c r="C362" s="171"/>
      <c r="D362" s="171"/>
      <c r="E362" s="171"/>
    </row>
    <row r="363" spans="1:5" ht="15" customHeight="1" x14ac:dyDescent="0.2">
      <c r="A363" s="171"/>
      <c r="B363" s="171"/>
      <c r="C363" s="171"/>
      <c r="D363" s="171"/>
      <c r="E363" s="171"/>
    </row>
    <row r="364" spans="1:5" ht="15" customHeight="1" x14ac:dyDescent="0.2">
      <c r="A364" s="130"/>
      <c r="B364" s="130"/>
      <c r="C364" s="130"/>
      <c r="D364" s="130"/>
      <c r="E364" s="130"/>
    </row>
    <row r="365" spans="1:5" ht="15" customHeight="1" x14ac:dyDescent="0.2">
      <c r="A365" s="130"/>
      <c r="B365" s="130"/>
      <c r="C365" s="130"/>
      <c r="D365" s="130"/>
      <c r="E365" s="130"/>
    </row>
    <row r="366" spans="1:5" ht="15" customHeight="1" x14ac:dyDescent="0.25">
      <c r="A366" s="57" t="s">
        <v>1</v>
      </c>
      <c r="B366" s="58"/>
      <c r="C366" s="58"/>
      <c r="D366" s="58"/>
      <c r="E366" s="58"/>
    </row>
    <row r="367" spans="1:5" ht="15" customHeight="1" x14ac:dyDescent="0.2">
      <c r="A367" s="79" t="s">
        <v>58</v>
      </c>
      <c r="E367" t="s">
        <v>59</v>
      </c>
    </row>
    <row r="368" spans="1:5" ht="15" customHeight="1" x14ac:dyDescent="0.25">
      <c r="B368" s="57"/>
      <c r="C368" s="58"/>
      <c r="D368" s="58"/>
      <c r="E368" s="94"/>
    </row>
    <row r="369" spans="1:5" ht="15" customHeight="1" x14ac:dyDescent="0.2">
      <c r="A369" s="83"/>
      <c r="B369" s="83"/>
      <c r="C369" s="46" t="s">
        <v>41</v>
      </c>
      <c r="D369" s="67" t="s">
        <v>42</v>
      </c>
      <c r="E369" s="44" t="s">
        <v>43</v>
      </c>
    </row>
    <row r="370" spans="1:5" ht="15" customHeight="1" x14ac:dyDescent="0.2">
      <c r="A370" s="85"/>
      <c r="B370" s="131"/>
      <c r="C370" s="119"/>
      <c r="D370" s="72" t="s">
        <v>91</v>
      </c>
      <c r="E370" s="50">
        <v>309309.42</v>
      </c>
    </row>
    <row r="371" spans="1:5" ht="15" customHeight="1" x14ac:dyDescent="0.2">
      <c r="A371" s="85"/>
      <c r="B371" s="131"/>
      <c r="C371" s="52" t="s">
        <v>45</v>
      </c>
      <c r="D371" s="53"/>
      <c r="E371" s="54">
        <f>SUM(E370:E370)</f>
        <v>309309.42</v>
      </c>
    </row>
    <row r="372" spans="1:5" ht="15" customHeight="1" x14ac:dyDescent="0.2"/>
    <row r="373" spans="1:5" ht="15" customHeight="1" x14ac:dyDescent="0.25">
      <c r="A373" s="38" t="s">
        <v>16</v>
      </c>
      <c r="B373" s="39"/>
      <c r="C373" s="39"/>
      <c r="D373" s="59"/>
      <c r="E373" s="59"/>
    </row>
    <row r="374" spans="1:5" ht="15" customHeight="1" x14ac:dyDescent="0.2">
      <c r="A374" s="40" t="s">
        <v>66</v>
      </c>
      <c r="B374" s="58"/>
      <c r="C374" s="58"/>
      <c r="D374" s="58"/>
      <c r="E374" s="77" t="s">
        <v>67</v>
      </c>
    </row>
    <row r="375" spans="1:5" ht="15" customHeight="1" x14ac:dyDescent="0.2">
      <c r="A375" s="42"/>
      <c r="B375" s="132"/>
      <c r="C375" s="39"/>
      <c r="D375" s="42"/>
      <c r="E375" s="133"/>
    </row>
    <row r="376" spans="1:5" ht="15" customHeight="1" x14ac:dyDescent="0.2">
      <c r="B376" s="83"/>
      <c r="C376" s="44" t="s">
        <v>41</v>
      </c>
      <c r="D376" s="124" t="s">
        <v>50</v>
      </c>
      <c r="E376" s="44" t="s">
        <v>43</v>
      </c>
    </row>
    <row r="377" spans="1:5" ht="15" customHeight="1" x14ac:dyDescent="0.2">
      <c r="B377" s="134"/>
      <c r="C377" s="119">
        <v>3522</v>
      </c>
      <c r="D377" s="87" t="s">
        <v>93</v>
      </c>
      <c r="E377" s="50">
        <v>309309.42</v>
      </c>
    </row>
    <row r="378" spans="1:5" ht="15" customHeight="1" x14ac:dyDescent="0.2">
      <c r="B378" s="107"/>
      <c r="C378" s="52" t="s">
        <v>45</v>
      </c>
      <c r="D378" s="115"/>
      <c r="E378" s="116">
        <f>SUM(E377:E377)</f>
        <v>309309.42</v>
      </c>
    </row>
    <row r="379" spans="1:5" ht="15" customHeight="1" x14ac:dyDescent="0.2"/>
    <row r="380" spans="1:5" ht="15" customHeight="1" x14ac:dyDescent="0.2"/>
    <row r="381" spans="1:5" ht="15" customHeight="1" x14ac:dyDescent="0.25">
      <c r="A381" s="36" t="s">
        <v>102</v>
      </c>
    </row>
    <row r="382" spans="1:5" ht="15" customHeight="1" x14ac:dyDescent="0.2">
      <c r="A382" s="172" t="s">
        <v>35</v>
      </c>
      <c r="B382" s="172"/>
      <c r="C382" s="172"/>
      <c r="D382" s="172"/>
      <c r="E382" s="172"/>
    </row>
    <row r="383" spans="1:5" ht="15" customHeight="1" x14ac:dyDescent="0.2">
      <c r="A383" s="173" t="s">
        <v>103</v>
      </c>
      <c r="B383" s="173"/>
      <c r="C383" s="173"/>
      <c r="D383" s="173"/>
      <c r="E383" s="173"/>
    </row>
    <row r="384" spans="1:5" ht="15" customHeight="1" x14ac:dyDescent="0.2">
      <c r="A384" s="173"/>
      <c r="B384" s="173"/>
      <c r="C384" s="173"/>
      <c r="D384" s="173"/>
      <c r="E384" s="173"/>
    </row>
    <row r="385" spans="1:5" ht="15" customHeight="1" x14ac:dyDescent="0.2">
      <c r="A385" s="173"/>
      <c r="B385" s="173"/>
      <c r="C385" s="173"/>
      <c r="D385" s="173"/>
      <c r="E385" s="173"/>
    </row>
    <row r="386" spans="1:5" ht="15" customHeight="1" x14ac:dyDescent="0.2">
      <c r="A386" s="173"/>
      <c r="B386" s="173"/>
      <c r="C386" s="173"/>
      <c r="D386" s="173"/>
      <c r="E386" s="173"/>
    </row>
    <row r="387" spans="1:5" ht="15" customHeight="1" x14ac:dyDescent="0.2">
      <c r="A387" s="173"/>
      <c r="B387" s="173"/>
      <c r="C387" s="173"/>
      <c r="D387" s="173"/>
      <c r="E387" s="173"/>
    </row>
    <row r="388" spans="1:5" ht="15" customHeight="1" x14ac:dyDescent="0.2">
      <c r="A388" s="173"/>
      <c r="B388" s="173"/>
      <c r="C388" s="173"/>
      <c r="D388" s="173"/>
      <c r="E388" s="173"/>
    </row>
    <row r="389" spans="1:5" ht="15" customHeight="1" x14ac:dyDescent="0.2">
      <c r="A389" s="110"/>
      <c r="B389" s="110"/>
      <c r="C389" s="110"/>
      <c r="D389" s="110"/>
      <c r="E389" s="110"/>
    </row>
    <row r="390" spans="1:5" ht="15" customHeight="1" x14ac:dyDescent="0.25">
      <c r="A390" s="57" t="s">
        <v>1</v>
      </c>
      <c r="B390" s="58"/>
      <c r="C390" s="58"/>
      <c r="D390" s="58"/>
      <c r="E390" s="58"/>
    </row>
    <row r="391" spans="1:5" ht="15" customHeight="1" x14ac:dyDescent="0.2">
      <c r="A391" s="79" t="s">
        <v>58</v>
      </c>
      <c r="B391" s="58"/>
      <c r="C391" s="58"/>
      <c r="D391" s="58"/>
      <c r="E391" s="77" t="s">
        <v>59</v>
      </c>
    </row>
    <row r="392" spans="1:5" ht="15" customHeight="1" x14ac:dyDescent="0.25">
      <c r="B392" s="57"/>
      <c r="C392" s="58"/>
      <c r="D392" s="58"/>
      <c r="E392" s="94"/>
    </row>
    <row r="393" spans="1:5" ht="15" customHeight="1" x14ac:dyDescent="0.2">
      <c r="B393" s="83"/>
      <c r="C393" s="46" t="s">
        <v>41</v>
      </c>
      <c r="D393" s="67" t="s">
        <v>42</v>
      </c>
      <c r="E393" s="68" t="s">
        <v>43</v>
      </c>
    </row>
    <row r="394" spans="1:5" ht="15" customHeight="1" x14ac:dyDescent="0.2">
      <c r="B394" s="118"/>
      <c r="C394" s="86">
        <v>6172</v>
      </c>
      <c r="D394" s="135" t="s">
        <v>104</v>
      </c>
      <c r="E394" s="88">
        <v>63949</v>
      </c>
    </row>
    <row r="395" spans="1:5" ht="15" customHeight="1" x14ac:dyDescent="0.2">
      <c r="B395" s="118"/>
      <c r="C395" s="73" t="s">
        <v>45</v>
      </c>
      <c r="D395" s="74"/>
      <c r="E395" s="75">
        <f>SUM(E394:E394)</f>
        <v>63949</v>
      </c>
    </row>
    <row r="396" spans="1:5" ht="15" customHeight="1" x14ac:dyDescent="0.2">
      <c r="A396" s="59"/>
      <c r="B396" s="59"/>
      <c r="C396" s="59"/>
      <c r="D396" s="59"/>
      <c r="E396" s="59"/>
    </row>
    <row r="397" spans="1:5" ht="15" customHeight="1" x14ac:dyDescent="0.2">
      <c r="A397" s="59"/>
      <c r="B397" s="59"/>
      <c r="C397" s="59"/>
      <c r="D397" s="59"/>
      <c r="E397" s="59"/>
    </row>
    <row r="398" spans="1:5" ht="15" customHeight="1" x14ac:dyDescent="0.25">
      <c r="A398" s="57" t="s">
        <v>16</v>
      </c>
      <c r="B398" s="58"/>
      <c r="C398" s="58"/>
      <c r="D398" s="58"/>
      <c r="E398" s="59"/>
    </row>
    <row r="399" spans="1:5" ht="15" customHeight="1" x14ac:dyDescent="0.2">
      <c r="A399" s="136" t="s">
        <v>105</v>
      </c>
      <c r="B399" s="39"/>
      <c r="C399" s="39"/>
      <c r="D399" s="39"/>
      <c r="E399" s="41" t="s">
        <v>106</v>
      </c>
    </row>
    <row r="400" spans="1:5" ht="15" customHeight="1" x14ac:dyDescent="0.2">
      <c r="A400" s="59"/>
      <c r="B400" s="81"/>
      <c r="C400" s="58"/>
      <c r="E400" s="82"/>
    </row>
    <row r="401" spans="1:5" ht="15" customHeight="1" x14ac:dyDescent="0.2">
      <c r="B401" s="83"/>
      <c r="C401" s="46" t="s">
        <v>41</v>
      </c>
      <c r="D401" s="127" t="s">
        <v>50</v>
      </c>
      <c r="E401" s="68" t="s">
        <v>43</v>
      </c>
    </row>
    <row r="402" spans="1:5" ht="15" customHeight="1" x14ac:dyDescent="0.2">
      <c r="B402" s="85"/>
      <c r="C402" s="119">
        <v>2223</v>
      </c>
      <c r="D402" s="87" t="s">
        <v>62</v>
      </c>
      <c r="E402" s="88">
        <v>63949</v>
      </c>
    </row>
    <row r="403" spans="1:5" ht="15" customHeight="1" x14ac:dyDescent="0.2">
      <c r="B403" s="118"/>
      <c r="C403" s="73" t="s">
        <v>45</v>
      </c>
      <c r="D403" s="122"/>
      <c r="E403" s="123">
        <f>SUM(E402:E402)</f>
        <v>63949</v>
      </c>
    </row>
    <row r="404" spans="1:5" ht="15" customHeight="1" x14ac:dyDescent="0.2"/>
    <row r="405" spans="1:5" ht="15" customHeight="1" x14ac:dyDescent="0.2"/>
    <row r="406" spans="1:5" ht="15" customHeight="1" x14ac:dyDescent="0.25">
      <c r="A406" s="36" t="s">
        <v>107</v>
      </c>
    </row>
    <row r="407" spans="1:5" ht="15" customHeight="1" x14ac:dyDescent="0.2">
      <c r="A407" s="170" t="s">
        <v>71</v>
      </c>
      <c r="B407" s="170"/>
      <c r="C407" s="170"/>
      <c r="D407" s="170"/>
      <c r="E407" s="170"/>
    </row>
    <row r="408" spans="1:5" ht="15" customHeight="1" x14ac:dyDescent="0.2">
      <c r="A408" s="172" t="s">
        <v>108</v>
      </c>
      <c r="B408" s="172"/>
      <c r="C408" s="172"/>
      <c r="D408" s="172"/>
      <c r="E408" s="172"/>
    </row>
    <row r="409" spans="1:5" ht="15" customHeight="1" x14ac:dyDescent="0.2">
      <c r="A409" s="173" t="s">
        <v>109</v>
      </c>
      <c r="B409" s="173"/>
      <c r="C409" s="173"/>
      <c r="D409" s="173"/>
      <c r="E409" s="173"/>
    </row>
    <row r="410" spans="1:5" ht="15" customHeight="1" x14ac:dyDescent="0.2">
      <c r="A410" s="173"/>
      <c r="B410" s="173"/>
      <c r="C410" s="173"/>
      <c r="D410" s="173"/>
      <c r="E410" s="173"/>
    </row>
    <row r="411" spans="1:5" ht="15" customHeight="1" x14ac:dyDescent="0.2">
      <c r="A411" s="173"/>
      <c r="B411" s="173"/>
      <c r="C411" s="173"/>
      <c r="D411" s="173"/>
      <c r="E411" s="173"/>
    </row>
    <row r="412" spans="1:5" ht="15" customHeight="1" x14ac:dyDescent="0.2">
      <c r="A412" s="173"/>
      <c r="B412" s="173"/>
      <c r="C412" s="173"/>
      <c r="D412" s="173"/>
      <c r="E412" s="173"/>
    </row>
    <row r="413" spans="1:5" ht="15" customHeight="1" x14ac:dyDescent="0.2">
      <c r="A413" s="173"/>
      <c r="B413" s="173"/>
      <c r="C413" s="173"/>
      <c r="D413" s="173"/>
      <c r="E413" s="173"/>
    </row>
    <row r="414" spans="1:5" ht="15" customHeight="1" x14ac:dyDescent="0.2">
      <c r="A414" s="173"/>
      <c r="B414" s="173"/>
      <c r="C414" s="173"/>
      <c r="D414" s="173"/>
      <c r="E414" s="173"/>
    </row>
    <row r="415" spans="1:5" ht="15" customHeight="1" x14ac:dyDescent="0.2">
      <c r="A415" s="173"/>
      <c r="B415" s="173"/>
      <c r="C415" s="173"/>
      <c r="D415" s="173"/>
      <c r="E415" s="173"/>
    </row>
    <row r="416" spans="1:5" ht="15" customHeight="1" x14ac:dyDescent="0.2">
      <c r="A416" s="173"/>
      <c r="B416" s="173"/>
      <c r="C416" s="173"/>
      <c r="D416" s="173"/>
      <c r="E416" s="173"/>
    </row>
    <row r="417" spans="1:5" ht="15" customHeight="1" x14ac:dyDescent="0.2"/>
    <row r="418" spans="1:5" ht="15" customHeight="1" x14ac:dyDescent="0.25">
      <c r="A418" s="38" t="s">
        <v>1</v>
      </c>
      <c r="B418" s="58"/>
      <c r="C418" s="58"/>
      <c r="D418" s="58"/>
      <c r="E418" s="58"/>
    </row>
    <row r="419" spans="1:5" ht="15" customHeight="1" x14ac:dyDescent="0.2">
      <c r="A419" s="100" t="s">
        <v>73</v>
      </c>
      <c r="B419" s="58"/>
      <c r="C419" s="58"/>
      <c r="D419" s="58"/>
      <c r="E419" s="77" t="s">
        <v>74</v>
      </c>
    </row>
    <row r="420" spans="1:5" ht="15" customHeight="1" x14ac:dyDescent="0.25">
      <c r="A420" s="57"/>
      <c r="B420" s="59"/>
      <c r="C420" s="58"/>
      <c r="D420" s="58"/>
      <c r="E420" s="94"/>
    </row>
    <row r="421" spans="1:5" ht="15" customHeight="1" x14ac:dyDescent="0.2">
      <c r="B421" s="46" t="s">
        <v>40</v>
      </c>
      <c r="C421" s="46" t="s">
        <v>41</v>
      </c>
      <c r="D421" s="67" t="s">
        <v>42</v>
      </c>
      <c r="E421" s="44" t="s">
        <v>43</v>
      </c>
    </row>
    <row r="422" spans="1:5" ht="15" customHeight="1" x14ac:dyDescent="0.2">
      <c r="B422" s="137">
        <v>104113013</v>
      </c>
      <c r="C422" s="86"/>
      <c r="D422" s="102" t="s">
        <v>75</v>
      </c>
      <c r="E422" s="71">
        <v>176946.25</v>
      </c>
    </row>
    <row r="423" spans="1:5" ht="15" customHeight="1" x14ac:dyDescent="0.2">
      <c r="B423" s="137">
        <v>104513013</v>
      </c>
      <c r="C423" s="86"/>
      <c r="D423" s="102" t="s">
        <v>75</v>
      </c>
      <c r="E423" s="71">
        <v>1504043.14</v>
      </c>
    </row>
    <row r="424" spans="1:5" ht="15" customHeight="1" x14ac:dyDescent="0.2">
      <c r="B424" s="101"/>
      <c r="C424" s="73" t="s">
        <v>45</v>
      </c>
      <c r="D424" s="74"/>
      <c r="E424" s="75">
        <f>SUM(E422:E423)</f>
        <v>1680989.39</v>
      </c>
    </row>
    <row r="425" spans="1:5" ht="15" customHeight="1" x14ac:dyDescent="0.2"/>
    <row r="426" spans="1:5" ht="15" customHeight="1" x14ac:dyDescent="0.25">
      <c r="A426" s="57" t="s">
        <v>16</v>
      </c>
      <c r="B426" s="58"/>
      <c r="C426" s="58"/>
      <c r="D426" s="58"/>
      <c r="E426" s="58"/>
    </row>
    <row r="427" spans="1:5" ht="15" customHeight="1" x14ac:dyDescent="0.2">
      <c r="A427" s="100" t="s">
        <v>73</v>
      </c>
      <c r="B427" s="58"/>
      <c r="C427" s="58"/>
      <c r="D427" s="58"/>
      <c r="E427" s="77" t="s">
        <v>74</v>
      </c>
    </row>
    <row r="428" spans="1:5" ht="15" customHeight="1" x14ac:dyDescent="0.25">
      <c r="A428" s="57"/>
      <c r="B428" s="59"/>
      <c r="C428" s="58"/>
      <c r="D428" s="58"/>
      <c r="E428" s="94"/>
    </row>
    <row r="429" spans="1:5" ht="15" customHeight="1" x14ac:dyDescent="0.2">
      <c r="A429" s="103"/>
      <c r="B429" s="83"/>
      <c r="C429" s="46" t="s">
        <v>41</v>
      </c>
      <c r="D429" s="67" t="s">
        <v>50</v>
      </c>
      <c r="E429" s="44" t="s">
        <v>43</v>
      </c>
    </row>
    <row r="430" spans="1:5" ht="15" customHeight="1" x14ac:dyDescent="0.2">
      <c r="A430" s="104"/>
      <c r="B430" s="105"/>
      <c r="C430" s="86">
        <v>4349</v>
      </c>
      <c r="D430" s="87" t="s">
        <v>62</v>
      </c>
      <c r="E430" s="71">
        <v>1680989.39</v>
      </c>
    </row>
    <row r="431" spans="1:5" ht="15" customHeight="1" x14ac:dyDescent="0.2">
      <c r="A431" s="106"/>
      <c r="B431" s="107"/>
      <c r="C431" s="73" t="s">
        <v>45</v>
      </c>
      <c r="D431" s="74"/>
      <c r="E431" s="75">
        <f>SUM(E430:E430)</f>
        <v>1680989.39</v>
      </c>
    </row>
    <row r="432" spans="1:5" ht="15" customHeight="1" x14ac:dyDescent="0.25">
      <c r="A432" s="36"/>
    </row>
    <row r="433" spans="1:5" ht="15" customHeight="1" x14ac:dyDescent="0.25">
      <c r="A433" s="36"/>
    </row>
    <row r="434" spans="1:5" ht="15" customHeight="1" x14ac:dyDescent="0.25">
      <c r="A434" s="36" t="s">
        <v>110</v>
      </c>
    </row>
    <row r="435" spans="1:5" ht="15" customHeight="1" x14ac:dyDescent="0.2">
      <c r="A435" s="172" t="s">
        <v>35</v>
      </c>
      <c r="B435" s="172"/>
      <c r="C435" s="172"/>
      <c r="D435" s="172"/>
      <c r="E435" s="172"/>
    </row>
    <row r="436" spans="1:5" ht="15" customHeight="1" x14ac:dyDescent="0.2">
      <c r="A436" s="171" t="s">
        <v>111</v>
      </c>
      <c r="B436" s="171"/>
      <c r="C436" s="171"/>
      <c r="D436" s="171"/>
      <c r="E436" s="171"/>
    </row>
    <row r="437" spans="1:5" ht="15" customHeight="1" x14ac:dyDescent="0.2">
      <c r="A437" s="171"/>
      <c r="B437" s="171"/>
      <c r="C437" s="171"/>
      <c r="D437" s="171"/>
      <c r="E437" s="171"/>
    </row>
    <row r="438" spans="1:5" ht="15" customHeight="1" x14ac:dyDescent="0.2">
      <c r="A438" s="171"/>
      <c r="B438" s="171"/>
      <c r="C438" s="171"/>
      <c r="D438" s="171"/>
      <c r="E438" s="171"/>
    </row>
    <row r="439" spans="1:5" ht="15" customHeight="1" x14ac:dyDescent="0.2">
      <c r="A439" s="171"/>
      <c r="B439" s="171"/>
      <c r="C439" s="171"/>
      <c r="D439" s="171"/>
      <c r="E439" s="171"/>
    </row>
    <row r="440" spans="1:5" ht="15" customHeight="1" x14ac:dyDescent="0.2">
      <c r="A440" s="171"/>
      <c r="B440" s="171"/>
      <c r="C440" s="171"/>
      <c r="D440" s="171"/>
      <c r="E440" s="171"/>
    </row>
    <row r="441" spans="1:5" ht="15" customHeight="1" x14ac:dyDescent="0.2">
      <c r="A441" s="171"/>
      <c r="B441" s="171"/>
      <c r="C441" s="171"/>
      <c r="D441" s="171"/>
      <c r="E441" s="171"/>
    </row>
    <row r="442" spans="1:5" ht="15" customHeight="1" x14ac:dyDescent="0.2">
      <c r="A442" s="171"/>
      <c r="B442" s="171"/>
      <c r="C442" s="171"/>
      <c r="D442" s="171"/>
      <c r="E442" s="171"/>
    </row>
    <row r="443" spans="1:5" ht="15" customHeight="1" x14ac:dyDescent="0.2">
      <c r="A443" s="171"/>
      <c r="B443" s="171"/>
      <c r="C443" s="171"/>
      <c r="D443" s="171"/>
      <c r="E443" s="171"/>
    </row>
    <row r="444" spans="1:5" ht="15" customHeight="1" x14ac:dyDescent="0.2">
      <c r="A444" s="171"/>
      <c r="B444" s="171"/>
      <c r="C444" s="171"/>
      <c r="D444" s="171"/>
      <c r="E444" s="171"/>
    </row>
    <row r="445" spans="1:5" ht="15" customHeight="1" x14ac:dyDescent="0.2"/>
    <row r="446" spans="1:5" ht="15" customHeight="1" x14ac:dyDescent="0.25">
      <c r="A446" s="57" t="s">
        <v>1</v>
      </c>
      <c r="B446" s="58"/>
      <c r="C446" s="58"/>
      <c r="D446" s="58"/>
      <c r="E446" s="58"/>
    </row>
    <row r="447" spans="1:5" ht="15" customHeight="1" x14ac:dyDescent="0.2">
      <c r="A447" s="40" t="s">
        <v>105</v>
      </c>
      <c r="B447" s="39"/>
      <c r="C447" s="39"/>
      <c r="D447" s="39"/>
      <c r="E447" s="41" t="s">
        <v>106</v>
      </c>
    </row>
    <row r="448" spans="1:5" ht="15" customHeight="1" x14ac:dyDescent="0.25">
      <c r="A448" s="59"/>
      <c r="B448" s="57"/>
      <c r="C448" s="58"/>
      <c r="D448" s="58"/>
      <c r="E448" s="94"/>
    </row>
    <row r="449" spans="1:7" ht="15" customHeight="1" x14ac:dyDescent="0.2">
      <c r="B449" s="126"/>
      <c r="C449" s="46" t="s">
        <v>41</v>
      </c>
      <c r="D449" s="127" t="s">
        <v>42</v>
      </c>
      <c r="E449" s="68" t="s">
        <v>43</v>
      </c>
    </row>
    <row r="450" spans="1:7" ht="15" customHeight="1" x14ac:dyDescent="0.2">
      <c r="B450" s="85"/>
      <c r="C450" s="119">
        <v>6402</v>
      </c>
      <c r="D450" s="87" t="s">
        <v>112</v>
      </c>
      <c r="E450" s="71">
        <f>545000+270613.56+408856.19+165687.64+1417080.62+139302+41094.23</f>
        <v>2987634.24</v>
      </c>
    </row>
    <row r="451" spans="1:7" ht="15" customHeight="1" x14ac:dyDescent="0.2">
      <c r="B451" s="89"/>
      <c r="C451" s="73" t="s">
        <v>45</v>
      </c>
      <c r="D451" s="74"/>
      <c r="E451" s="75">
        <f>SUM(E450:E450)</f>
        <v>2987634.24</v>
      </c>
    </row>
    <row r="452" spans="1:7" ht="15" customHeight="1" x14ac:dyDescent="0.2"/>
    <row r="453" spans="1:7" ht="15" customHeight="1" x14ac:dyDescent="0.25">
      <c r="A453" s="38" t="s">
        <v>16</v>
      </c>
      <c r="B453" s="39"/>
      <c r="C453" s="39"/>
      <c r="D453" s="59"/>
      <c r="E453" s="59"/>
    </row>
    <row r="454" spans="1:7" ht="15" customHeight="1" x14ac:dyDescent="0.2">
      <c r="A454" s="136" t="s">
        <v>105</v>
      </c>
      <c r="B454" s="39"/>
      <c r="C454" s="39"/>
      <c r="D454" s="39"/>
      <c r="E454" s="41" t="s">
        <v>106</v>
      </c>
    </row>
    <row r="455" spans="1:7" ht="15" customHeight="1" x14ac:dyDescent="0.2"/>
    <row r="456" spans="1:7" ht="15" customHeight="1" x14ac:dyDescent="0.2">
      <c r="C456" s="46" t="s">
        <v>41</v>
      </c>
      <c r="D456" s="67" t="s">
        <v>50</v>
      </c>
      <c r="E456" s="44" t="s">
        <v>43</v>
      </c>
    </row>
    <row r="457" spans="1:7" ht="15" customHeight="1" x14ac:dyDescent="0.2">
      <c r="C457" s="119">
        <v>2223</v>
      </c>
      <c r="D457" s="70" t="s">
        <v>51</v>
      </c>
      <c r="E457" s="50">
        <v>739190</v>
      </c>
    </row>
    <row r="458" spans="1:7" ht="15" customHeight="1" x14ac:dyDescent="0.2">
      <c r="C458" s="119">
        <v>2223</v>
      </c>
      <c r="D458" s="87" t="s">
        <v>113</v>
      </c>
      <c r="E458" s="50">
        <v>878810</v>
      </c>
      <c r="G458" s="76">
        <f>SUM(E457:E458)</f>
        <v>1618000</v>
      </c>
    </row>
    <row r="459" spans="1:7" ht="15" customHeight="1" x14ac:dyDescent="0.2">
      <c r="C459" s="119">
        <v>2212</v>
      </c>
      <c r="D459" s="87" t="s">
        <v>113</v>
      </c>
      <c r="E459" s="50">
        <v>1368849.56</v>
      </c>
    </row>
    <row r="460" spans="1:7" ht="15" customHeight="1" x14ac:dyDescent="0.2">
      <c r="C460" s="73" t="s">
        <v>45</v>
      </c>
      <c r="D460" s="74"/>
      <c r="E460" s="75">
        <f>SUM(E457:E459)</f>
        <v>2986849.56</v>
      </c>
      <c r="G460" s="76">
        <f>+E451-E460</f>
        <v>784.68000000016764</v>
      </c>
    </row>
    <row r="461" spans="1:7" ht="15" customHeight="1" x14ac:dyDescent="0.2"/>
    <row r="462" spans="1:7" ht="15" customHeight="1" x14ac:dyDescent="0.25">
      <c r="A462" s="38" t="s">
        <v>16</v>
      </c>
      <c r="B462" s="92"/>
      <c r="C462" s="39"/>
      <c r="D462" s="39"/>
      <c r="E462" s="59"/>
    </row>
    <row r="463" spans="1:7" ht="15" customHeight="1" x14ac:dyDescent="0.2">
      <c r="A463" s="40" t="s">
        <v>58</v>
      </c>
      <c r="B463" s="92"/>
      <c r="C463" s="39"/>
      <c r="D463" s="39"/>
      <c r="E463" t="s">
        <v>59</v>
      </c>
    </row>
    <row r="464" spans="1:7" ht="15" customHeight="1" x14ac:dyDescent="0.25">
      <c r="A464" s="42"/>
      <c r="B464" s="125"/>
      <c r="C464" s="39"/>
      <c r="D464" s="39"/>
      <c r="E464" s="94"/>
    </row>
    <row r="465" spans="1:7" ht="15" customHeight="1" x14ac:dyDescent="0.2">
      <c r="B465" s="126"/>
      <c r="C465" s="44" t="s">
        <v>41</v>
      </c>
      <c r="D465" s="127" t="s">
        <v>50</v>
      </c>
      <c r="E465" s="46" t="s">
        <v>43</v>
      </c>
    </row>
    <row r="466" spans="1:7" ht="15" customHeight="1" x14ac:dyDescent="0.2">
      <c r="B466" s="85"/>
      <c r="C466" s="119">
        <v>6409</v>
      </c>
      <c r="D466" s="128" t="s">
        <v>85</v>
      </c>
      <c r="E466" s="71">
        <v>784.68</v>
      </c>
    </row>
    <row r="467" spans="1:7" ht="15" customHeight="1" x14ac:dyDescent="0.2">
      <c r="B467" s="89"/>
      <c r="C467" s="52" t="s">
        <v>45</v>
      </c>
      <c r="D467" s="129"/>
      <c r="E467" s="123">
        <f>SUM(E466:E466)</f>
        <v>784.68</v>
      </c>
      <c r="G467" s="76">
        <f>+E460+E467</f>
        <v>2987634.24</v>
      </c>
    </row>
    <row r="468" spans="1:7" ht="15" customHeight="1" x14ac:dyDescent="0.2"/>
    <row r="469" spans="1:7" ht="15" customHeight="1" x14ac:dyDescent="0.2"/>
    <row r="470" spans="1:7" ht="15" customHeight="1" x14ac:dyDescent="0.25">
      <c r="A470" s="36" t="s">
        <v>114</v>
      </c>
    </row>
    <row r="471" spans="1:7" ht="15" customHeight="1" x14ac:dyDescent="0.2">
      <c r="A471" s="172" t="s">
        <v>35</v>
      </c>
      <c r="B471" s="172"/>
      <c r="C471" s="172"/>
      <c r="D471" s="172"/>
      <c r="E471" s="172"/>
    </row>
    <row r="472" spans="1:7" ht="15" customHeight="1" x14ac:dyDescent="0.2">
      <c r="A472" s="173" t="s">
        <v>115</v>
      </c>
      <c r="B472" s="173"/>
      <c r="C472" s="173"/>
      <c r="D472" s="173"/>
      <c r="E472" s="173"/>
    </row>
    <row r="473" spans="1:7" ht="15" customHeight="1" x14ac:dyDescent="0.2">
      <c r="A473" s="173"/>
      <c r="B473" s="173"/>
      <c r="C473" s="173"/>
      <c r="D473" s="173"/>
      <c r="E473" s="173"/>
    </row>
    <row r="474" spans="1:7" ht="15" customHeight="1" x14ac:dyDescent="0.2">
      <c r="A474" s="173"/>
      <c r="B474" s="173"/>
      <c r="C474" s="173"/>
      <c r="D474" s="173"/>
      <c r="E474" s="173"/>
    </row>
    <row r="475" spans="1:7" ht="15" customHeight="1" x14ac:dyDescent="0.2">
      <c r="A475" s="173"/>
      <c r="B475" s="173"/>
      <c r="C475" s="173"/>
      <c r="D475" s="173"/>
      <c r="E475" s="173"/>
    </row>
    <row r="476" spans="1:7" ht="15" customHeight="1" x14ac:dyDescent="0.2">
      <c r="A476" s="173"/>
      <c r="B476" s="173"/>
      <c r="C476" s="173"/>
      <c r="D476" s="173"/>
      <c r="E476" s="173"/>
    </row>
    <row r="477" spans="1:7" ht="15" customHeight="1" x14ac:dyDescent="0.2">
      <c r="A477" s="173"/>
      <c r="B477" s="173"/>
      <c r="C477" s="173"/>
      <c r="D477" s="173"/>
      <c r="E477" s="173"/>
    </row>
    <row r="478" spans="1:7" ht="15" customHeight="1" x14ac:dyDescent="0.2">
      <c r="A478" s="173"/>
      <c r="B478" s="173"/>
      <c r="C478" s="173"/>
      <c r="D478" s="173"/>
      <c r="E478" s="173"/>
    </row>
    <row r="479" spans="1:7" ht="15" customHeight="1" x14ac:dyDescent="0.2">
      <c r="A479" s="173"/>
      <c r="B479" s="173"/>
      <c r="C479" s="173"/>
      <c r="D479" s="173"/>
      <c r="E479" s="173"/>
    </row>
    <row r="480" spans="1:7" ht="15" customHeight="1" x14ac:dyDescent="0.2">
      <c r="A480" s="110"/>
      <c r="B480" s="110"/>
      <c r="C480" s="110"/>
      <c r="D480" s="110"/>
      <c r="E480" s="110"/>
    </row>
    <row r="481" spans="1:5" ht="15" customHeight="1" x14ac:dyDescent="0.25">
      <c r="A481" s="57" t="s">
        <v>1</v>
      </c>
      <c r="B481" s="58"/>
      <c r="C481" s="58"/>
      <c r="D481" s="58"/>
      <c r="E481" s="58"/>
    </row>
    <row r="482" spans="1:5" ht="15" customHeight="1" x14ac:dyDescent="0.2">
      <c r="A482" s="79" t="s">
        <v>60</v>
      </c>
      <c r="B482" s="80"/>
      <c r="C482" s="80"/>
      <c r="D482" s="80"/>
      <c r="E482" s="80" t="s">
        <v>61</v>
      </c>
    </row>
    <row r="483" spans="1:5" ht="15" customHeight="1" x14ac:dyDescent="0.25">
      <c r="B483" s="57"/>
      <c r="C483" s="58"/>
      <c r="D483" s="58"/>
      <c r="E483" s="94"/>
    </row>
    <row r="484" spans="1:5" ht="15" customHeight="1" x14ac:dyDescent="0.2">
      <c r="A484" s="83"/>
      <c r="B484" s="83"/>
      <c r="C484" s="46" t="s">
        <v>41</v>
      </c>
      <c r="D484" s="67" t="s">
        <v>42</v>
      </c>
      <c r="E484" s="44" t="s">
        <v>43</v>
      </c>
    </row>
    <row r="485" spans="1:5" ht="15" customHeight="1" x14ac:dyDescent="0.2">
      <c r="A485" s="85"/>
      <c r="B485" s="131"/>
      <c r="C485" s="119">
        <v>6402</v>
      </c>
      <c r="D485" s="72" t="s">
        <v>112</v>
      </c>
      <c r="E485" s="50">
        <f>3302260+259769</f>
        <v>3562029</v>
      </c>
    </row>
    <row r="486" spans="1:5" ht="15" customHeight="1" x14ac:dyDescent="0.2">
      <c r="A486" s="85"/>
      <c r="B486" s="131"/>
      <c r="C486" s="119">
        <v>6402</v>
      </c>
      <c r="D486" s="72" t="s">
        <v>116</v>
      </c>
      <c r="E486" s="50">
        <f>128210+2372+412630+37349+68513+128145+1434539</f>
        <v>2211758</v>
      </c>
    </row>
    <row r="487" spans="1:5" ht="15" customHeight="1" x14ac:dyDescent="0.2">
      <c r="A487" s="85"/>
      <c r="B487" s="131"/>
      <c r="C487" s="52" t="s">
        <v>45</v>
      </c>
      <c r="D487" s="53"/>
      <c r="E487" s="54">
        <f>SUM(E485:E486)</f>
        <v>5773787</v>
      </c>
    </row>
    <row r="488" spans="1:5" ht="15" customHeight="1" x14ac:dyDescent="0.2">
      <c r="A488" s="42"/>
      <c r="B488" s="42"/>
      <c r="C488" s="42"/>
      <c r="D488" s="42"/>
      <c r="E488" s="42"/>
    </row>
    <row r="489" spans="1:5" ht="15" customHeight="1" x14ac:dyDescent="0.25">
      <c r="A489" s="57" t="s">
        <v>16</v>
      </c>
      <c r="B489" s="58"/>
      <c r="C489" s="58"/>
      <c r="D489" s="58"/>
      <c r="E489" s="59"/>
    </row>
    <row r="490" spans="1:5" ht="15" customHeight="1" x14ac:dyDescent="0.2">
      <c r="A490" s="79" t="s">
        <v>60</v>
      </c>
      <c r="B490" s="80"/>
      <c r="C490" s="80"/>
      <c r="D490" s="80"/>
      <c r="E490" s="80" t="s">
        <v>61</v>
      </c>
    </row>
    <row r="491" spans="1:5" ht="15" customHeight="1" x14ac:dyDescent="0.2">
      <c r="A491" s="59"/>
      <c r="B491" s="81"/>
      <c r="C491" s="58"/>
      <c r="E491" s="82"/>
    </row>
    <row r="492" spans="1:5" ht="15" customHeight="1" x14ac:dyDescent="0.2">
      <c r="B492" s="83"/>
      <c r="C492" s="46" t="s">
        <v>41</v>
      </c>
      <c r="D492" s="84" t="s">
        <v>50</v>
      </c>
      <c r="E492" s="68" t="s">
        <v>43</v>
      </c>
    </row>
    <row r="493" spans="1:5" ht="15" customHeight="1" x14ac:dyDescent="0.2">
      <c r="B493" s="85"/>
      <c r="C493" s="86">
        <v>4349</v>
      </c>
      <c r="D493" s="72" t="s">
        <v>52</v>
      </c>
      <c r="E493" s="50">
        <v>5773878</v>
      </c>
    </row>
    <row r="494" spans="1:5" ht="15" customHeight="1" x14ac:dyDescent="0.2">
      <c r="B494" s="89"/>
      <c r="C494" s="52" t="s">
        <v>45</v>
      </c>
      <c r="D494" s="53"/>
      <c r="E494" s="54">
        <f>SUM(E493:E493)</f>
        <v>5773878</v>
      </c>
    </row>
    <row r="495" spans="1:5" ht="15" customHeight="1" x14ac:dyDescent="0.2"/>
    <row r="496" spans="1:5" ht="15" customHeight="1" x14ac:dyDescent="0.2"/>
    <row r="497" spans="1:5" ht="15" customHeight="1" x14ac:dyDescent="0.25">
      <c r="A497" s="36" t="s">
        <v>117</v>
      </c>
    </row>
    <row r="498" spans="1:5" ht="15" customHeight="1" x14ac:dyDescent="0.2">
      <c r="A498" s="172" t="s">
        <v>35</v>
      </c>
      <c r="B498" s="172"/>
      <c r="C498" s="172"/>
      <c r="D498" s="172"/>
      <c r="E498" s="172"/>
    </row>
    <row r="499" spans="1:5" ht="15" customHeight="1" x14ac:dyDescent="0.2">
      <c r="A499" s="171" t="s">
        <v>118</v>
      </c>
      <c r="B499" s="171"/>
      <c r="C499" s="171"/>
      <c r="D499" s="171"/>
      <c r="E499" s="171"/>
    </row>
    <row r="500" spans="1:5" ht="15" customHeight="1" x14ac:dyDescent="0.2">
      <c r="A500" s="171"/>
      <c r="B500" s="171"/>
      <c r="C500" s="171"/>
      <c r="D500" s="171"/>
      <c r="E500" s="171"/>
    </row>
    <row r="501" spans="1:5" ht="15" customHeight="1" x14ac:dyDescent="0.2">
      <c r="A501" s="171"/>
      <c r="B501" s="171"/>
      <c r="C501" s="171"/>
      <c r="D501" s="171"/>
      <c r="E501" s="171"/>
    </row>
    <row r="502" spans="1:5" ht="15" customHeight="1" x14ac:dyDescent="0.2">
      <c r="A502" s="171"/>
      <c r="B502" s="171"/>
      <c r="C502" s="171"/>
      <c r="D502" s="171"/>
      <c r="E502" s="171"/>
    </row>
    <row r="503" spans="1:5" ht="15" customHeight="1" x14ac:dyDescent="0.2">
      <c r="A503" s="171"/>
      <c r="B503" s="171"/>
      <c r="C503" s="171"/>
      <c r="D503" s="171"/>
      <c r="E503" s="171"/>
    </row>
    <row r="504" spans="1:5" ht="15" customHeight="1" x14ac:dyDescent="0.2">
      <c r="A504" s="171"/>
      <c r="B504" s="171"/>
      <c r="C504" s="171"/>
      <c r="D504" s="171"/>
      <c r="E504" s="171"/>
    </row>
    <row r="505" spans="1:5" ht="15" customHeight="1" x14ac:dyDescent="0.2">
      <c r="A505" s="171"/>
      <c r="B505" s="171"/>
      <c r="C505" s="171"/>
      <c r="D505" s="171"/>
      <c r="E505" s="171"/>
    </row>
    <row r="506" spans="1:5" ht="15" customHeight="1" x14ac:dyDescent="0.2">
      <c r="A506" s="171"/>
      <c r="B506" s="171"/>
      <c r="C506" s="171"/>
      <c r="D506" s="171"/>
      <c r="E506" s="171"/>
    </row>
    <row r="507" spans="1:5" ht="15" customHeight="1" x14ac:dyDescent="0.2">
      <c r="A507" s="171"/>
      <c r="B507" s="171"/>
      <c r="C507" s="171"/>
      <c r="D507" s="171"/>
      <c r="E507" s="171"/>
    </row>
    <row r="508" spans="1:5" ht="15" customHeight="1" x14ac:dyDescent="0.2"/>
    <row r="509" spans="1:5" ht="15" customHeight="1" x14ac:dyDescent="0.25">
      <c r="A509" s="57" t="s">
        <v>1</v>
      </c>
      <c r="B509" s="58"/>
      <c r="C509" s="58"/>
      <c r="D509" s="58"/>
      <c r="E509" s="58"/>
    </row>
    <row r="510" spans="1:5" ht="15" customHeight="1" x14ac:dyDescent="0.2">
      <c r="A510" s="79" t="s">
        <v>80</v>
      </c>
      <c r="B510" s="39"/>
      <c r="C510" s="39"/>
      <c r="D510" s="39"/>
      <c r="E510" s="41" t="s">
        <v>81</v>
      </c>
    </row>
    <row r="511" spans="1:5" ht="15" customHeight="1" x14ac:dyDescent="0.25">
      <c r="A511" s="59"/>
      <c r="B511" s="57"/>
      <c r="C511" s="58"/>
      <c r="D511" s="58"/>
      <c r="E511" s="94"/>
    </row>
    <row r="512" spans="1:5" ht="15" customHeight="1" x14ac:dyDescent="0.2">
      <c r="B512" s="126"/>
      <c r="C512" s="46" t="s">
        <v>41</v>
      </c>
      <c r="D512" s="67" t="s">
        <v>42</v>
      </c>
      <c r="E512" s="68" t="s">
        <v>43</v>
      </c>
    </row>
    <row r="513" spans="1:5" ht="15" customHeight="1" x14ac:dyDescent="0.2">
      <c r="B513" s="85"/>
      <c r="C513" s="138">
        <v>6402</v>
      </c>
      <c r="D513" s="72" t="s">
        <v>116</v>
      </c>
      <c r="E513" s="71">
        <v>1611.44</v>
      </c>
    </row>
    <row r="514" spans="1:5" ht="15" customHeight="1" x14ac:dyDescent="0.2">
      <c r="B514" s="85"/>
      <c r="C514" s="138">
        <v>6172</v>
      </c>
      <c r="D514" s="97" t="s">
        <v>116</v>
      </c>
      <c r="E514" s="71">
        <v>4203.75</v>
      </c>
    </row>
    <row r="515" spans="1:5" ht="15" customHeight="1" x14ac:dyDescent="0.2">
      <c r="B515" s="89"/>
      <c r="C515" s="52" t="s">
        <v>45</v>
      </c>
      <c r="D515" s="74"/>
      <c r="E515" s="75">
        <f>SUM(E513:E514)</f>
        <v>5815.1900000000005</v>
      </c>
    </row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38" t="s">
        <v>16</v>
      </c>
      <c r="B522" s="39"/>
      <c r="C522" s="39"/>
      <c r="D522" s="39"/>
      <c r="E522" s="42"/>
    </row>
    <row r="523" spans="1:5" ht="15" customHeight="1" x14ac:dyDescent="0.2">
      <c r="A523" s="40" t="s">
        <v>58</v>
      </c>
      <c r="B523" s="56"/>
      <c r="C523" s="56"/>
      <c r="D523" s="56"/>
      <c r="E523" s="56" t="s">
        <v>59</v>
      </c>
    </row>
    <row r="524" spans="1:5" ht="15" customHeight="1" x14ac:dyDescent="0.2">
      <c r="A524" s="42"/>
      <c r="B524" s="132"/>
      <c r="C524" s="39"/>
      <c r="D524" s="56"/>
      <c r="E524" s="133"/>
    </row>
    <row r="525" spans="1:5" ht="15" customHeight="1" x14ac:dyDescent="0.2">
      <c r="A525" s="126"/>
      <c r="B525" s="126"/>
      <c r="C525" s="44" t="s">
        <v>41</v>
      </c>
      <c r="D525" s="124" t="s">
        <v>50</v>
      </c>
      <c r="E525" s="44" t="s">
        <v>43</v>
      </c>
    </row>
    <row r="526" spans="1:5" ht="15" customHeight="1" x14ac:dyDescent="0.2">
      <c r="A526" s="85"/>
      <c r="B526" s="131"/>
      <c r="C526" s="119">
        <v>6409</v>
      </c>
      <c r="D526" s="128" t="s">
        <v>85</v>
      </c>
      <c r="E526" s="50">
        <v>4203.75</v>
      </c>
    </row>
    <row r="527" spans="1:5" ht="15" customHeight="1" x14ac:dyDescent="0.2">
      <c r="A527" s="85"/>
      <c r="B527" s="131"/>
      <c r="C527" s="119">
        <v>6402</v>
      </c>
      <c r="D527" s="102" t="s">
        <v>51</v>
      </c>
      <c r="E527" s="50">
        <v>1611.44</v>
      </c>
    </row>
    <row r="528" spans="1:5" ht="15" customHeight="1" x14ac:dyDescent="0.2">
      <c r="A528" s="85"/>
      <c r="B528" s="131"/>
      <c r="C528" s="52" t="s">
        <v>45</v>
      </c>
      <c r="D528" s="115"/>
      <c r="E528" s="116">
        <f>SUM(E526:E527)</f>
        <v>5815.1900000000005</v>
      </c>
    </row>
    <row r="529" spans="1:5" ht="15" customHeight="1" x14ac:dyDescent="0.2">
      <c r="A529" s="85"/>
      <c r="B529" s="131"/>
      <c r="C529" s="139"/>
      <c r="D529" s="140"/>
      <c r="E529" s="141"/>
    </row>
    <row r="530" spans="1:5" ht="15" customHeight="1" x14ac:dyDescent="0.2">
      <c r="A530" s="85"/>
      <c r="B530" s="131"/>
      <c r="C530" s="139"/>
      <c r="D530" s="140"/>
      <c r="E530" s="141"/>
    </row>
    <row r="531" spans="1:5" ht="15" customHeight="1" x14ac:dyDescent="0.25">
      <c r="A531" s="36" t="s">
        <v>119</v>
      </c>
    </row>
    <row r="532" spans="1:5" ht="15" customHeight="1" x14ac:dyDescent="0.2">
      <c r="A532" s="170" t="s">
        <v>120</v>
      </c>
      <c r="B532" s="170"/>
      <c r="C532" s="170"/>
      <c r="D532" s="170"/>
      <c r="E532" s="170"/>
    </row>
    <row r="533" spans="1:5" ht="15" customHeight="1" x14ac:dyDescent="0.2">
      <c r="A533" s="170"/>
      <c r="B533" s="170"/>
      <c r="C533" s="170"/>
      <c r="D533" s="170"/>
      <c r="E533" s="170"/>
    </row>
    <row r="534" spans="1:5" ht="15" customHeight="1" x14ac:dyDescent="0.2">
      <c r="A534" s="171" t="s">
        <v>121</v>
      </c>
      <c r="B534" s="171"/>
      <c r="C534" s="171"/>
      <c r="D534" s="171"/>
      <c r="E534" s="171"/>
    </row>
    <row r="535" spans="1:5" ht="15" customHeight="1" x14ac:dyDescent="0.2">
      <c r="A535" s="171"/>
      <c r="B535" s="171"/>
      <c r="C535" s="171"/>
      <c r="D535" s="171"/>
      <c r="E535" s="171"/>
    </row>
    <row r="536" spans="1:5" ht="15" customHeight="1" x14ac:dyDescent="0.2">
      <c r="A536" s="171"/>
      <c r="B536" s="171"/>
      <c r="C536" s="171"/>
      <c r="D536" s="171"/>
      <c r="E536" s="171"/>
    </row>
    <row r="537" spans="1:5" ht="15" customHeight="1" x14ac:dyDescent="0.2">
      <c r="A537" s="171"/>
      <c r="B537" s="171"/>
      <c r="C537" s="171"/>
      <c r="D537" s="171"/>
      <c r="E537" s="171"/>
    </row>
    <row r="538" spans="1:5" ht="15" customHeight="1" x14ac:dyDescent="0.2">
      <c r="A538" s="171"/>
      <c r="B538" s="171"/>
      <c r="C538" s="171"/>
      <c r="D538" s="171"/>
      <c r="E538" s="171"/>
    </row>
    <row r="539" spans="1:5" ht="15" customHeight="1" x14ac:dyDescent="0.2">
      <c r="A539" s="171"/>
      <c r="B539" s="171"/>
      <c r="C539" s="171"/>
      <c r="D539" s="171"/>
      <c r="E539" s="171"/>
    </row>
    <row r="540" spans="1:5" ht="15" customHeight="1" x14ac:dyDescent="0.2">
      <c r="A540" s="171"/>
      <c r="B540" s="171"/>
      <c r="C540" s="171"/>
      <c r="D540" s="171"/>
      <c r="E540" s="171"/>
    </row>
    <row r="541" spans="1:5" ht="15" customHeight="1" x14ac:dyDescent="0.2">
      <c r="A541" s="171"/>
      <c r="B541" s="171"/>
      <c r="C541" s="171"/>
      <c r="D541" s="171"/>
      <c r="E541" s="171"/>
    </row>
    <row r="542" spans="1:5" ht="15" customHeight="1" x14ac:dyDescent="0.2">
      <c r="A542" s="171"/>
      <c r="B542" s="171"/>
      <c r="C542" s="171"/>
      <c r="D542" s="171"/>
      <c r="E542" s="171"/>
    </row>
    <row r="543" spans="1:5" ht="15" customHeight="1" x14ac:dyDescent="0.2">
      <c r="A543" s="130"/>
      <c r="B543" s="130"/>
      <c r="C543" s="130"/>
      <c r="D543" s="130"/>
      <c r="E543" s="130"/>
    </row>
    <row r="544" spans="1:5" ht="15" customHeight="1" x14ac:dyDescent="0.25">
      <c r="A544" s="57" t="s">
        <v>16</v>
      </c>
      <c r="B544" s="58"/>
      <c r="C544" s="58"/>
      <c r="D544" s="58"/>
      <c r="E544" s="58"/>
    </row>
    <row r="545" spans="1:5" ht="15" customHeight="1" x14ac:dyDescent="0.2">
      <c r="A545" s="79" t="s">
        <v>58</v>
      </c>
      <c r="B545" s="58"/>
      <c r="C545" s="58"/>
      <c r="D545" s="58"/>
      <c r="E545" s="77" t="s">
        <v>59</v>
      </c>
    </row>
    <row r="546" spans="1:5" ht="15" customHeight="1" x14ac:dyDescent="0.25">
      <c r="A546" s="57"/>
      <c r="B546" s="59"/>
      <c r="C546" s="58"/>
      <c r="D546" s="58"/>
      <c r="E546" s="94"/>
    </row>
    <row r="547" spans="1:5" ht="15" customHeight="1" x14ac:dyDescent="0.2">
      <c r="A547" s="83"/>
      <c r="B547" s="83"/>
      <c r="C547" s="46" t="s">
        <v>41</v>
      </c>
      <c r="D547" s="124" t="s">
        <v>50</v>
      </c>
      <c r="E547" s="68" t="s">
        <v>43</v>
      </c>
    </row>
    <row r="548" spans="1:5" ht="15" customHeight="1" x14ac:dyDescent="0.2">
      <c r="A548" s="85"/>
      <c r="B548" s="105"/>
      <c r="C548" s="99">
        <v>6409</v>
      </c>
      <c r="D548" s="87" t="s">
        <v>85</v>
      </c>
      <c r="E548" s="142">
        <v>-217800</v>
      </c>
    </row>
    <row r="549" spans="1:5" ht="15" customHeight="1" x14ac:dyDescent="0.2">
      <c r="A549" s="120"/>
      <c r="B549" s="143"/>
      <c r="C549" s="73" t="s">
        <v>45</v>
      </c>
      <c r="D549" s="74"/>
      <c r="E549" s="75">
        <f>E548</f>
        <v>-217800</v>
      </c>
    </row>
    <row r="550" spans="1:5" ht="15" customHeight="1" x14ac:dyDescent="0.2"/>
    <row r="551" spans="1:5" ht="15" customHeight="1" x14ac:dyDescent="0.25">
      <c r="A551" s="57" t="s">
        <v>16</v>
      </c>
      <c r="B551" s="58"/>
      <c r="C551" s="58"/>
      <c r="D551" s="58"/>
      <c r="E551" s="59"/>
    </row>
    <row r="552" spans="1:5" ht="15" customHeight="1" x14ac:dyDescent="0.2">
      <c r="A552" s="79" t="s">
        <v>80</v>
      </c>
      <c r="B552" s="80"/>
      <c r="C552" s="80"/>
      <c r="D552" s="80"/>
      <c r="E552" s="59" t="s">
        <v>81</v>
      </c>
    </row>
    <row r="553" spans="1:5" ht="15" customHeight="1" x14ac:dyDescent="0.2">
      <c r="A553" s="79"/>
      <c r="B553" s="59"/>
      <c r="C553" s="58"/>
      <c r="D553" s="58"/>
      <c r="E553" s="94"/>
    </row>
    <row r="554" spans="1:5" ht="15" customHeight="1" x14ac:dyDescent="0.2">
      <c r="A554" s="83"/>
      <c r="B554" s="44" t="s">
        <v>40</v>
      </c>
      <c r="C554" s="46" t="s">
        <v>41</v>
      </c>
      <c r="D554" s="117" t="s">
        <v>42</v>
      </c>
      <c r="E554" s="68" t="s">
        <v>43</v>
      </c>
    </row>
    <row r="555" spans="1:5" ht="15" customHeight="1" x14ac:dyDescent="0.2">
      <c r="A555" s="83"/>
      <c r="B555" s="47">
        <v>303</v>
      </c>
      <c r="C555" s="119"/>
      <c r="D555" s="66" t="s">
        <v>122</v>
      </c>
      <c r="E555" s="71">
        <v>217800</v>
      </c>
    </row>
    <row r="556" spans="1:5" ht="15" customHeight="1" x14ac:dyDescent="0.2">
      <c r="A556" s="106"/>
      <c r="B556" s="121"/>
      <c r="C556" s="73" t="s">
        <v>45</v>
      </c>
      <c r="D556" s="122"/>
      <c r="E556" s="123">
        <f>SUM(E555:E555)</f>
        <v>217800</v>
      </c>
    </row>
    <row r="557" spans="1:5" ht="15" customHeight="1" x14ac:dyDescent="0.25">
      <c r="A557" s="36"/>
    </row>
    <row r="558" spans="1:5" ht="15" customHeight="1" x14ac:dyDescent="0.25">
      <c r="A558" s="36"/>
    </row>
    <row r="559" spans="1:5" ht="15" customHeight="1" x14ac:dyDescent="0.25">
      <c r="A559" s="36" t="s">
        <v>123</v>
      </c>
    </row>
    <row r="560" spans="1:5" ht="15" customHeight="1" x14ac:dyDescent="0.2">
      <c r="A560" s="170" t="s">
        <v>124</v>
      </c>
      <c r="B560" s="170"/>
      <c r="C560" s="170"/>
      <c r="D560" s="170"/>
      <c r="E560" s="170"/>
    </row>
    <row r="561" spans="1:5" ht="15" customHeight="1" x14ac:dyDescent="0.2">
      <c r="A561" s="170"/>
      <c r="B561" s="170"/>
      <c r="C561" s="170"/>
      <c r="D561" s="170"/>
      <c r="E561" s="170"/>
    </row>
    <row r="562" spans="1:5" ht="15" customHeight="1" x14ac:dyDescent="0.2">
      <c r="A562" s="171" t="s">
        <v>125</v>
      </c>
      <c r="B562" s="171"/>
      <c r="C562" s="171"/>
      <c r="D562" s="171"/>
      <c r="E562" s="171"/>
    </row>
    <row r="563" spans="1:5" ht="15" customHeight="1" x14ac:dyDescent="0.2">
      <c r="A563" s="171"/>
      <c r="B563" s="171"/>
      <c r="C563" s="171"/>
      <c r="D563" s="171"/>
      <c r="E563" s="171"/>
    </row>
    <row r="564" spans="1:5" ht="15" customHeight="1" x14ac:dyDescent="0.2">
      <c r="A564" s="171"/>
      <c r="B564" s="171"/>
      <c r="C564" s="171"/>
      <c r="D564" s="171"/>
      <c r="E564" s="171"/>
    </row>
    <row r="565" spans="1:5" ht="15" customHeight="1" x14ac:dyDescent="0.2">
      <c r="A565" s="171"/>
      <c r="B565" s="171"/>
      <c r="C565" s="171"/>
      <c r="D565" s="171"/>
      <c r="E565" s="171"/>
    </row>
    <row r="566" spans="1:5" ht="15" customHeight="1" x14ac:dyDescent="0.2">
      <c r="A566" s="171"/>
      <c r="B566" s="171"/>
      <c r="C566" s="171"/>
      <c r="D566" s="171"/>
      <c r="E566" s="171"/>
    </row>
    <row r="567" spans="1:5" ht="15" customHeight="1" x14ac:dyDescent="0.2">
      <c r="A567" s="171"/>
      <c r="B567" s="171"/>
      <c r="C567" s="171"/>
      <c r="D567" s="171"/>
      <c r="E567" s="171"/>
    </row>
    <row r="568" spans="1:5" ht="15" customHeight="1" x14ac:dyDescent="0.2">
      <c r="A568" s="171"/>
      <c r="B568" s="171"/>
      <c r="C568" s="171"/>
      <c r="D568" s="171"/>
      <c r="E568" s="171"/>
    </row>
    <row r="569" spans="1:5" ht="15" customHeight="1" x14ac:dyDescent="0.2">
      <c r="A569" s="171"/>
      <c r="B569" s="171"/>
      <c r="C569" s="171"/>
      <c r="D569" s="171"/>
      <c r="E569" s="171"/>
    </row>
    <row r="570" spans="1:5" ht="15" customHeight="1" x14ac:dyDescent="0.2">
      <c r="A570" s="171"/>
      <c r="B570" s="171"/>
      <c r="C570" s="171"/>
      <c r="D570" s="171"/>
      <c r="E570" s="171"/>
    </row>
    <row r="571" spans="1:5" ht="15" customHeight="1" x14ac:dyDescent="0.2">
      <c r="A571" s="130"/>
      <c r="B571" s="130"/>
      <c r="C571" s="130"/>
      <c r="D571" s="130"/>
      <c r="E571" s="130"/>
    </row>
    <row r="572" spans="1:5" ht="15" customHeight="1" x14ac:dyDescent="0.2">
      <c r="A572" s="130"/>
      <c r="B572" s="130"/>
      <c r="C572" s="130"/>
      <c r="D572" s="130"/>
      <c r="E572" s="130"/>
    </row>
    <row r="573" spans="1:5" ht="15" customHeight="1" x14ac:dyDescent="0.2">
      <c r="A573" s="130"/>
      <c r="B573" s="130"/>
      <c r="C573" s="130"/>
      <c r="D573" s="130"/>
      <c r="E573" s="130"/>
    </row>
    <row r="574" spans="1:5" ht="15" customHeight="1" x14ac:dyDescent="0.25">
      <c r="A574" s="57" t="s">
        <v>16</v>
      </c>
      <c r="B574" s="58"/>
      <c r="C574" s="58"/>
      <c r="D574" s="58"/>
      <c r="E574" s="58"/>
    </row>
    <row r="575" spans="1:5" ht="15" customHeight="1" x14ac:dyDescent="0.2">
      <c r="A575" s="79" t="s">
        <v>58</v>
      </c>
      <c r="B575" s="58"/>
      <c r="C575" s="58"/>
      <c r="D575" s="58"/>
      <c r="E575" s="77" t="s">
        <v>59</v>
      </c>
    </row>
    <row r="576" spans="1:5" ht="15" customHeight="1" x14ac:dyDescent="0.25">
      <c r="A576" s="57"/>
      <c r="B576" s="59"/>
      <c r="C576" s="58"/>
      <c r="D576" s="58"/>
      <c r="E576" s="94"/>
    </row>
    <row r="577" spans="1:5" ht="15" customHeight="1" x14ac:dyDescent="0.2">
      <c r="A577" s="83"/>
      <c r="B577" s="83"/>
      <c r="C577" s="46" t="s">
        <v>41</v>
      </c>
      <c r="D577" s="124" t="s">
        <v>50</v>
      </c>
      <c r="E577" s="68" t="s">
        <v>43</v>
      </c>
    </row>
    <row r="578" spans="1:5" ht="15" customHeight="1" x14ac:dyDescent="0.2">
      <c r="A578" s="118"/>
      <c r="B578" s="105"/>
      <c r="C578" s="99">
        <v>6409</v>
      </c>
      <c r="D578" s="87" t="s">
        <v>52</v>
      </c>
      <c r="E578" s="142">
        <f>-12000-230000-1000000</f>
        <v>-1242000</v>
      </c>
    </row>
    <row r="579" spans="1:5" ht="15" customHeight="1" x14ac:dyDescent="0.2">
      <c r="A579" s="120"/>
      <c r="B579" s="143"/>
      <c r="C579" s="73" t="s">
        <v>45</v>
      </c>
      <c r="D579" s="74"/>
      <c r="E579" s="75">
        <f>E578</f>
        <v>-1242000</v>
      </c>
    </row>
    <row r="580" spans="1:5" ht="15" customHeight="1" x14ac:dyDescent="0.2"/>
    <row r="581" spans="1:5" ht="15" customHeight="1" x14ac:dyDescent="0.25">
      <c r="A581" s="57" t="s">
        <v>16</v>
      </c>
      <c r="B581" s="58"/>
      <c r="C581" s="58"/>
      <c r="D581" s="58"/>
      <c r="E581" s="42"/>
    </row>
    <row r="582" spans="1:5" ht="15" customHeight="1" x14ac:dyDescent="0.2">
      <c r="A582" s="100" t="s">
        <v>126</v>
      </c>
      <c r="B582" s="39"/>
      <c r="C582" s="39"/>
      <c r="D582" s="39"/>
      <c r="E582" s="41" t="s">
        <v>127</v>
      </c>
    </row>
    <row r="583" spans="1:5" ht="15" customHeight="1" x14ac:dyDescent="0.2">
      <c r="A583" s="79"/>
      <c r="B583" s="59"/>
      <c r="C583" s="58"/>
      <c r="D583" s="58"/>
      <c r="E583" s="43"/>
    </row>
    <row r="584" spans="1:5" ht="15" customHeight="1" x14ac:dyDescent="0.2">
      <c r="A584" s="83"/>
      <c r="B584" s="83"/>
      <c r="C584" s="46" t="s">
        <v>41</v>
      </c>
      <c r="D584" s="124" t="s">
        <v>50</v>
      </c>
      <c r="E584" s="44" t="s">
        <v>43</v>
      </c>
    </row>
    <row r="585" spans="1:5" ht="15" customHeight="1" x14ac:dyDescent="0.2">
      <c r="A585" s="118"/>
      <c r="B585" s="105"/>
      <c r="C585" s="86">
        <v>3429</v>
      </c>
      <c r="D585" s="72" t="s">
        <v>52</v>
      </c>
      <c r="E585" s="144">
        <v>7000</v>
      </c>
    </row>
    <row r="586" spans="1:5" ht="15" customHeight="1" x14ac:dyDescent="0.2">
      <c r="A586" s="118"/>
      <c r="B586" s="105"/>
      <c r="C586" s="86">
        <v>3900</v>
      </c>
      <c r="D586" s="72" t="s">
        <v>52</v>
      </c>
      <c r="E586" s="144">
        <v>5000</v>
      </c>
    </row>
    <row r="587" spans="1:5" ht="15" customHeight="1" x14ac:dyDescent="0.2">
      <c r="A587" s="118"/>
      <c r="B587" s="105"/>
      <c r="C587" s="86">
        <v>5511</v>
      </c>
      <c r="D587" s="102" t="s">
        <v>51</v>
      </c>
      <c r="E587" s="144">
        <v>230000</v>
      </c>
    </row>
    <row r="588" spans="1:5" ht="15" customHeight="1" x14ac:dyDescent="0.2">
      <c r="A588" s="118"/>
      <c r="B588" s="105"/>
      <c r="C588" s="86">
        <v>5512</v>
      </c>
      <c r="D588" s="87" t="s">
        <v>113</v>
      </c>
      <c r="E588" s="144">
        <v>1000000</v>
      </c>
    </row>
    <row r="589" spans="1:5" ht="15" customHeight="1" x14ac:dyDescent="0.2">
      <c r="A589" s="106"/>
      <c r="B589" s="106"/>
      <c r="C589" s="73" t="s">
        <v>45</v>
      </c>
      <c r="D589" s="70"/>
      <c r="E589" s="54">
        <f>SUM(E585:E588)</f>
        <v>1242000</v>
      </c>
    </row>
    <row r="590" spans="1:5" ht="15" customHeight="1" x14ac:dyDescent="0.25">
      <c r="A590" s="36"/>
    </row>
    <row r="591" spans="1:5" ht="15" customHeight="1" x14ac:dyDescent="0.25">
      <c r="A591" s="36"/>
    </row>
    <row r="592" spans="1:5" ht="15" customHeight="1" x14ac:dyDescent="0.25">
      <c r="A592" s="36" t="s">
        <v>128</v>
      </c>
    </row>
    <row r="593" spans="1:5" ht="15" customHeight="1" x14ac:dyDescent="0.2">
      <c r="A593" s="170" t="s">
        <v>129</v>
      </c>
      <c r="B593" s="170"/>
      <c r="C593" s="170"/>
      <c r="D593" s="170"/>
      <c r="E593" s="170"/>
    </row>
    <row r="594" spans="1:5" ht="15" customHeight="1" x14ac:dyDescent="0.2">
      <c r="A594" s="170"/>
      <c r="B594" s="170"/>
      <c r="C594" s="170"/>
      <c r="D594" s="170"/>
      <c r="E594" s="170"/>
    </row>
    <row r="595" spans="1:5" ht="15" customHeight="1" x14ac:dyDescent="0.2">
      <c r="A595" s="171" t="s">
        <v>130</v>
      </c>
      <c r="B595" s="171"/>
      <c r="C595" s="171"/>
      <c r="D595" s="171"/>
      <c r="E595" s="171"/>
    </row>
    <row r="596" spans="1:5" ht="15" customHeight="1" x14ac:dyDescent="0.2">
      <c r="A596" s="171"/>
      <c r="B596" s="171"/>
      <c r="C596" s="171"/>
      <c r="D596" s="171"/>
      <c r="E596" s="171"/>
    </row>
    <row r="597" spans="1:5" ht="15" customHeight="1" x14ac:dyDescent="0.2">
      <c r="A597" s="171"/>
      <c r="B597" s="171"/>
      <c r="C597" s="171"/>
      <c r="D597" s="171"/>
      <c r="E597" s="171"/>
    </row>
    <row r="598" spans="1:5" ht="15" customHeight="1" x14ac:dyDescent="0.2">
      <c r="A598" s="171"/>
      <c r="B598" s="171"/>
      <c r="C598" s="171"/>
      <c r="D598" s="171"/>
      <c r="E598" s="171"/>
    </row>
    <row r="599" spans="1:5" ht="15" customHeight="1" x14ac:dyDescent="0.2">
      <c r="A599" s="171"/>
      <c r="B599" s="171"/>
      <c r="C599" s="171"/>
      <c r="D599" s="171"/>
      <c r="E599" s="171"/>
    </row>
    <row r="600" spans="1:5" ht="15" customHeight="1" x14ac:dyDescent="0.2">
      <c r="A600" s="171"/>
      <c r="B600" s="171"/>
      <c r="C600" s="171"/>
      <c r="D600" s="171"/>
      <c r="E600" s="171"/>
    </row>
    <row r="601" spans="1:5" ht="15" customHeight="1" x14ac:dyDescent="0.2">
      <c r="A601" s="171"/>
      <c r="B601" s="171"/>
      <c r="C601" s="171"/>
      <c r="D601" s="171"/>
      <c r="E601" s="171"/>
    </row>
    <row r="602" spans="1:5" ht="15" customHeight="1" x14ac:dyDescent="0.2">
      <c r="A602" s="171"/>
      <c r="B602" s="171"/>
      <c r="C602" s="171"/>
      <c r="D602" s="171"/>
      <c r="E602" s="171"/>
    </row>
    <row r="603" spans="1:5" ht="15" customHeight="1" x14ac:dyDescent="0.2">
      <c r="A603" s="171"/>
      <c r="B603" s="171"/>
      <c r="C603" s="171"/>
      <c r="D603" s="171"/>
      <c r="E603" s="171"/>
    </row>
    <row r="604" spans="1:5" ht="15" customHeight="1" x14ac:dyDescent="0.2">
      <c r="A604" s="171"/>
      <c r="B604" s="171"/>
      <c r="C604" s="171"/>
      <c r="D604" s="171"/>
      <c r="E604" s="171"/>
    </row>
    <row r="605" spans="1:5" ht="15" customHeight="1" x14ac:dyDescent="0.2">
      <c r="A605" s="59"/>
      <c r="B605" s="145"/>
      <c r="C605" s="59"/>
      <c r="D605" s="59"/>
      <c r="E605" s="59"/>
    </row>
    <row r="606" spans="1:5" ht="15" customHeight="1" x14ac:dyDescent="0.25">
      <c r="A606" s="57" t="s">
        <v>16</v>
      </c>
      <c r="B606" s="58"/>
      <c r="C606" s="58"/>
      <c r="D606" s="58"/>
      <c r="E606" s="58"/>
    </row>
    <row r="607" spans="1:5" ht="15" customHeight="1" x14ac:dyDescent="0.2">
      <c r="A607" s="79" t="s">
        <v>58</v>
      </c>
      <c r="B607" s="58"/>
      <c r="C607" s="58"/>
      <c r="D607" s="58"/>
      <c r="E607" s="77" t="s">
        <v>59</v>
      </c>
    </row>
    <row r="608" spans="1:5" ht="15" customHeight="1" x14ac:dyDescent="0.25">
      <c r="A608" s="57"/>
      <c r="B608" s="59"/>
      <c r="C608" s="58"/>
      <c r="D608" s="58"/>
      <c r="E608" s="94"/>
    </row>
    <row r="609" spans="1:5" ht="15" customHeight="1" x14ac:dyDescent="0.2">
      <c r="A609" s="83"/>
      <c r="B609" s="83"/>
      <c r="C609" s="46" t="s">
        <v>41</v>
      </c>
      <c r="D609" s="124" t="s">
        <v>50</v>
      </c>
      <c r="E609" s="68" t="s">
        <v>43</v>
      </c>
    </row>
    <row r="610" spans="1:5" ht="15" customHeight="1" x14ac:dyDescent="0.2">
      <c r="A610" s="118"/>
      <c r="B610" s="105"/>
      <c r="C610" s="99">
        <v>6409</v>
      </c>
      <c r="D610" s="72" t="s">
        <v>52</v>
      </c>
      <c r="E610" s="142">
        <v>-3450000</v>
      </c>
    </row>
    <row r="611" spans="1:5" ht="15" customHeight="1" x14ac:dyDescent="0.2">
      <c r="A611" s="120"/>
      <c r="B611" s="143"/>
      <c r="C611" s="73" t="s">
        <v>45</v>
      </c>
      <c r="D611" s="74"/>
      <c r="E611" s="75">
        <f>E610</f>
        <v>-3450000</v>
      </c>
    </row>
    <row r="612" spans="1:5" ht="15" customHeight="1" x14ac:dyDescent="0.2">
      <c r="A612" s="59"/>
      <c r="B612" s="145"/>
      <c r="C612" s="59"/>
      <c r="D612" s="59"/>
      <c r="E612" s="59"/>
    </row>
    <row r="613" spans="1:5" ht="15" customHeight="1" x14ac:dyDescent="0.25">
      <c r="A613" s="57" t="s">
        <v>16</v>
      </c>
      <c r="B613" s="146"/>
      <c r="C613" s="58"/>
      <c r="D613" s="58"/>
      <c r="E613" s="58"/>
    </row>
    <row r="614" spans="1:5" ht="15" customHeight="1" x14ac:dyDescent="0.2">
      <c r="A614" s="40" t="s">
        <v>73</v>
      </c>
      <c r="B614" s="39"/>
      <c r="C614" s="39"/>
      <c r="D614" s="39"/>
      <c r="E614" s="41" t="s">
        <v>131</v>
      </c>
    </row>
    <row r="615" spans="1:5" ht="15" customHeight="1" x14ac:dyDescent="0.2">
      <c r="A615" s="59"/>
      <c r="B615" s="147"/>
      <c r="C615" s="58"/>
      <c r="D615" s="59"/>
      <c r="E615" s="82"/>
    </row>
    <row r="616" spans="1:5" ht="15" customHeight="1" x14ac:dyDescent="0.2">
      <c r="B616" s="126"/>
      <c r="C616" s="46" t="s">
        <v>41</v>
      </c>
      <c r="D616" s="127" t="s">
        <v>50</v>
      </c>
      <c r="E616" s="46" t="s">
        <v>43</v>
      </c>
    </row>
    <row r="617" spans="1:5" ht="15" customHeight="1" x14ac:dyDescent="0.2">
      <c r="B617" s="106"/>
      <c r="C617" s="86">
        <v>3299</v>
      </c>
      <c r="D617" s="87" t="s">
        <v>52</v>
      </c>
      <c r="E617" s="148">
        <v>1000000</v>
      </c>
    </row>
    <row r="618" spans="1:5" ht="15" customHeight="1" x14ac:dyDescent="0.2">
      <c r="B618" s="106"/>
      <c r="C618" s="86">
        <v>3636</v>
      </c>
      <c r="D618" s="87" t="s">
        <v>52</v>
      </c>
      <c r="E618" s="148">
        <v>1200000</v>
      </c>
    </row>
    <row r="619" spans="1:5" ht="15" customHeight="1" x14ac:dyDescent="0.2">
      <c r="B619" s="106"/>
      <c r="C619" s="86">
        <v>3636</v>
      </c>
      <c r="D619" s="70" t="s">
        <v>51</v>
      </c>
      <c r="E619" s="148">
        <v>1250000</v>
      </c>
    </row>
    <row r="620" spans="1:5" ht="15" customHeight="1" x14ac:dyDescent="0.2">
      <c r="B620" s="149"/>
      <c r="C620" s="73" t="s">
        <v>45</v>
      </c>
      <c r="D620" s="122"/>
      <c r="E620" s="123">
        <f>SUM(E617:E619)</f>
        <v>3450000</v>
      </c>
    </row>
    <row r="621" spans="1:5" ht="15" customHeight="1" x14ac:dyDescent="0.25">
      <c r="A621" s="36"/>
    </row>
    <row r="622" spans="1:5" ht="15" customHeight="1" x14ac:dyDescent="0.25">
      <c r="A622" s="36"/>
    </row>
    <row r="623" spans="1:5" ht="15" customHeight="1" x14ac:dyDescent="0.25">
      <c r="A623" s="36"/>
    </row>
    <row r="624" spans="1:5" ht="15" customHeight="1" x14ac:dyDescent="0.25">
      <c r="A624" s="36"/>
    </row>
    <row r="625" spans="1:5" ht="15" customHeight="1" x14ac:dyDescent="0.25">
      <c r="A625" s="36"/>
    </row>
    <row r="626" spans="1:5" ht="15" customHeight="1" x14ac:dyDescent="0.25">
      <c r="A626" s="36" t="s">
        <v>132</v>
      </c>
    </row>
    <row r="627" spans="1:5" ht="15" customHeight="1" x14ac:dyDescent="0.2">
      <c r="A627" s="170" t="s">
        <v>133</v>
      </c>
      <c r="B627" s="170"/>
      <c r="C627" s="170"/>
      <c r="D627" s="170"/>
      <c r="E627" s="170"/>
    </row>
    <row r="628" spans="1:5" ht="15" customHeight="1" x14ac:dyDescent="0.2">
      <c r="A628" s="170"/>
      <c r="B628" s="170"/>
      <c r="C628" s="170"/>
      <c r="D628" s="170"/>
      <c r="E628" s="170"/>
    </row>
    <row r="629" spans="1:5" ht="15" customHeight="1" x14ac:dyDescent="0.2">
      <c r="A629" s="171" t="s">
        <v>134</v>
      </c>
      <c r="B629" s="171"/>
      <c r="C629" s="171"/>
      <c r="D629" s="171"/>
      <c r="E629" s="171"/>
    </row>
    <row r="630" spans="1:5" ht="15" customHeight="1" x14ac:dyDescent="0.2">
      <c r="A630" s="171"/>
      <c r="B630" s="171"/>
      <c r="C630" s="171"/>
      <c r="D630" s="171"/>
      <c r="E630" s="171"/>
    </row>
    <row r="631" spans="1:5" ht="15" customHeight="1" x14ac:dyDescent="0.2">
      <c r="A631" s="171"/>
      <c r="B631" s="171"/>
      <c r="C631" s="171"/>
      <c r="D631" s="171"/>
      <c r="E631" s="171"/>
    </row>
    <row r="632" spans="1:5" ht="15" customHeight="1" x14ac:dyDescent="0.2">
      <c r="A632" s="171"/>
      <c r="B632" s="171"/>
      <c r="C632" s="171"/>
      <c r="D632" s="171"/>
      <c r="E632" s="171"/>
    </row>
    <row r="633" spans="1:5" ht="15" customHeight="1" x14ac:dyDescent="0.2">
      <c r="A633" s="171"/>
      <c r="B633" s="171"/>
      <c r="C633" s="171"/>
      <c r="D633" s="171"/>
      <c r="E633" s="171"/>
    </row>
    <row r="634" spans="1:5" ht="15" customHeight="1" x14ac:dyDescent="0.2">
      <c r="A634" s="171"/>
      <c r="B634" s="171"/>
      <c r="C634" s="171"/>
      <c r="D634" s="171"/>
      <c r="E634" s="171"/>
    </row>
    <row r="635" spans="1:5" ht="15" customHeight="1" x14ac:dyDescent="0.2">
      <c r="A635" s="171"/>
      <c r="B635" s="171"/>
      <c r="C635" s="171"/>
      <c r="D635" s="171"/>
      <c r="E635" s="171"/>
    </row>
    <row r="636" spans="1:5" ht="15" customHeight="1" x14ac:dyDescent="0.2">
      <c r="A636" s="171"/>
      <c r="B636" s="171"/>
      <c r="C636" s="171"/>
      <c r="D636" s="171"/>
      <c r="E636" s="171"/>
    </row>
    <row r="637" spans="1:5" ht="15" customHeight="1" x14ac:dyDescent="0.2">
      <c r="A637" s="171"/>
      <c r="B637" s="171"/>
      <c r="C637" s="171"/>
      <c r="D637" s="171"/>
      <c r="E637" s="171"/>
    </row>
    <row r="638" spans="1:5" ht="15" customHeight="1" x14ac:dyDescent="0.2">
      <c r="A638" s="59"/>
      <c r="B638" s="145"/>
      <c r="C638" s="59"/>
      <c r="D638" s="59"/>
      <c r="E638" s="59"/>
    </row>
    <row r="639" spans="1:5" ht="15" customHeight="1" x14ac:dyDescent="0.25">
      <c r="A639" s="57" t="s">
        <v>16</v>
      </c>
      <c r="B639" s="58"/>
      <c r="C639" s="58"/>
      <c r="D639" s="58"/>
      <c r="E639" s="58"/>
    </row>
    <row r="640" spans="1:5" ht="15" customHeight="1" x14ac:dyDescent="0.2">
      <c r="A640" s="79" t="s">
        <v>58</v>
      </c>
      <c r="B640" s="58"/>
      <c r="C640" s="58"/>
      <c r="D640" s="58"/>
      <c r="E640" s="77" t="s">
        <v>59</v>
      </c>
    </row>
    <row r="641" spans="1:5" ht="15" customHeight="1" x14ac:dyDescent="0.25">
      <c r="A641" s="57"/>
      <c r="B641" s="59"/>
      <c r="C641" s="58"/>
      <c r="D641" s="58"/>
      <c r="E641" s="94"/>
    </row>
    <row r="642" spans="1:5" ht="15" customHeight="1" x14ac:dyDescent="0.2">
      <c r="A642" s="83"/>
      <c r="B642" s="83"/>
      <c r="C642" s="46" t="s">
        <v>41</v>
      </c>
      <c r="D642" s="124" t="s">
        <v>50</v>
      </c>
      <c r="E642" s="68" t="s">
        <v>43</v>
      </c>
    </row>
    <row r="643" spans="1:5" ht="15" customHeight="1" x14ac:dyDescent="0.2">
      <c r="A643" s="118"/>
      <c r="B643" s="105"/>
      <c r="C643" s="99">
        <v>6409</v>
      </c>
      <c r="D643" s="72" t="s">
        <v>52</v>
      </c>
      <c r="E643" s="142">
        <v>-1150000</v>
      </c>
    </row>
    <row r="644" spans="1:5" ht="15" customHeight="1" x14ac:dyDescent="0.2">
      <c r="A644" s="120"/>
      <c r="B644" s="143"/>
      <c r="C644" s="73" t="s">
        <v>45</v>
      </c>
      <c r="D644" s="74"/>
      <c r="E644" s="75">
        <f>E643</f>
        <v>-1150000</v>
      </c>
    </row>
    <row r="645" spans="1:5" ht="15" customHeight="1" x14ac:dyDescent="0.2">
      <c r="A645" s="59"/>
      <c r="B645" s="145"/>
      <c r="C645" s="59"/>
      <c r="D645" s="59"/>
      <c r="E645" s="59"/>
    </row>
    <row r="646" spans="1:5" ht="15" customHeight="1" x14ac:dyDescent="0.25">
      <c r="A646" s="57" t="s">
        <v>16</v>
      </c>
      <c r="B646" s="146"/>
      <c r="C646" s="58"/>
      <c r="D646" s="58"/>
      <c r="E646" s="58"/>
    </row>
    <row r="647" spans="1:5" ht="15" customHeight="1" x14ac:dyDescent="0.2">
      <c r="A647" s="79" t="s">
        <v>135</v>
      </c>
      <c r="B647" s="58"/>
      <c r="C647" s="58"/>
      <c r="D647" s="58"/>
      <c r="E647" s="77" t="s">
        <v>136</v>
      </c>
    </row>
    <row r="648" spans="1:5" ht="15" customHeight="1" x14ac:dyDescent="0.2">
      <c r="A648" s="59"/>
      <c r="B648" s="147"/>
      <c r="C648" s="58"/>
      <c r="D648" s="59"/>
      <c r="E648" s="82"/>
    </row>
    <row r="649" spans="1:5" ht="15" customHeight="1" x14ac:dyDescent="0.2">
      <c r="B649" s="126"/>
      <c r="C649" s="46" t="s">
        <v>41</v>
      </c>
      <c r="D649" s="127" t="s">
        <v>50</v>
      </c>
      <c r="E649" s="46" t="s">
        <v>43</v>
      </c>
    </row>
    <row r="650" spans="1:5" ht="15" customHeight="1" x14ac:dyDescent="0.2">
      <c r="B650" s="106"/>
      <c r="C650" s="86">
        <v>3713</v>
      </c>
      <c r="D650" s="87" t="s">
        <v>137</v>
      </c>
      <c r="E650" s="148">
        <v>100000</v>
      </c>
    </row>
    <row r="651" spans="1:5" ht="15" customHeight="1" x14ac:dyDescent="0.2">
      <c r="B651" s="106"/>
      <c r="C651" s="86">
        <v>2339</v>
      </c>
      <c r="D651" s="87" t="s">
        <v>113</v>
      </c>
      <c r="E651" s="148">
        <v>800000</v>
      </c>
    </row>
    <row r="652" spans="1:5" ht="15" customHeight="1" x14ac:dyDescent="0.2">
      <c r="B652" s="106"/>
      <c r="C652" s="86">
        <v>3429</v>
      </c>
      <c r="D652" s="72" t="s">
        <v>52</v>
      </c>
      <c r="E652" s="148">
        <v>250000</v>
      </c>
    </row>
    <row r="653" spans="1:5" ht="15" customHeight="1" x14ac:dyDescent="0.2">
      <c r="B653" s="149"/>
      <c r="C653" s="73" t="s">
        <v>45</v>
      </c>
      <c r="D653" s="122"/>
      <c r="E653" s="123">
        <f>SUM(E650:E652)</f>
        <v>1150000</v>
      </c>
    </row>
    <row r="654" spans="1:5" ht="15" customHeight="1" x14ac:dyDescent="0.25">
      <c r="A654" s="36"/>
    </row>
    <row r="655" spans="1:5" ht="15" customHeight="1" x14ac:dyDescent="0.25">
      <c r="A655" s="36"/>
    </row>
    <row r="656" spans="1:5" ht="15" customHeight="1" x14ac:dyDescent="0.25">
      <c r="A656" s="36" t="s">
        <v>138</v>
      </c>
    </row>
    <row r="657" spans="1:5" ht="15" customHeight="1" x14ac:dyDescent="0.2">
      <c r="A657" s="170" t="s">
        <v>139</v>
      </c>
      <c r="B657" s="170"/>
      <c r="C657" s="170"/>
      <c r="D657" s="170"/>
      <c r="E657" s="170"/>
    </row>
    <row r="658" spans="1:5" ht="15" customHeight="1" x14ac:dyDescent="0.2">
      <c r="A658" s="170"/>
      <c r="B658" s="170"/>
      <c r="C658" s="170"/>
      <c r="D658" s="170"/>
      <c r="E658" s="170"/>
    </row>
    <row r="659" spans="1:5" ht="15" customHeight="1" x14ac:dyDescent="0.2">
      <c r="A659" s="171" t="s">
        <v>140</v>
      </c>
      <c r="B659" s="171"/>
      <c r="C659" s="171"/>
      <c r="D659" s="171"/>
      <c r="E659" s="171"/>
    </row>
    <row r="660" spans="1:5" ht="15" customHeight="1" x14ac:dyDescent="0.2">
      <c r="A660" s="171"/>
      <c r="B660" s="171"/>
      <c r="C660" s="171"/>
      <c r="D660" s="171"/>
      <c r="E660" s="171"/>
    </row>
    <row r="661" spans="1:5" ht="15" customHeight="1" x14ac:dyDescent="0.2">
      <c r="A661" s="171"/>
      <c r="B661" s="171"/>
      <c r="C661" s="171"/>
      <c r="D661" s="171"/>
      <c r="E661" s="171"/>
    </row>
    <row r="662" spans="1:5" ht="15" customHeight="1" x14ac:dyDescent="0.2">
      <c r="A662" s="171"/>
      <c r="B662" s="171"/>
      <c r="C662" s="171"/>
      <c r="D662" s="171"/>
      <c r="E662" s="171"/>
    </row>
    <row r="663" spans="1:5" ht="15" customHeight="1" x14ac:dyDescent="0.2">
      <c r="A663" s="171"/>
      <c r="B663" s="171"/>
      <c r="C663" s="171"/>
      <c r="D663" s="171"/>
      <c r="E663" s="171"/>
    </row>
    <row r="664" spans="1:5" ht="15" customHeight="1" x14ac:dyDescent="0.2">
      <c r="A664" s="171"/>
      <c r="B664" s="171"/>
      <c r="C664" s="171"/>
      <c r="D664" s="171"/>
      <c r="E664" s="171"/>
    </row>
    <row r="665" spans="1:5" ht="15" customHeight="1" x14ac:dyDescent="0.2">
      <c r="A665" s="171"/>
      <c r="B665" s="171"/>
      <c r="C665" s="171"/>
      <c r="D665" s="171"/>
      <c r="E665" s="171"/>
    </row>
    <row r="666" spans="1:5" ht="15" customHeight="1" x14ac:dyDescent="0.2">
      <c r="A666" s="171"/>
      <c r="B666" s="171"/>
      <c r="C666" s="171"/>
      <c r="D666" s="171"/>
      <c r="E666" s="171"/>
    </row>
    <row r="667" spans="1:5" ht="15" customHeight="1" x14ac:dyDescent="0.2">
      <c r="A667" s="130"/>
      <c r="B667" s="130"/>
      <c r="C667" s="130"/>
      <c r="D667" s="130"/>
      <c r="E667" s="130"/>
    </row>
    <row r="668" spans="1:5" ht="15" customHeight="1" x14ac:dyDescent="0.25">
      <c r="A668" s="57" t="s">
        <v>16</v>
      </c>
      <c r="B668" s="58"/>
      <c r="C668" s="58"/>
      <c r="D668" s="58"/>
      <c r="E668" s="58"/>
    </row>
    <row r="669" spans="1:5" ht="15" customHeight="1" x14ac:dyDescent="0.2">
      <c r="A669" s="79" t="s">
        <v>58</v>
      </c>
      <c r="B669" s="58"/>
      <c r="C669" s="58"/>
      <c r="D669" s="58"/>
      <c r="E669" s="77" t="s">
        <v>59</v>
      </c>
    </row>
    <row r="670" spans="1:5" ht="15" customHeight="1" x14ac:dyDescent="0.25">
      <c r="A670" s="57"/>
      <c r="B670" s="59"/>
      <c r="C670" s="58"/>
      <c r="D670" s="58"/>
      <c r="E670" s="94"/>
    </row>
    <row r="671" spans="1:5" ht="15" customHeight="1" x14ac:dyDescent="0.2">
      <c r="A671" s="83"/>
      <c r="B671" s="83"/>
      <c r="C671" s="46" t="s">
        <v>41</v>
      </c>
      <c r="D671" s="124" t="s">
        <v>50</v>
      </c>
      <c r="E671" s="68" t="s">
        <v>43</v>
      </c>
    </row>
    <row r="672" spans="1:5" ht="15" customHeight="1" x14ac:dyDescent="0.2">
      <c r="A672" s="118"/>
      <c r="B672" s="105"/>
      <c r="C672" s="99">
        <v>6409</v>
      </c>
      <c r="D672" s="87" t="s">
        <v>52</v>
      </c>
      <c r="E672" s="142">
        <v>-1360000</v>
      </c>
    </row>
    <row r="673" spans="1:5" ht="15" customHeight="1" x14ac:dyDescent="0.2">
      <c r="A673" s="120"/>
      <c r="B673" s="143"/>
      <c r="C673" s="73" t="s">
        <v>45</v>
      </c>
      <c r="D673" s="74"/>
      <c r="E673" s="75">
        <f>E672</f>
        <v>-1360000</v>
      </c>
    </row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57" t="s">
        <v>16</v>
      </c>
      <c r="B678" s="58"/>
      <c r="C678" s="58"/>
      <c r="D678" s="58"/>
      <c r="E678" s="59"/>
    </row>
    <row r="679" spans="1:5" ht="15" customHeight="1" x14ac:dyDescent="0.2">
      <c r="A679" s="40" t="s">
        <v>38</v>
      </c>
      <c r="B679" s="58"/>
      <c r="C679" s="58"/>
      <c r="D679" s="58"/>
      <c r="E679" s="77" t="s">
        <v>39</v>
      </c>
    </row>
    <row r="680" spans="1:5" ht="15" customHeight="1" x14ac:dyDescent="0.2">
      <c r="A680" s="79"/>
      <c r="B680" s="59"/>
      <c r="C680" s="58"/>
      <c r="D680" s="58"/>
      <c r="E680" s="94"/>
    </row>
    <row r="681" spans="1:5" ht="15" customHeight="1" x14ac:dyDescent="0.2">
      <c r="A681" s="83"/>
      <c r="B681" s="83"/>
      <c r="C681" s="46" t="s">
        <v>41</v>
      </c>
      <c r="D681" s="124" t="s">
        <v>50</v>
      </c>
      <c r="E681" s="68" t="s">
        <v>43</v>
      </c>
    </row>
    <row r="682" spans="1:5" ht="15" customHeight="1" x14ac:dyDescent="0.2">
      <c r="A682" s="83"/>
      <c r="B682" s="83"/>
      <c r="C682" s="119">
        <v>3231</v>
      </c>
      <c r="D682" s="87" t="s">
        <v>52</v>
      </c>
      <c r="E682" s="144">
        <v>25000</v>
      </c>
    </row>
    <row r="683" spans="1:5" ht="15" customHeight="1" x14ac:dyDescent="0.2">
      <c r="A683" s="83"/>
      <c r="B683" s="83"/>
      <c r="C683" s="119">
        <v>3299</v>
      </c>
      <c r="D683" s="87" t="s">
        <v>52</v>
      </c>
      <c r="E683" s="144">
        <f>50000+1150000+40000+45000</f>
        <v>1285000</v>
      </c>
    </row>
    <row r="684" spans="1:5" ht="15" customHeight="1" x14ac:dyDescent="0.2">
      <c r="A684" s="83"/>
      <c r="B684" s="83"/>
      <c r="C684" s="119">
        <v>3429</v>
      </c>
      <c r="D684" s="87" t="s">
        <v>52</v>
      </c>
      <c r="E684" s="144">
        <v>50000</v>
      </c>
    </row>
    <row r="685" spans="1:5" ht="15" customHeight="1" x14ac:dyDescent="0.2">
      <c r="A685" s="106"/>
      <c r="B685" s="106"/>
      <c r="C685" s="73" t="s">
        <v>45</v>
      </c>
      <c r="D685" s="74"/>
      <c r="E685" s="75">
        <f>SUM(E682:E684)</f>
        <v>1360000</v>
      </c>
    </row>
    <row r="686" spans="1:5" ht="15" customHeight="1" x14ac:dyDescent="0.25">
      <c r="A686" s="36"/>
    </row>
    <row r="687" spans="1:5" ht="15" customHeight="1" x14ac:dyDescent="0.25">
      <c r="A687" s="36"/>
    </row>
    <row r="688" spans="1:5" ht="15" customHeight="1" x14ac:dyDescent="0.25">
      <c r="A688" s="36" t="s">
        <v>141</v>
      </c>
    </row>
    <row r="689" spans="1:5" ht="15" customHeight="1" x14ac:dyDescent="0.2">
      <c r="A689" s="170" t="s">
        <v>142</v>
      </c>
      <c r="B689" s="170"/>
      <c r="C689" s="170"/>
      <c r="D689" s="170"/>
      <c r="E689" s="170"/>
    </row>
    <row r="690" spans="1:5" ht="15" customHeight="1" x14ac:dyDescent="0.2">
      <c r="A690" s="170"/>
      <c r="B690" s="170"/>
      <c r="C690" s="170"/>
      <c r="D690" s="170"/>
      <c r="E690" s="170"/>
    </row>
    <row r="691" spans="1:5" ht="15" customHeight="1" x14ac:dyDescent="0.2">
      <c r="A691" s="171" t="s">
        <v>143</v>
      </c>
      <c r="B691" s="171"/>
      <c r="C691" s="171"/>
      <c r="D691" s="171"/>
      <c r="E691" s="171"/>
    </row>
    <row r="692" spans="1:5" ht="15" customHeight="1" x14ac:dyDescent="0.2">
      <c r="A692" s="171"/>
      <c r="B692" s="171"/>
      <c r="C692" s="171"/>
      <c r="D692" s="171"/>
      <c r="E692" s="171"/>
    </row>
    <row r="693" spans="1:5" ht="15" customHeight="1" x14ac:dyDescent="0.2">
      <c r="A693" s="171"/>
      <c r="B693" s="171"/>
      <c r="C693" s="171"/>
      <c r="D693" s="171"/>
      <c r="E693" s="171"/>
    </row>
    <row r="694" spans="1:5" ht="15" customHeight="1" x14ac:dyDescent="0.2">
      <c r="A694" s="171"/>
      <c r="B694" s="171"/>
      <c r="C694" s="171"/>
      <c r="D694" s="171"/>
      <c r="E694" s="171"/>
    </row>
    <row r="695" spans="1:5" ht="15" customHeight="1" x14ac:dyDescent="0.2">
      <c r="A695" s="171"/>
      <c r="B695" s="171"/>
      <c r="C695" s="171"/>
      <c r="D695" s="171"/>
      <c r="E695" s="171"/>
    </row>
    <row r="696" spans="1:5" ht="15" customHeight="1" x14ac:dyDescent="0.2">
      <c r="A696" s="171"/>
      <c r="B696" s="171"/>
      <c r="C696" s="171"/>
      <c r="D696" s="171"/>
      <c r="E696" s="171"/>
    </row>
    <row r="697" spans="1:5" ht="15" customHeight="1" x14ac:dyDescent="0.2">
      <c r="A697" s="171"/>
      <c r="B697" s="171"/>
      <c r="C697" s="171"/>
      <c r="D697" s="171"/>
      <c r="E697" s="171"/>
    </row>
    <row r="698" spans="1:5" ht="15" customHeight="1" x14ac:dyDescent="0.2">
      <c r="A698" s="171"/>
      <c r="B698" s="171"/>
      <c r="C698" s="171"/>
      <c r="D698" s="171"/>
      <c r="E698" s="171"/>
    </row>
    <row r="699" spans="1:5" ht="15" customHeight="1" x14ac:dyDescent="0.2">
      <c r="A699" s="59"/>
      <c r="B699" s="145"/>
      <c r="C699" s="59"/>
      <c r="D699" s="59"/>
      <c r="E699" s="59"/>
    </row>
    <row r="700" spans="1:5" ht="15" customHeight="1" x14ac:dyDescent="0.25">
      <c r="A700" s="57" t="s">
        <v>16</v>
      </c>
      <c r="B700" s="58"/>
      <c r="C700" s="58"/>
      <c r="D700" s="58"/>
      <c r="E700" s="58"/>
    </row>
    <row r="701" spans="1:5" ht="15" customHeight="1" x14ac:dyDescent="0.2">
      <c r="A701" s="79" t="s">
        <v>58</v>
      </c>
      <c r="B701" s="58"/>
      <c r="C701" s="58"/>
      <c r="D701" s="58"/>
      <c r="E701" s="77" t="s">
        <v>59</v>
      </c>
    </row>
    <row r="702" spans="1:5" ht="15" customHeight="1" x14ac:dyDescent="0.25">
      <c r="A702" s="57"/>
      <c r="B702" s="59"/>
      <c r="C702" s="58"/>
      <c r="D702" s="58"/>
      <c r="E702" s="94"/>
    </row>
    <row r="703" spans="1:5" ht="15" customHeight="1" x14ac:dyDescent="0.2">
      <c r="A703" s="83"/>
      <c r="B703" s="83"/>
      <c r="C703" s="46" t="s">
        <v>41</v>
      </c>
      <c r="D703" s="124" t="s">
        <v>50</v>
      </c>
      <c r="E703" s="68" t="s">
        <v>43</v>
      </c>
    </row>
    <row r="704" spans="1:5" ht="15" customHeight="1" x14ac:dyDescent="0.2">
      <c r="A704" s="118"/>
      <c r="B704" s="105"/>
      <c r="C704" s="99">
        <v>6409</v>
      </c>
      <c r="D704" s="72" t="s">
        <v>52</v>
      </c>
      <c r="E704" s="142">
        <v>-175000</v>
      </c>
    </row>
    <row r="705" spans="1:5" ht="15" customHeight="1" x14ac:dyDescent="0.2">
      <c r="A705" s="120"/>
      <c r="B705" s="143"/>
      <c r="C705" s="73" t="s">
        <v>45</v>
      </c>
      <c r="D705" s="74"/>
      <c r="E705" s="75">
        <f>E704</f>
        <v>-175000</v>
      </c>
    </row>
    <row r="706" spans="1:5" ht="15" customHeight="1" x14ac:dyDescent="0.2">
      <c r="A706" s="59"/>
      <c r="B706" s="145"/>
      <c r="C706" s="59"/>
      <c r="D706" s="59"/>
      <c r="E706" s="59"/>
    </row>
    <row r="707" spans="1:5" ht="15" customHeight="1" x14ac:dyDescent="0.25">
      <c r="A707" s="57" t="s">
        <v>16</v>
      </c>
      <c r="B707" s="146"/>
      <c r="C707" s="58"/>
      <c r="D707" s="58"/>
      <c r="E707" s="58"/>
    </row>
    <row r="708" spans="1:5" ht="15" customHeight="1" x14ac:dyDescent="0.2">
      <c r="A708" s="40" t="s">
        <v>105</v>
      </c>
      <c r="B708" s="39"/>
      <c r="C708" s="39"/>
      <c r="D708" s="39"/>
      <c r="E708" s="41" t="s">
        <v>106</v>
      </c>
    </row>
    <row r="709" spans="1:5" ht="15" customHeight="1" x14ac:dyDescent="0.2">
      <c r="A709" s="59"/>
      <c r="B709" s="147"/>
      <c r="C709" s="58"/>
      <c r="D709" s="59"/>
      <c r="E709" s="82"/>
    </row>
    <row r="710" spans="1:5" ht="15" customHeight="1" x14ac:dyDescent="0.2">
      <c r="B710" s="126"/>
      <c r="C710" s="46" t="s">
        <v>41</v>
      </c>
      <c r="D710" s="127" t="s">
        <v>50</v>
      </c>
      <c r="E710" s="46" t="s">
        <v>43</v>
      </c>
    </row>
    <row r="711" spans="1:5" ht="15" customHeight="1" x14ac:dyDescent="0.2">
      <c r="B711" s="106"/>
      <c r="C711" s="86">
        <v>2242</v>
      </c>
      <c r="D711" s="72" t="s">
        <v>52</v>
      </c>
      <c r="E711" s="148">
        <v>50000</v>
      </c>
    </row>
    <row r="712" spans="1:5" ht="15" customHeight="1" x14ac:dyDescent="0.2">
      <c r="B712" s="106"/>
      <c r="C712" s="86">
        <v>2221</v>
      </c>
      <c r="D712" s="72" t="s">
        <v>52</v>
      </c>
      <c r="E712" s="148">
        <v>125000</v>
      </c>
    </row>
    <row r="713" spans="1:5" ht="15" customHeight="1" x14ac:dyDescent="0.2">
      <c r="B713" s="149"/>
      <c r="C713" s="73" t="s">
        <v>45</v>
      </c>
      <c r="D713" s="122"/>
      <c r="E713" s="123">
        <f>SUM(E711:E712)</f>
        <v>175000</v>
      </c>
    </row>
    <row r="714" spans="1:5" ht="15" customHeight="1" x14ac:dyDescent="0.25">
      <c r="A714" s="36"/>
    </row>
    <row r="715" spans="1:5" ht="15" customHeight="1" x14ac:dyDescent="0.25">
      <c r="A715" s="36"/>
    </row>
    <row r="716" spans="1:5" ht="15" customHeight="1" x14ac:dyDescent="0.25">
      <c r="A716" s="36" t="s">
        <v>144</v>
      </c>
    </row>
    <row r="717" spans="1:5" ht="15" customHeight="1" x14ac:dyDescent="0.2">
      <c r="A717" s="170" t="s">
        <v>145</v>
      </c>
      <c r="B717" s="170"/>
      <c r="C717" s="170"/>
      <c r="D717" s="170"/>
      <c r="E717" s="170"/>
    </row>
    <row r="718" spans="1:5" ht="15" customHeight="1" x14ac:dyDescent="0.2">
      <c r="A718" s="170"/>
      <c r="B718" s="170"/>
      <c r="C718" s="170"/>
      <c r="D718" s="170"/>
      <c r="E718" s="170"/>
    </row>
    <row r="719" spans="1:5" ht="15" customHeight="1" x14ac:dyDescent="0.2">
      <c r="A719" s="171" t="s">
        <v>146</v>
      </c>
      <c r="B719" s="171"/>
      <c r="C719" s="171"/>
      <c r="D719" s="171"/>
      <c r="E719" s="171"/>
    </row>
    <row r="720" spans="1:5" ht="15" customHeight="1" x14ac:dyDescent="0.2">
      <c r="A720" s="171"/>
      <c r="B720" s="171"/>
      <c r="C720" s="171"/>
      <c r="D720" s="171"/>
      <c r="E720" s="171"/>
    </row>
    <row r="721" spans="1:5" ht="15" customHeight="1" x14ac:dyDescent="0.2">
      <c r="A721" s="171"/>
      <c r="B721" s="171"/>
      <c r="C721" s="171"/>
      <c r="D721" s="171"/>
      <c r="E721" s="171"/>
    </row>
    <row r="722" spans="1:5" ht="15" customHeight="1" x14ac:dyDescent="0.2">
      <c r="A722" s="171"/>
      <c r="B722" s="171"/>
      <c r="C722" s="171"/>
      <c r="D722" s="171"/>
      <c r="E722" s="171"/>
    </row>
    <row r="723" spans="1:5" ht="15" customHeight="1" x14ac:dyDescent="0.2">
      <c r="A723" s="171"/>
      <c r="B723" s="171"/>
      <c r="C723" s="171"/>
      <c r="D723" s="171"/>
      <c r="E723" s="171"/>
    </row>
    <row r="724" spans="1:5" ht="15" customHeight="1" x14ac:dyDescent="0.2">
      <c r="A724" s="171"/>
      <c r="B724" s="171"/>
      <c r="C724" s="171"/>
      <c r="D724" s="171"/>
      <c r="E724" s="171"/>
    </row>
    <row r="725" spans="1:5" ht="15" customHeight="1" x14ac:dyDescent="0.2">
      <c r="A725" s="171"/>
      <c r="B725" s="171"/>
      <c r="C725" s="171"/>
      <c r="D725" s="171"/>
      <c r="E725" s="171"/>
    </row>
    <row r="726" spans="1:5" ht="15" customHeight="1" x14ac:dyDescent="0.2">
      <c r="A726" s="171"/>
      <c r="B726" s="171"/>
      <c r="C726" s="171"/>
      <c r="D726" s="171"/>
      <c r="E726" s="171"/>
    </row>
    <row r="727" spans="1:5" ht="15" customHeight="1" x14ac:dyDescent="0.2">
      <c r="A727" s="171"/>
      <c r="B727" s="171"/>
      <c r="C727" s="171"/>
      <c r="D727" s="171"/>
      <c r="E727" s="171"/>
    </row>
    <row r="728" spans="1:5" ht="15" customHeight="1" x14ac:dyDescent="0.2">
      <c r="A728" s="130"/>
      <c r="B728" s="130"/>
      <c r="C728" s="130"/>
      <c r="D728" s="130"/>
      <c r="E728" s="130"/>
    </row>
    <row r="729" spans="1:5" ht="15" customHeight="1" x14ac:dyDescent="0.2">
      <c r="A729" s="130"/>
      <c r="B729" s="130"/>
      <c r="C729" s="130"/>
      <c r="D729" s="130"/>
      <c r="E729" s="130"/>
    </row>
    <row r="730" spans="1:5" ht="15" customHeight="1" x14ac:dyDescent="0.25">
      <c r="A730" s="57" t="s">
        <v>16</v>
      </c>
      <c r="B730" s="58"/>
      <c r="C730" s="58"/>
      <c r="D730" s="58"/>
      <c r="E730" s="58"/>
    </row>
    <row r="731" spans="1:5" ht="15" customHeight="1" x14ac:dyDescent="0.2">
      <c r="A731" s="79" t="s">
        <v>58</v>
      </c>
      <c r="B731" s="58"/>
      <c r="C731" s="58"/>
      <c r="D731" s="58"/>
      <c r="E731" s="77" t="s">
        <v>59</v>
      </c>
    </row>
    <row r="732" spans="1:5" ht="15" customHeight="1" x14ac:dyDescent="0.25">
      <c r="A732" s="57"/>
      <c r="B732" s="59"/>
      <c r="C732" s="58"/>
      <c r="D732" s="58"/>
      <c r="E732" s="94"/>
    </row>
    <row r="733" spans="1:5" ht="15" customHeight="1" x14ac:dyDescent="0.2">
      <c r="A733" s="83"/>
      <c r="B733" s="83"/>
      <c r="C733" s="46" t="s">
        <v>41</v>
      </c>
      <c r="D733" s="124" t="s">
        <v>50</v>
      </c>
      <c r="E733" s="68" t="s">
        <v>43</v>
      </c>
    </row>
    <row r="734" spans="1:5" ht="15" customHeight="1" x14ac:dyDescent="0.2">
      <c r="A734" s="118"/>
      <c r="B734" s="105"/>
      <c r="C734" s="99">
        <v>6409</v>
      </c>
      <c r="D734" s="87" t="s">
        <v>52</v>
      </c>
      <c r="E734" s="142">
        <v>-2200000</v>
      </c>
    </row>
    <row r="735" spans="1:5" ht="15" customHeight="1" x14ac:dyDescent="0.2">
      <c r="A735" s="120"/>
      <c r="B735" s="143"/>
      <c r="C735" s="73" t="s">
        <v>45</v>
      </c>
      <c r="D735" s="74"/>
      <c r="E735" s="75">
        <f>E734</f>
        <v>-2200000</v>
      </c>
    </row>
    <row r="736" spans="1:5" ht="15" customHeight="1" x14ac:dyDescent="0.2"/>
    <row r="737" spans="1:5" ht="15" customHeight="1" x14ac:dyDescent="0.25">
      <c r="A737" s="57" t="s">
        <v>16</v>
      </c>
      <c r="B737" s="58"/>
      <c r="C737" s="58"/>
      <c r="D737" s="58"/>
      <c r="E737" s="59"/>
    </row>
    <row r="738" spans="1:5" ht="15" customHeight="1" x14ac:dyDescent="0.2">
      <c r="A738" s="40" t="s">
        <v>147</v>
      </c>
      <c r="B738" s="58"/>
      <c r="C738" s="58"/>
      <c r="D738" s="58"/>
      <c r="E738" s="41" t="s">
        <v>148</v>
      </c>
    </row>
    <row r="739" spans="1:5" ht="15" customHeight="1" x14ac:dyDescent="0.2">
      <c r="A739" s="79"/>
      <c r="B739" s="59"/>
      <c r="C739" s="58"/>
      <c r="D739" s="58"/>
      <c r="E739" s="94"/>
    </row>
    <row r="740" spans="1:5" ht="15" customHeight="1" x14ac:dyDescent="0.2">
      <c r="A740" s="83"/>
      <c r="B740" s="83"/>
      <c r="C740" s="46" t="s">
        <v>41</v>
      </c>
      <c r="D740" s="124" t="s">
        <v>50</v>
      </c>
      <c r="E740" s="68" t="s">
        <v>43</v>
      </c>
    </row>
    <row r="741" spans="1:5" ht="15" customHeight="1" x14ac:dyDescent="0.2">
      <c r="A741" s="83"/>
      <c r="B741" s="83"/>
      <c r="C741" s="119">
        <v>3419</v>
      </c>
      <c r="D741" s="87" t="s">
        <v>52</v>
      </c>
      <c r="E741" s="144">
        <v>2000000</v>
      </c>
    </row>
    <row r="742" spans="1:5" ht="15" customHeight="1" x14ac:dyDescent="0.2">
      <c r="A742" s="83"/>
      <c r="B742" s="83"/>
      <c r="C742" s="119">
        <v>3319</v>
      </c>
      <c r="D742" s="70" t="s">
        <v>51</v>
      </c>
      <c r="E742" s="144">
        <v>50000</v>
      </c>
    </row>
    <row r="743" spans="1:5" ht="15" customHeight="1" x14ac:dyDescent="0.2">
      <c r="A743" s="83"/>
      <c r="B743" s="83"/>
      <c r="C743" s="119">
        <v>3319</v>
      </c>
      <c r="D743" s="87" t="s">
        <v>113</v>
      </c>
      <c r="E743" s="144">
        <v>150000</v>
      </c>
    </row>
    <row r="744" spans="1:5" ht="15" customHeight="1" x14ac:dyDescent="0.2">
      <c r="A744" s="106"/>
      <c r="B744" s="106"/>
      <c r="C744" s="73" t="s">
        <v>45</v>
      </c>
      <c r="D744" s="74"/>
      <c r="E744" s="75">
        <f>SUM(E741:E743)</f>
        <v>2200000</v>
      </c>
    </row>
    <row r="745" spans="1:5" ht="15" customHeight="1" x14ac:dyDescent="0.25">
      <c r="A745" s="36"/>
    </row>
    <row r="746" spans="1:5" ht="15" customHeight="1" x14ac:dyDescent="0.25">
      <c r="A746" s="36"/>
    </row>
    <row r="747" spans="1:5" ht="15" customHeight="1" x14ac:dyDescent="0.25">
      <c r="A747" s="36" t="s">
        <v>149</v>
      </c>
    </row>
    <row r="748" spans="1:5" ht="15" customHeight="1" x14ac:dyDescent="0.2">
      <c r="A748" s="170" t="s">
        <v>150</v>
      </c>
      <c r="B748" s="170"/>
      <c r="C748" s="170"/>
      <c r="D748" s="170"/>
      <c r="E748" s="170"/>
    </row>
    <row r="749" spans="1:5" ht="15" customHeight="1" x14ac:dyDescent="0.2">
      <c r="A749" s="170"/>
      <c r="B749" s="170"/>
      <c r="C749" s="170"/>
      <c r="D749" s="170"/>
      <c r="E749" s="170"/>
    </row>
    <row r="750" spans="1:5" ht="15" customHeight="1" x14ac:dyDescent="0.2">
      <c r="A750" s="171" t="s">
        <v>151</v>
      </c>
      <c r="B750" s="171"/>
      <c r="C750" s="171"/>
      <c r="D750" s="171"/>
      <c r="E750" s="171"/>
    </row>
    <row r="751" spans="1:5" ht="15" customHeight="1" x14ac:dyDescent="0.2">
      <c r="A751" s="171"/>
      <c r="B751" s="171"/>
      <c r="C751" s="171"/>
      <c r="D751" s="171"/>
      <c r="E751" s="171"/>
    </row>
    <row r="752" spans="1:5" ht="15" customHeight="1" x14ac:dyDescent="0.2">
      <c r="A752" s="171"/>
      <c r="B752" s="171"/>
      <c r="C752" s="171"/>
      <c r="D752" s="171"/>
      <c r="E752" s="171"/>
    </row>
    <row r="753" spans="1:5" ht="15" customHeight="1" x14ac:dyDescent="0.2">
      <c r="A753" s="171"/>
      <c r="B753" s="171"/>
      <c r="C753" s="171"/>
      <c r="D753" s="171"/>
      <c r="E753" s="171"/>
    </row>
    <row r="754" spans="1:5" ht="15" customHeight="1" x14ac:dyDescent="0.2">
      <c r="A754" s="171"/>
      <c r="B754" s="171"/>
      <c r="C754" s="171"/>
      <c r="D754" s="171"/>
      <c r="E754" s="171"/>
    </row>
    <row r="755" spans="1:5" ht="15" customHeight="1" x14ac:dyDescent="0.2">
      <c r="A755" s="171"/>
      <c r="B755" s="171"/>
      <c r="C755" s="171"/>
      <c r="D755" s="171"/>
      <c r="E755" s="171"/>
    </row>
    <row r="756" spans="1:5" ht="15" customHeight="1" x14ac:dyDescent="0.2">
      <c r="A756" s="171"/>
      <c r="B756" s="171"/>
      <c r="C756" s="171"/>
      <c r="D756" s="171"/>
      <c r="E756" s="171"/>
    </row>
    <row r="757" spans="1:5" ht="15" customHeight="1" x14ac:dyDescent="0.2">
      <c r="A757" s="171"/>
      <c r="B757" s="171"/>
      <c r="C757" s="171"/>
      <c r="D757" s="171"/>
      <c r="E757" s="171"/>
    </row>
    <row r="758" spans="1:5" ht="15" customHeight="1" x14ac:dyDescent="0.2">
      <c r="A758" s="171"/>
      <c r="B758" s="171"/>
      <c r="C758" s="171"/>
      <c r="D758" s="171"/>
      <c r="E758" s="171"/>
    </row>
    <row r="759" spans="1:5" ht="15" customHeight="1" x14ac:dyDescent="0.25">
      <c r="A759" s="36"/>
    </row>
    <row r="760" spans="1:5" ht="15" customHeight="1" x14ac:dyDescent="0.25">
      <c r="A760" s="57" t="s">
        <v>16</v>
      </c>
      <c r="B760" s="58"/>
      <c r="C760" s="58"/>
      <c r="D760" s="58"/>
      <c r="E760" s="58"/>
    </row>
    <row r="761" spans="1:5" ht="15" customHeight="1" x14ac:dyDescent="0.2">
      <c r="A761" s="79" t="s">
        <v>58</v>
      </c>
      <c r="B761" s="58"/>
      <c r="C761" s="58"/>
      <c r="D761" s="58"/>
      <c r="E761" s="77" t="s">
        <v>59</v>
      </c>
    </row>
    <row r="762" spans="1:5" ht="15" customHeight="1" x14ac:dyDescent="0.25">
      <c r="A762" s="57"/>
      <c r="B762" s="59"/>
      <c r="C762" s="58"/>
      <c r="D762" s="58"/>
      <c r="E762" s="94"/>
    </row>
    <row r="763" spans="1:5" ht="15" customHeight="1" x14ac:dyDescent="0.2">
      <c r="A763" s="83"/>
      <c r="B763" s="83"/>
      <c r="C763" s="46" t="s">
        <v>41</v>
      </c>
      <c r="D763" s="124" t="s">
        <v>50</v>
      </c>
      <c r="E763" s="68" t="s">
        <v>43</v>
      </c>
    </row>
    <row r="764" spans="1:5" ht="15" customHeight="1" x14ac:dyDescent="0.2">
      <c r="A764" s="118"/>
      <c r="B764" s="105"/>
      <c r="C764" s="99">
        <v>6409</v>
      </c>
      <c r="D764" s="72" t="s">
        <v>52</v>
      </c>
      <c r="E764" s="142">
        <v>-5000000</v>
      </c>
    </row>
    <row r="765" spans="1:5" ht="15" customHeight="1" x14ac:dyDescent="0.2">
      <c r="A765" s="120"/>
      <c r="B765" s="143"/>
      <c r="C765" s="73" t="s">
        <v>45</v>
      </c>
      <c r="D765" s="74"/>
      <c r="E765" s="75">
        <f>E764</f>
        <v>-5000000</v>
      </c>
    </row>
    <row r="766" spans="1:5" ht="15" customHeight="1" x14ac:dyDescent="0.2"/>
    <row r="767" spans="1:5" ht="15" customHeight="1" x14ac:dyDescent="0.25">
      <c r="A767" s="57" t="s">
        <v>16</v>
      </c>
      <c r="B767" s="58"/>
      <c r="C767" s="58"/>
      <c r="D767" s="58"/>
      <c r="E767" s="59"/>
    </row>
    <row r="768" spans="1:5" ht="15" customHeight="1" x14ac:dyDescent="0.2">
      <c r="A768" s="79" t="s">
        <v>152</v>
      </c>
      <c r="B768" s="80"/>
      <c r="C768" s="80"/>
      <c r="D768" s="80"/>
      <c r="E768" s="80" t="s">
        <v>153</v>
      </c>
    </row>
    <row r="769" spans="1:5" ht="15" customHeight="1" x14ac:dyDescent="0.2">
      <c r="A769" s="79"/>
      <c r="B769" s="59"/>
      <c r="C769" s="58"/>
      <c r="D769" s="58"/>
      <c r="E769" s="94"/>
    </row>
    <row r="770" spans="1:5" ht="15" customHeight="1" x14ac:dyDescent="0.2">
      <c r="A770" s="83"/>
      <c r="B770" s="83"/>
      <c r="C770" s="46" t="s">
        <v>41</v>
      </c>
      <c r="D770" s="124" t="s">
        <v>50</v>
      </c>
      <c r="E770" s="68" t="s">
        <v>43</v>
      </c>
    </row>
    <row r="771" spans="1:5" ht="15" customHeight="1" x14ac:dyDescent="0.2">
      <c r="A771" s="83"/>
      <c r="B771" s="83"/>
      <c r="C771" s="119">
        <v>3511</v>
      </c>
      <c r="D771" s="87" t="s">
        <v>113</v>
      </c>
      <c r="E771" s="144">
        <v>5000000</v>
      </c>
    </row>
    <row r="772" spans="1:5" ht="15" customHeight="1" x14ac:dyDescent="0.2">
      <c r="A772" s="106"/>
      <c r="B772" s="106"/>
      <c r="C772" s="73" t="s">
        <v>45</v>
      </c>
      <c r="D772" s="74"/>
      <c r="E772" s="75">
        <f>SUM(E771:E771)</f>
        <v>5000000</v>
      </c>
    </row>
    <row r="773" spans="1:5" ht="15" customHeight="1" x14ac:dyDescent="0.25">
      <c r="A773" s="36"/>
    </row>
    <row r="774" spans="1:5" ht="15" customHeight="1" x14ac:dyDescent="0.25">
      <c r="A774" s="36"/>
    </row>
    <row r="775" spans="1:5" ht="15" customHeight="1" x14ac:dyDescent="0.25">
      <c r="A775" s="36"/>
    </row>
    <row r="776" spans="1:5" ht="15" customHeight="1" x14ac:dyDescent="0.25">
      <c r="A776" s="36"/>
    </row>
    <row r="777" spans="1:5" ht="15" customHeight="1" x14ac:dyDescent="0.25">
      <c r="A777" s="36"/>
    </row>
    <row r="778" spans="1:5" ht="15" customHeight="1" x14ac:dyDescent="0.25">
      <c r="A778" s="36"/>
    </row>
    <row r="779" spans="1:5" ht="15" customHeight="1" x14ac:dyDescent="0.25">
      <c r="A779" s="36"/>
    </row>
    <row r="780" spans="1:5" ht="15" customHeight="1" x14ac:dyDescent="0.25">
      <c r="A780" s="36"/>
    </row>
    <row r="781" spans="1:5" ht="15" customHeight="1" x14ac:dyDescent="0.25">
      <c r="A781" s="36"/>
    </row>
    <row r="782" spans="1:5" ht="15" customHeight="1" x14ac:dyDescent="0.25">
      <c r="A782" s="36" t="s">
        <v>154</v>
      </c>
    </row>
    <row r="783" spans="1:5" ht="15" customHeight="1" x14ac:dyDescent="0.2">
      <c r="A783" s="170" t="s">
        <v>155</v>
      </c>
      <c r="B783" s="170"/>
      <c r="C783" s="170"/>
      <c r="D783" s="170"/>
      <c r="E783" s="170"/>
    </row>
    <row r="784" spans="1:5" ht="15" customHeight="1" x14ac:dyDescent="0.2">
      <c r="A784" s="170"/>
      <c r="B784" s="170"/>
      <c r="C784" s="170"/>
      <c r="D784" s="170"/>
      <c r="E784" s="170"/>
    </row>
    <row r="785" spans="1:5" ht="15" customHeight="1" x14ac:dyDescent="0.2">
      <c r="A785" s="171" t="s">
        <v>156</v>
      </c>
      <c r="B785" s="171"/>
      <c r="C785" s="171"/>
      <c r="D785" s="171"/>
      <c r="E785" s="171"/>
    </row>
    <row r="786" spans="1:5" ht="15" customHeight="1" x14ac:dyDescent="0.2">
      <c r="A786" s="171"/>
      <c r="B786" s="171"/>
      <c r="C786" s="171"/>
      <c r="D786" s="171"/>
      <c r="E786" s="171"/>
    </row>
    <row r="787" spans="1:5" ht="15" customHeight="1" x14ac:dyDescent="0.2">
      <c r="A787" s="171"/>
      <c r="B787" s="171"/>
      <c r="C787" s="171"/>
      <c r="D787" s="171"/>
      <c r="E787" s="171"/>
    </row>
    <row r="788" spans="1:5" ht="15" customHeight="1" x14ac:dyDescent="0.2">
      <c r="A788" s="171"/>
      <c r="B788" s="171"/>
      <c r="C788" s="171"/>
      <c r="D788" s="171"/>
      <c r="E788" s="171"/>
    </row>
    <row r="789" spans="1:5" ht="15" customHeight="1" x14ac:dyDescent="0.2">
      <c r="A789" s="171"/>
      <c r="B789" s="171"/>
      <c r="C789" s="171"/>
      <c r="D789" s="171"/>
      <c r="E789" s="171"/>
    </row>
    <row r="790" spans="1:5" ht="15" customHeight="1" x14ac:dyDescent="0.2">
      <c r="A790" s="171"/>
      <c r="B790" s="171"/>
      <c r="C790" s="171"/>
      <c r="D790" s="171"/>
      <c r="E790" s="171"/>
    </row>
    <row r="791" spans="1:5" ht="15" customHeight="1" x14ac:dyDescent="0.2">
      <c r="A791" s="171"/>
      <c r="B791" s="171"/>
      <c r="C791" s="171"/>
      <c r="D791" s="171"/>
      <c r="E791" s="171"/>
    </row>
    <row r="792" spans="1:5" ht="15" customHeight="1" x14ac:dyDescent="0.2">
      <c r="A792" s="150"/>
      <c r="B792" s="150"/>
      <c r="C792" s="150"/>
      <c r="D792" s="150"/>
      <c r="E792" s="150"/>
    </row>
    <row r="793" spans="1:5" ht="15" customHeight="1" x14ac:dyDescent="0.25">
      <c r="A793" s="38" t="s">
        <v>16</v>
      </c>
      <c r="B793" s="39"/>
      <c r="C793" s="39"/>
      <c r="D793" s="39"/>
      <c r="E793" s="39"/>
    </row>
    <row r="794" spans="1:5" ht="15" customHeight="1" x14ac:dyDescent="0.2">
      <c r="A794" s="40" t="s">
        <v>58</v>
      </c>
      <c r="B794" s="39"/>
      <c r="C794" s="39"/>
      <c r="D794" s="39"/>
      <c r="E794" s="41" t="s">
        <v>59</v>
      </c>
    </row>
    <row r="795" spans="1:5" ht="15" customHeight="1" x14ac:dyDescent="0.25">
      <c r="A795" s="42"/>
      <c r="B795" s="38"/>
      <c r="C795" s="39"/>
      <c r="D795" s="39"/>
      <c r="E795" s="43"/>
    </row>
    <row r="796" spans="1:5" ht="15" customHeight="1" x14ac:dyDescent="0.2">
      <c r="A796" s="126"/>
      <c r="B796" s="83"/>
      <c r="C796" s="44" t="s">
        <v>41</v>
      </c>
      <c r="D796" s="124" t="s">
        <v>50</v>
      </c>
      <c r="E796" s="44" t="s">
        <v>43</v>
      </c>
    </row>
    <row r="797" spans="1:5" ht="15" customHeight="1" x14ac:dyDescent="0.2">
      <c r="A797" s="85"/>
      <c r="B797" s="131"/>
      <c r="C797" s="119">
        <v>6409</v>
      </c>
      <c r="D797" s="87" t="s">
        <v>85</v>
      </c>
      <c r="E797" s="50">
        <v>-796000</v>
      </c>
    </row>
    <row r="798" spans="1:5" ht="15" customHeight="1" x14ac:dyDescent="0.2">
      <c r="A798" s="89"/>
      <c r="B798" s="149"/>
      <c r="C798" s="52" t="s">
        <v>45</v>
      </c>
      <c r="D798" s="115"/>
      <c r="E798" s="116">
        <f>SUM(E797:E797)</f>
        <v>-796000</v>
      </c>
    </row>
    <row r="799" spans="1:5" ht="15" customHeight="1" x14ac:dyDescent="0.2">
      <c r="A799" s="150"/>
      <c r="B799" s="150"/>
      <c r="C799" s="150"/>
      <c r="D799" s="150"/>
      <c r="E799" s="150"/>
    </row>
    <row r="800" spans="1:5" ht="15" customHeight="1" x14ac:dyDescent="0.25">
      <c r="A800" s="38" t="s">
        <v>16</v>
      </c>
    </row>
    <row r="801" spans="1:7" ht="15" customHeight="1" x14ac:dyDescent="0.2">
      <c r="A801" s="79" t="s">
        <v>19</v>
      </c>
      <c r="B801" s="146"/>
      <c r="C801" s="58"/>
      <c r="D801" s="58"/>
      <c r="E801" s="77" t="s">
        <v>157</v>
      </c>
    </row>
    <row r="802" spans="1:7" ht="15" customHeight="1" x14ac:dyDescent="0.2">
      <c r="A802" s="79"/>
      <c r="B802" s="80"/>
      <c r="C802" s="58"/>
      <c r="D802" s="58"/>
      <c r="E802" s="94"/>
    </row>
    <row r="803" spans="1:7" ht="15" customHeight="1" x14ac:dyDescent="0.2">
      <c r="A803" s="83"/>
      <c r="B803" s="83"/>
      <c r="C803" s="46" t="s">
        <v>41</v>
      </c>
      <c r="D803" s="124" t="s">
        <v>50</v>
      </c>
      <c r="E803" s="44" t="s">
        <v>43</v>
      </c>
    </row>
    <row r="804" spans="1:7" ht="15" customHeight="1" x14ac:dyDescent="0.2">
      <c r="A804" s="112"/>
      <c r="B804" s="151"/>
      <c r="C804" s="152">
        <v>6172</v>
      </c>
      <c r="D804" s="87" t="s">
        <v>62</v>
      </c>
      <c r="E804" s="71">
        <v>23000</v>
      </c>
    </row>
    <row r="805" spans="1:7" ht="15" customHeight="1" x14ac:dyDescent="0.2">
      <c r="A805" s="153"/>
      <c r="B805" s="153"/>
      <c r="C805" s="73" t="s">
        <v>45</v>
      </c>
      <c r="D805" s="70"/>
      <c r="E805" s="75">
        <f>SUM(E804:E804)</f>
        <v>23000</v>
      </c>
    </row>
    <row r="806" spans="1:7" ht="15" customHeight="1" x14ac:dyDescent="0.2">
      <c r="A806" s="153"/>
      <c r="B806" s="153"/>
      <c r="C806" s="154"/>
      <c r="D806" s="155"/>
      <c r="E806" s="156"/>
    </row>
    <row r="807" spans="1:7" ht="15" customHeight="1" x14ac:dyDescent="0.25">
      <c r="A807" s="38" t="s">
        <v>16</v>
      </c>
      <c r="B807" s="150"/>
      <c r="C807" s="150"/>
      <c r="D807" s="150"/>
      <c r="E807" s="150"/>
    </row>
    <row r="808" spans="1:7" ht="15" customHeight="1" x14ac:dyDescent="0.2">
      <c r="A808" s="79" t="s">
        <v>158</v>
      </c>
      <c r="B808" s="58"/>
      <c r="C808" s="58"/>
      <c r="D808" s="58"/>
      <c r="E808" s="77" t="s">
        <v>159</v>
      </c>
    </row>
    <row r="809" spans="1:7" ht="15" customHeight="1" x14ac:dyDescent="0.2">
      <c r="A809" s="79"/>
      <c r="B809" s="80"/>
      <c r="C809" s="58"/>
      <c r="D809" s="58"/>
      <c r="E809" s="94"/>
    </row>
    <row r="810" spans="1:7" ht="15" customHeight="1" x14ac:dyDescent="0.2">
      <c r="A810" s="83"/>
      <c r="B810" s="83"/>
      <c r="C810" s="46" t="s">
        <v>41</v>
      </c>
      <c r="D810" s="124" t="s">
        <v>50</v>
      </c>
      <c r="E810" s="44" t="s">
        <v>43</v>
      </c>
    </row>
    <row r="811" spans="1:7" ht="15" customHeight="1" x14ac:dyDescent="0.2">
      <c r="A811" s="112"/>
      <c r="B811" s="151"/>
      <c r="C811" s="69">
        <v>6172</v>
      </c>
      <c r="D811" s="87" t="s">
        <v>76</v>
      </c>
      <c r="E811" s="71">
        <f>575000+143800+51800+2400</f>
        <v>773000</v>
      </c>
    </row>
    <row r="812" spans="1:7" ht="15" customHeight="1" x14ac:dyDescent="0.2">
      <c r="A812" s="153"/>
      <c r="B812" s="153"/>
      <c r="C812" s="73" t="s">
        <v>45</v>
      </c>
      <c r="D812" s="70"/>
      <c r="E812" s="75">
        <f>SUM(E811:E811)</f>
        <v>773000</v>
      </c>
      <c r="G812" s="76">
        <f>+E805+E812</f>
        <v>796000</v>
      </c>
    </row>
    <row r="813" spans="1:7" ht="15" customHeight="1" x14ac:dyDescent="0.25">
      <c r="A813" s="36"/>
    </row>
    <row r="814" spans="1:7" ht="15" customHeight="1" x14ac:dyDescent="0.25">
      <c r="A814" s="57" t="s">
        <v>1</v>
      </c>
      <c r="B814" s="146"/>
      <c r="C814" s="58"/>
      <c r="D814" s="58"/>
      <c r="E814" s="58"/>
    </row>
    <row r="815" spans="1:7" ht="15" customHeight="1" x14ac:dyDescent="0.2">
      <c r="A815" s="79" t="s">
        <v>19</v>
      </c>
      <c r="B815" s="146"/>
      <c r="C815" s="58"/>
      <c r="D815" s="58"/>
      <c r="E815" s="77" t="s">
        <v>157</v>
      </c>
    </row>
    <row r="816" spans="1:7" ht="15" customHeight="1" x14ac:dyDescent="0.2">
      <c r="A816" s="150"/>
      <c r="B816" s="150"/>
      <c r="C816" s="150"/>
      <c r="D816" s="150"/>
      <c r="E816" s="150"/>
    </row>
    <row r="817" spans="1:5" ht="15" customHeight="1" x14ac:dyDescent="0.2">
      <c r="A817" s="150"/>
      <c r="B817" s="150"/>
      <c r="C817" s="46" t="s">
        <v>41</v>
      </c>
      <c r="D817" s="67" t="s">
        <v>42</v>
      </c>
      <c r="E817" s="68" t="s">
        <v>160</v>
      </c>
    </row>
    <row r="818" spans="1:5" ht="15" customHeight="1" x14ac:dyDescent="0.2">
      <c r="A818" s="150"/>
      <c r="B818" s="150"/>
      <c r="C818" s="157">
        <v>6330</v>
      </c>
      <c r="D818" s="158" t="s">
        <v>161</v>
      </c>
      <c r="E818" s="88">
        <v>23000</v>
      </c>
    </row>
    <row r="819" spans="1:5" ht="15" customHeight="1" x14ac:dyDescent="0.2">
      <c r="A819" s="150"/>
      <c r="B819" s="150"/>
      <c r="C819" s="73" t="s">
        <v>45</v>
      </c>
      <c r="D819" s="74"/>
      <c r="E819" s="75">
        <f>SUM(E818:E818)</f>
        <v>23000</v>
      </c>
    </row>
    <row r="820" spans="1:5" ht="15" customHeight="1" x14ac:dyDescent="0.2">
      <c r="A820" s="150"/>
      <c r="B820" s="150"/>
      <c r="C820" s="150"/>
      <c r="D820" s="150"/>
      <c r="E820" s="150"/>
    </row>
    <row r="821" spans="1:5" ht="15" customHeight="1" x14ac:dyDescent="0.25">
      <c r="A821" s="38" t="s">
        <v>16</v>
      </c>
      <c r="B821" s="150"/>
      <c r="C821" s="150"/>
      <c r="D821" s="150"/>
      <c r="E821" s="150"/>
    </row>
    <row r="822" spans="1:5" ht="15" customHeight="1" x14ac:dyDescent="0.2">
      <c r="A822" s="79" t="s">
        <v>158</v>
      </c>
      <c r="B822" s="58"/>
      <c r="C822" s="58"/>
      <c r="D822" s="58"/>
      <c r="E822" s="77" t="s">
        <v>159</v>
      </c>
    </row>
    <row r="823" spans="1:5" ht="15" customHeight="1" x14ac:dyDescent="0.2">
      <c r="A823" s="79"/>
      <c r="B823" s="80"/>
      <c r="C823" s="58"/>
      <c r="D823" s="58"/>
      <c r="E823" s="94"/>
    </row>
    <row r="824" spans="1:5" ht="15" customHeight="1" x14ac:dyDescent="0.2">
      <c r="A824" s="83"/>
      <c r="B824" s="83"/>
      <c r="C824" s="46" t="s">
        <v>41</v>
      </c>
      <c r="D824" s="124" t="s">
        <v>50</v>
      </c>
      <c r="E824" s="44" t="s">
        <v>43</v>
      </c>
    </row>
    <row r="825" spans="1:5" ht="15" customHeight="1" x14ac:dyDescent="0.2">
      <c r="A825" s="112"/>
      <c r="B825" s="151"/>
      <c r="C825" s="69">
        <v>6330</v>
      </c>
      <c r="D825" s="70" t="s">
        <v>51</v>
      </c>
      <c r="E825" s="71">
        <v>23000</v>
      </c>
    </row>
    <row r="826" spans="1:5" ht="15" customHeight="1" x14ac:dyDescent="0.2">
      <c r="A826" s="153"/>
      <c r="B826" s="153"/>
      <c r="C826" s="73" t="s">
        <v>45</v>
      </c>
      <c r="D826" s="70"/>
      <c r="E826" s="75">
        <f>SUM(E825:E825)</f>
        <v>23000</v>
      </c>
    </row>
    <row r="827" spans="1:5" ht="15" customHeight="1" x14ac:dyDescent="0.25">
      <c r="A827" s="36"/>
    </row>
    <row r="828" spans="1:5" ht="15" customHeight="1" x14ac:dyDescent="0.25">
      <c r="A828" s="36"/>
    </row>
    <row r="829" spans="1:5" ht="15" customHeight="1" x14ac:dyDescent="0.25">
      <c r="A829" s="36"/>
    </row>
    <row r="830" spans="1:5" ht="15" customHeight="1" x14ac:dyDescent="0.25">
      <c r="A830" s="36"/>
    </row>
    <row r="831" spans="1:5" ht="15" customHeight="1" x14ac:dyDescent="0.25">
      <c r="A831" s="36"/>
    </row>
    <row r="832" spans="1:5" ht="15" customHeight="1" x14ac:dyDescent="0.25">
      <c r="A832" s="36"/>
    </row>
    <row r="833" spans="1:5" ht="15" customHeight="1" x14ac:dyDescent="0.25">
      <c r="A833" s="36"/>
    </row>
    <row r="834" spans="1:5" ht="15" customHeight="1" x14ac:dyDescent="0.25">
      <c r="A834" s="36" t="s">
        <v>162</v>
      </c>
    </row>
    <row r="835" spans="1:5" ht="15" customHeight="1" x14ac:dyDescent="0.2">
      <c r="A835" s="172" t="s">
        <v>163</v>
      </c>
      <c r="B835" s="172"/>
      <c r="C835" s="172"/>
      <c r="D835" s="172"/>
      <c r="E835" s="172"/>
    </row>
    <row r="836" spans="1:5" ht="15" customHeight="1" x14ac:dyDescent="0.2">
      <c r="A836" s="172"/>
      <c r="B836" s="172"/>
      <c r="C836" s="172"/>
      <c r="D836" s="172"/>
      <c r="E836" s="172"/>
    </row>
    <row r="837" spans="1:5" ht="15" customHeight="1" x14ac:dyDescent="0.2">
      <c r="A837" s="171" t="s">
        <v>164</v>
      </c>
      <c r="B837" s="171"/>
      <c r="C837" s="171"/>
      <c r="D837" s="171"/>
      <c r="E837" s="171"/>
    </row>
    <row r="838" spans="1:5" ht="15" customHeight="1" x14ac:dyDescent="0.2">
      <c r="A838" s="171"/>
      <c r="B838" s="171"/>
      <c r="C838" s="171"/>
      <c r="D838" s="171"/>
      <c r="E838" s="171"/>
    </row>
    <row r="839" spans="1:5" ht="15" customHeight="1" x14ac:dyDescent="0.2">
      <c r="A839" s="171"/>
      <c r="B839" s="171"/>
      <c r="C839" s="171"/>
      <c r="D839" s="171"/>
      <c r="E839" s="171"/>
    </row>
    <row r="840" spans="1:5" ht="15" customHeight="1" x14ac:dyDescent="0.2">
      <c r="A840" s="171"/>
      <c r="B840" s="171"/>
      <c r="C840" s="171"/>
      <c r="D840" s="171"/>
      <c r="E840" s="171"/>
    </row>
    <row r="841" spans="1:5" ht="15" customHeight="1" x14ac:dyDescent="0.2">
      <c r="A841" s="171"/>
      <c r="B841" s="171"/>
      <c r="C841" s="171"/>
      <c r="D841" s="171"/>
      <c r="E841" s="171"/>
    </row>
    <row r="842" spans="1:5" ht="15" customHeight="1" x14ac:dyDescent="0.2">
      <c r="A842" s="171"/>
      <c r="B842" s="171"/>
      <c r="C842" s="171"/>
      <c r="D842" s="171"/>
      <c r="E842" s="171"/>
    </row>
    <row r="843" spans="1:5" ht="15" customHeight="1" x14ac:dyDescent="0.2">
      <c r="A843" s="171"/>
      <c r="B843" s="171"/>
      <c r="C843" s="171"/>
      <c r="D843" s="171"/>
      <c r="E843" s="171"/>
    </row>
    <row r="844" spans="1:5" ht="15" customHeight="1" x14ac:dyDescent="0.2">
      <c r="A844" s="171"/>
      <c r="B844" s="171"/>
      <c r="C844" s="171"/>
      <c r="D844" s="171"/>
      <c r="E844" s="171"/>
    </row>
    <row r="845" spans="1:5" ht="15" customHeight="1" x14ac:dyDescent="0.2">
      <c r="A845" s="171"/>
      <c r="B845" s="171"/>
      <c r="C845" s="171"/>
      <c r="D845" s="171"/>
      <c r="E845" s="171"/>
    </row>
    <row r="846" spans="1:5" ht="15" customHeight="1" x14ac:dyDescent="0.2">
      <c r="A846" s="171"/>
      <c r="B846" s="171"/>
      <c r="C846" s="171"/>
      <c r="D846" s="171"/>
      <c r="E846" s="171"/>
    </row>
    <row r="847" spans="1:5" ht="15" customHeight="1" x14ac:dyDescent="0.2">
      <c r="A847" s="130"/>
      <c r="B847" s="130"/>
      <c r="C847" s="130"/>
      <c r="D847" s="130"/>
      <c r="E847" s="130"/>
    </row>
    <row r="848" spans="1:5" ht="15" customHeight="1" x14ac:dyDescent="0.25">
      <c r="A848" s="38" t="s">
        <v>16</v>
      </c>
      <c r="B848" s="39"/>
      <c r="C848" s="39"/>
      <c r="D848" s="39"/>
      <c r="E848" s="39"/>
    </row>
    <row r="849" spans="1:5" ht="15" customHeight="1" x14ac:dyDescent="0.2">
      <c r="A849" s="40" t="s">
        <v>58</v>
      </c>
      <c r="B849" s="39"/>
      <c r="C849" s="39"/>
      <c r="D849" s="39"/>
      <c r="E849" s="41" t="s">
        <v>59</v>
      </c>
    </row>
    <row r="850" spans="1:5" ht="15" customHeight="1" x14ac:dyDescent="0.25">
      <c r="A850" s="42"/>
      <c r="B850" s="38"/>
      <c r="C850" s="39"/>
      <c r="D850" s="39"/>
      <c r="E850" s="43"/>
    </row>
    <row r="851" spans="1:5" ht="15" customHeight="1" x14ac:dyDescent="0.2">
      <c r="A851" s="126"/>
      <c r="B851" s="83"/>
      <c r="C851" s="44" t="s">
        <v>41</v>
      </c>
      <c r="D851" s="124" t="s">
        <v>50</v>
      </c>
      <c r="E851" s="44" t="s">
        <v>43</v>
      </c>
    </row>
    <row r="852" spans="1:5" ht="15" customHeight="1" x14ac:dyDescent="0.2">
      <c r="A852" s="85"/>
      <c r="B852" s="131"/>
      <c r="C852" s="119">
        <v>6409</v>
      </c>
      <c r="D852" s="87" t="s">
        <v>85</v>
      </c>
      <c r="E852" s="50">
        <v>-976800</v>
      </c>
    </row>
    <row r="853" spans="1:5" ht="15" customHeight="1" x14ac:dyDescent="0.2">
      <c r="A853" s="89"/>
      <c r="B853" s="149"/>
      <c r="C853" s="52" t="s">
        <v>45</v>
      </c>
      <c r="D853" s="115"/>
      <c r="E853" s="116">
        <f>SUM(E852:E852)</f>
        <v>-976800</v>
      </c>
    </row>
    <row r="854" spans="1:5" ht="15" customHeight="1" x14ac:dyDescent="0.2"/>
    <row r="855" spans="1:5" ht="15" customHeight="1" x14ac:dyDescent="0.25">
      <c r="A855" s="38" t="s">
        <v>16</v>
      </c>
      <c r="B855" s="39"/>
      <c r="C855" s="39"/>
      <c r="D855" s="59"/>
      <c r="E855" s="59"/>
    </row>
    <row r="856" spans="1:5" ht="15" customHeight="1" x14ac:dyDescent="0.2">
      <c r="A856" s="40" t="s">
        <v>165</v>
      </c>
      <c r="B856" s="39"/>
      <c r="C856" s="39"/>
      <c r="D856" s="39"/>
      <c r="E856" s="41" t="s">
        <v>166</v>
      </c>
    </row>
    <row r="857" spans="1:5" ht="15" customHeight="1" x14ac:dyDescent="0.2">
      <c r="A857" s="42"/>
      <c r="B857" s="132"/>
      <c r="C857" s="39"/>
      <c r="D857" s="42"/>
      <c r="E857" s="133"/>
    </row>
    <row r="858" spans="1:5" ht="15" customHeight="1" x14ac:dyDescent="0.2">
      <c r="C858" s="44" t="s">
        <v>41</v>
      </c>
      <c r="D858" s="124" t="s">
        <v>50</v>
      </c>
      <c r="E858" s="44" t="s">
        <v>43</v>
      </c>
    </row>
    <row r="859" spans="1:5" ht="15" customHeight="1" x14ac:dyDescent="0.2">
      <c r="C859" s="119">
        <v>6172</v>
      </c>
      <c r="D859" s="87" t="s">
        <v>93</v>
      </c>
      <c r="E859" s="50">
        <v>976800</v>
      </c>
    </row>
    <row r="860" spans="1:5" ht="15" customHeight="1" x14ac:dyDescent="0.2">
      <c r="C860" s="52" t="s">
        <v>45</v>
      </c>
      <c r="D860" s="115"/>
      <c r="E860" s="116">
        <f>SUM(E859:E859)</f>
        <v>976800</v>
      </c>
    </row>
    <row r="861" spans="1:5" ht="15" customHeight="1" x14ac:dyDescent="0.25">
      <c r="A861" s="36"/>
    </row>
    <row r="862" spans="1:5" ht="15" customHeight="1" x14ac:dyDescent="0.25">
      <c r="A862" s="36"/>
    </row>
    <row r="863" spans="1:5" ht="15" customHeight="1" x14ac:dyDescent="0.25">
      <c r="A863" s="36" t="s">
        <v>167</v>
      </c>
    </row>
    <row r="864" spans="1:5" ht="15" customHeight="1" x14ac:dyDescent="0.2">
      <c r="A864" s="170" t="s">
        <v>168</v>
      </c>
      <c r="B864" s="170"/>
      <c r="C864" s="170"/>
      <c r="D864" s="170"/>
      <c r="E864" s="170"/>
    </row>
    <row r="865" spans="1:5" ht="15" customHeight="1" x14ac:dyDescent="0.2">
      <c r="A865" s="170"/>
      <c r="B865" s="170"/>
      <c r="C865" s="170"/>
      <c r="D865" s="170"/>
      <c r="E865" s="170"/>
    </row>
    <row r="866" spans="1:5" ht="15" customHeight="1" x14ac:dyDescent="0.2">
      <c r="A866" s="171" t="s">
        <v>169</v>
      </c>
      <c r="B866" s="171"/>
      <c r="C866" s="171"/>
      <c r="D866" s="171"/>
      <c r="E866" s="171"/>
    </row>
    <row r="867" spans="1:5" ht="15" customHeight="1" x14ac:dyDescent="0.2">
      <c r="A867" s="171"/>
      <c r="B867" s="171"/>
      <c r="C867" s="171"/>
      <c r="D867" s="171"/>
      <c r="E867" s="171"/>
    </row>
    <row r="868" spans="1:5" ht="15" customHeight="1" x14ac:dyDescent="0.2">
      <c r="A868" s="171"/>
      <c r="B868" s="171"/>
      <c r="C868" s="171"/>
      <c r="D868" s="171"/>
      <c r="E868" s="171"/>
    </row>
    <row r="869" spans="1:5" ht="15" customHeight="1" x14ac:dyDescent="0.2">
      <c r="A869" s="171"/>
      <c r="B869" s="171"/>
      <c r="C869" s="171"/>
      <c r="D869" s="171"/>
      <c r="E869" s="171"/>
    </row>
    <row r="870" spans="1:5" ht="15" customHeight="1" x14ac:dyDescent="0.2">
      <c r="A870" s="171"/>
      <c r="B870" s="171"/>
      <c r="C870" s="171"/>
      <c r="D870" s="171"/>
      <c r="E870" s="171"/>
    </row>
    <row r="871" spans="1:5" ht="15" customHeight="1" x14ac:dyDescent="0.2">
      <c r="A871" s="171"/>
      <c r="B871" s="171"/>
      <c r="C871" s="171"/>
      <c r="D871" s="171"/>
      <c r="E871" s="171"/>
    </row>
    <row r="872" spans="1:5" ht="15" customHeight="1" x14ac:dyDescent="0.2"/>
    <row r="873" spans="1:5" ht="15" customHeight="1" x14ac:dyDescent="0.25">
      <c r="A873" s="57" t="s">
        <v>16</v>
      </c>
      <c r="B873" s="58"/>
      <c r="C873" s="58"/>
      <c r="D873" s="58"/>
      <c r="E873" s="59"/>
    </row>
    <row r="874" spans="1:5" ht="15" customHeight="1" x14ac:dyDescent="0.2">
      <c r="A874" s="40" t="s">
        <v>158</v>
      </c>
      <c r="B874" s="58"/>
      <c r="C874" s="58"/>
      <c r="D874" s="58"/>
      <c r="E874" s="77" t="s">
        <v>159</v>
      </c>
    </row>
    <row r="875" spans="1:5" ht="15" customHeight="1" x14ac:dyDescent="0.2">
      <c r="B875" s="159"/>
      <c r="C875" s="58"/>
      <c r="D875" s="58"/>
      <c r="E875" s="94"/>
    </row>
    <row r="876" spans="1:5" ht="15" customHeight="1" x14ac:dyDescent="0.2">
      <c r="B876" s="83"/>
      <c r="C876" s="46" t="s">
        <v>41</v>
      </c>
      <c r="D876" s="67" t="s">
        <v>50</v>
      </c>
      <c r="E876" s="68" t="s">
        <v>43</v>
      </c>
    </row>
    <row r="877" spans="1:5" ht="15" customHeight="1" x14ac:dyDescent="0.2">
      <c r="B877" s="134"/>
      <c r="C877" s="86">
        <v>6172</v>
      </c>
      <c r="D877" s="87" t="s">
        <v>62</v>
      </c>
      <c r="E877" s="88">
        <v>-385000</v>
      </c>
    </row>
    <row r="878" spans="1:5" ht="15" customHeight="1" x14ac:dyDescent="0.2">
      <c r="B878" s="134"/>
      <c r="C878" s="86">
        <v>6172</v>
      </c>
      <c r="D878" s="87" t="s">
        <v>93</v>
      </c>
      <c r="E878" s="88">
        <v>385000</v>
      </c>
    </row>
    <row r="879" spans="1:5" ht="15" customHeight="1" x14ac:dyDescent="0.2">
      <c r="B879" s="134"/>
      <c r="C879" s="73" t="s">
        <v>45</v>
      </c>
      <c r="D879" s="74"/>
      <c r="E879" s="75">
        <f>SUM(E877:E878)</f>
        <v>0</v>
      </c>
    </row>
    <row r="880" spans="1:5" ht="15" customHeight="1" x14ac:dyDescent="0.25">
      <c r="A880" s="36"/>
    </row>
    <row r="881" spans="1:5" ht="15" customHeight="1" x14ac:dyDescent="0.25">
      <c r="A881" s="36"/>
    </row>
    <row r="882" spans="1:5" ht="15" customHeight="1" x14ac:dyDescent="0.25">
      <c r="A882" s="36"/>
    </row>
    <row r="883" spans="1:5" ht="15" customHeight="1" x14ac:dyDescent="0.25">
      <c r="A883" s="36"/>
    </row>
    <row r="884" spans="1:5" ht="15" customHeight="1" x14ac:dyDescent="0.25">
      <c r="A884" s="36"/>
    </row>
    <row r="885" spans="1:5" ht="15" customHeight="1" x14ac:dyDescent="0.25">
      <c r="A885" s="36"/>
    </row>
    <row r="886" spans="1:5" ht="15" customHeight="1" x14ac:dyDescent="0.25">
      <c r="A886" s="36" t="s">
        <v>170</v>
      </c>
    </row>
    <row r="887" spans="1:5" ht="15" customHeight="1" x14ac:dyDescent="0.2">
      <c r="A887" s="170" t="s">
        <v>171</v>
      </c>
      <c r="B887" s="170"/>
      <c r="C887" s="170"/>
      <c r="D887" s="170"/>
      <c r="E887" s="170"/>
    </row>
    <row r="888" spans="1:5" ht="15" customHeight="1" x14ac:dyDescent="0.2">
      <c r="A888" s="170"/>
      <c r="B888" s="170"/>
      <c r="C888" s="170"/>
      <c r="D888" s="170"/>
      <c r="E888" s="170"/>
    </row>
    <row r="889" spans="1:5" ht="15" customHeight="1" x14ac:dyDescent="0.2">
      <c r="A889" s="171" t="s">
        <v>172</v>
      </c>
      <c r="B889" s="171"/>
      <c r="C889" s="171"/>
      <c r="D889" s="171"/>
      <c r="E889" s="171"/>
    </row>
    <row r="890" spans="1:5" ht="15" customHeight="1" x14ac:dyDescent="0.2">
      <c r="A890" s="171"/>
      <c r="B890" s="171"/>
      <c r="C890" s="171"/>
      <c r="D890" s="171"/>
      <c r="E890" s="171"/>
    </row>
    <row r="891" spans="1:5" ht="15" customHeight="1" x14ac:dyDescent="0.2">
      <c r="A891" s="171"/>
      <c r="B891" s="171"/>
      <c r="C891" s="171"/>
      <c r="D891" s="171"/>
      <c r="E891" s="171"/>
    </row>
    <row r="892" spans="1:5" ht="15" customHeight="1" x14ac:dyDescent="0.2">
      <c r="A892" s="171"/>
      <c r="B892" s="171"/>
      <c r="C892" s="171"/>
      <c r="D892" s="171"/>
      <c r="E892" s="171"/>
    </row>
    <row r="893" spans="1:5" ht="15" customHeight="1" x14ac:dyDescent="0.2">
      <c r="A893" s="171"/>
      <c r="B893" s="171"/>
      <c r="C893" s="171"/>
      <c r="D893" s="171"/>
      <c r="E893" s="171"/>
    </row>
    <row r="894" spans="1:5" ht="15" customHeight="1" x14ac:dyDescent="0.2">
      <c r="A894" s="171"/>
      <c r="B894" s="171"/>
      <c r="C894" s="171"/>
      <c r="D894" s="171"/>
      <c r="E894" s="171"/>
    </row>
    <row r="895" spans="1:5" ht="15" customHeight="1" x14ac:dyDescent="0.2">
      <c r="A895" s="171"/>
      <c r="B895" s="171"/>
      <c r="C895" s="171"/>
      <c r="D895" s="171"/>
      <c r="E895" s="171"/>
    </row>
    <row r="896" spans="1:5" ht="15" customHeight="1" x14ac:dyDescent="0.2">
      <c r="A896" s="171"/>
      <c r="B896" s="171"/>
      <c r="C896" s="171"/>
      <c r="D896" s="171"/>
      <c r="E896" s="171"/>
    </row>
    <row r="897" spans="1:7" ht="15" customHeight="1" x14ac:dyDescent="0.2">
      <c r="A897" s="58"/>
      <c r="B897" s="160"/>
      <c r="C897" s="154"/>
      <c r="D897" s="58"/>
      <c r="E897" s="161"/>
    </row>
    <row r="898" spans="1:7" ht="15" customHeight="1" x14ac:dyDescent="0.25">
      <c r="A898" s="57" t="s">
        <v>16</v>
      </c>
      <c r="B898" s="58"/>
      <c r="C898" s="58"/>
      <c r="D898" s="58"/>
      <c r="E898" s="59"/>
    </row>
    <row r="899" spans="1:7" ht="15" customHeight="1" x14ac:dyDescent="0.2">
      <c r="A899" s="79" t="s">
        <v>126</v>
      </c>
      <c r="B899" s="58"/>
      <c r="C899" s="58"/>
      <c r="D899" s="58"/>
      <c r="E899" s="77" t="s">
        <v>127</v>
      </c>
    </row>
    <row r="900" spans="1:7" ht="15" customHeight="1" x14ac:dyDescent="0.2">
      <c r="A900" s="79"/>
      <c r="B900" s="59"/>
      <c r="C900" s="58"/>
      <c r="D900" s="58"/>
      <c r="E900" s="94"/>
    </row>
    <row r="901" spans="1:7" ht="15" customHeight="1" x14ac:dyDescent="0.2">
      <c r="A901" s="83"/>
      <c r="B901" s="83"/>
      <c r="C901" s="46" t="s">
        <v>41</v>
      </c>
      <c r="D901" s="124" t="s">
        <v>50</v>
      </c>
      <c r="E901" s="44" t="s">
        <v>43</v>
      </c>
    </row>
    <row r="902" spans="1:7" ht="15" customHeight="1" x14ac:dyDescent="0.2">
      <c r="A902" s="118"/>
      <c r="B902" s="105"/>
      <c r="C902" s="86">
        <v>5512</v>
      </c>
      <c r="D902" s="87" t="s">
        <v>113</v>
      </c>
      <c r="E902" s="71">
        <v>-100000</v>
      </c>
    </row>
    <row r="903" spans="1:7" ht="15" customHeight="1" x14ac:dyDescent="0.2">
      <c r="A903" s="118"/>
      <c r="B903" s="105"/>
      <c r="C903" s="86">
        <v>5213</v>
      </c>
      <c r="D903" s="87" t="s">
        <v>85</v>
      </c>
      <c r="E903" s="71">
        <v>-2300000</v>
      </c>
    </row>
    <row r="904" spans="1:7" ht="15" customHeight="1" x14ac:dyDescent="0.2">
      <c r="A904" s="118"/>
      <c r="B904" s="105"/>
      <c r="C904" s="86">
        <v>5512</v>
      </c>
      <c r="D904" s="102" t="s">
        <v>51</v>
      </c>
      <c r="E904" s="71">
        <v>-9475000</v>
      </c>
      <c r="G904" s="76">
        <f>SUM(E902:E904)</f>
        <v>-11875000</v>
      </c>
    </row>
    <row r="905" spans="1:7" ht="15" customHeight="1" x14ac:dyDescent="0.2">
      <c r="A905" s="118"/>
      <c r="B905" s="105"/>
      <c r="C905" s="86">
        <v>5512</v>
      </c>
      <c r="D905" s="102" t="s">
        <v>51</v>
      </c>
      <c r="E905" s="71">
        <f>100000+2300000+5951100</f>
        <v>8351100</v>
      </c>
    </row>
    <row r="906" spans="1:7" ht="15" customHeight="1" x14ac:dyDescent="0.2">
      <c r="A906" s="118"/>
      <c r="B906" s="105"/>
      <c r="C906" s="86">
        <v>5512</v>
      </c>
      <c r="D906" s="87" t="s">
        <v>113</v>
      </c>
      <c r="E906" s="71">
        <v>3523900</v>
      </c>
    </row>
    <row r="907" spans="1:7" ht="15" customHeight="1" x14ac:dyDescent="0.2">
      <c r="A907" s="106"/>
      <c r="B907" s="106"/>
      <c r="C907" s="73" t="s">
        <v>45</v>
      </c>
      <c r="D907" s="70"/>
      <c r="E907" s="75">
        <f>SUM(E902:E906)</f>
        <v>0</v>
      </c>
    </row>
    <row r="908" spans="1:7" ht="15" customHeight="1" x14ac:dyDescent="0.25">
      <c r="A908" s="36"/>
    </row>
    <row r="909" spans="1:7" ht="15" customHeight="1" x14ac:dyDescent="0.25">
      <c r="A909" s="36"/>
    </row>
    <row r="910" spans="1:7" ht="15" customHeight="1" x14ac:dyDescent="0.25">
      <c r="A910" s="36" t="s">
        <v>173</v>
      </c>
    </row>
    <row r="911" spans="1:7" ht="15" customHeight="1" x14ac:dyDescent="0.2">
      <c r="A911" s="170" t="s">
        <v>171</v>
      </c>
      <c r="B911" s="170"/>
      <c r="C911" s="170"/>
      <c r="D911" s="170"/>
      <c r="E911" s="170"/>
    </row>
    <row r="912" spans="1:7" ht="15" customHeight="1" x14ac:dyDescent="0.2">
      <c r="A912" s="170"/>
      <c r="B912" s="170"/>
      <c r="C912" s="170"/>
      <c r="D912" s="170"/>
      <c r="E912" s="170"/>
    </row>
    <row r="913" spans="1:5" ht="15" customHeight="1" x14ac:dyDescent="0.2">
      <c r="A913" s="171" t="s">
        <v>174</v>
      </c>
      <c r="B913" s="171"/>
      <c r="C913" s="171"/>
      <c r="D913" s="171"/>
      <c r="E913" s="171"/>
    </row>
    <row r="914" spans="1:5" ht="15" customHeight="1" x14ac:dyDescent="0.2">
      <c r="A914" s="171"/>
      <c r="B914" s="171"/>
      <c r="C914" s="171"/>
      <c r="D914" s="171"/>
      <c r="E914" s="171"/>
    </row>
    <row r="915" spans="1:5" ht="15" customHeight="1" x14ac:dyDescent="0.2">
      <c r="A915" s="171"/>
      <c r="B915" s="171"/>
      <c r="C915" s="171"/>
      <c r="D915" s="171"/>
      <c r="E915" s="171"/>
    </row>
    <row r="916" spans="1:5" ht="15" customHeight="1" x14ac:dyDescent="0.2">
      <c r="A916" s="171"/>
      <c r="B916" s="171"/>
      <c r="C916" s="171"/>
      <c r="D916" s="171"/>
      <c r="E916" s="171"/>
    </row>
    <row r="917" spans="1:5" ht="15" customHeight="1" x14ac:dyDescent="0.2">
      <c r="A917" s="171"/>
      <c r="B917" s="171"/>
      <c r="C917" s="171"/>
      <c r="D917" s="171"/>
      <c r="E917" s="171"/>
    </row>
    <row r="918" spans="1:5" ht="15" customHeight="1" x14ac:dyDescent="0.2">
      <c r="A918" s="171"/>
      <c r="B918" s="171"/>
      <c r="C918" s="171"/>
      <c r="D918" s="171"/>
      <c r="E918" s="171"/>
    </row>
    <row r="919" spans="1:5" ht="15" customHeight="1" x14ac:dyDescent="0.2">
      <c r="A919" s="171"/>
      <c r="B919" s="171"/>
      <c r="C919" s="171"/>
      <c r="D919" s="171"/>
      <c r="E919" s="171"/>
    </row>
    <row r="920" spans="1:5" ht="15" customHeight="1" x14ac:dyDescent="0.2">
      <c r="A920" s="171"/>
      <c r="B920" s="171"/>
      <c r="C920" s="171"/>
      <c r="D920" s="171"/>
      <c r="E920" s="171"/>
    </row>
    <row r="921" spans="1:5" ht="15" customHeight="1" x14ac:dyDescent="0.2">
      <c r="A921" s="171"/>
      <c r="B921" s="171"/>
      <c r="C921" s="171"/>
      <c r="D921" s="171"/>
      <c r="E921" s="171"/>
    </row>
    <row r="922" spans="1:5" ht="15" customHeight="1" x14ac:dyDescent="0.2"/>
    <row r="923" spans="1:5" ht="15" customHeight="1" x14ac:dyDescent="0.25">
      <c r="A923" s="57" t="s">
        <v>16</v>
      </c>
      <c r="B923" s="58"/>
      <c r="C923" s="58"/>
      <c r="D923" s="58"/>
      <c r="E923" s="59"/>
    </row>
    <row r="924" spans="1:5" ht="15" customHeight="1" x14ac:dyDescent="0.2">
      <c r="A924" s="100" t="s">
        <v>126</v>
      </c>
      <c r="B924" s="39"/>
      <c r="C924" s="39"/>
      <c r="D924" s="39"/>
      <c r="E924" s="41" t="s">
        <v>127</v>
      </c>
    </row>
    <row r="925" spans="1:5" ht="15" customHeight="1" x14ac:dyDescent="0.2"/>
    <row r="926" spans="1:5" ht="15" customHeight="1" x14ac:dyDescent="0.2">
      <c r="A926" s="83"/>
      <c r="B926" s="83"/>
      <c r="C926" s="46" t="s">
        <v>41</v>
      </c>
      <c r="D926" s="124" t="s">
        <v>50</v>
      </c>
      <c r="E926" s="44" t="s">
        <v>43</v>
      </c>
    </row>
    <row r="927" spans="1:5" ht="15" customHeight="1" x14ac:dyDescent="0.2">
      <c r="A927" s="118"/>
      <c r="B927" s="105"/>
      <c r="C927" s="86">
        <v>2143</v>
      </c>
      <c r="D927" s="70" t="s">
        <v>51</v>
      </c>
      <c r="E927" s="71">
        <v>-6000000</v>
      </c>
    </row>
    <row r="928" spans="1:5" ht="15" customHeight="1" x14ac:dyDescent="0.2">
      <c r="A928" s="118"/>
      <c r="B928" s="105"/>
      <c r="C928" s="86">
        <v>2143</v>
      </c>
      <c r="D928" s="72" t="s">
        <v>52</v>
      </c>
      <c r="E928" s="71">
        <f>125000+700000+57788</f>
        <v>882788</v>
      </c>
    </row>
    <row r="929" spans="1:5" ht="15" customHeight="1" x14ac:dyDescent="0.2">
      <c r="A929" s="118"/>
      <c r="B929" s="105"/>
      <c r="C929" s="86">
        <v>2143</v>
      </c>
      <c r="D929" s="70" t="s">
        <v>51</v>
      </c>
      <c r="E929" s="71">
        <f>129225+120000</f>
        <v>249225</v>
      </c>
    </row>
    <row r="930" spans="1:5" ht="15" customHeight="1" x14ac:dyDescent="0.2">
      <c r="A930" s="118"/>
      <c r="B930" s="105"/>
      <c r="C930" s="86">
        <v>2143</v>
      </c>
      <c r="D930" s="87" t="s">
        <v>113</v>
      </c>
      <c r="E930" s="71">
        <f>156618+575000+700000+698782+187497+408000+700000+700000+100000+642090</f>
        <v>4867987</v>
      </c>
    </row>
    <row r="931" spans="1:5" ht="15" customHeight="1" x14ac:dyDescent="0.2">
      <c r="A931" s="106"/>
      <c r="B931" s="106"/>
      <c r="C931" s="73" t="s">
        <v>45</v>
      </c>
      <c r="D931" s="70"/>
      <c r="E931" s="75">
        <f>SUM(E927:E930)</f>
        <v>0</v>
      </c>
    </row>
    <row r="932" spans="1:5" ht="15" customHeight="1" x14ac:dyDescent="0.25">
      <c r="A932" s="36"/>
    </row>
    <row r="933" spans="1:5" ht="15" customHeight="1" x14ac:dyDescent="0.25">
      <c r="A933" s="36"/>
    </row>
    <row r="934" spans="1:5" ht="15" customHeight="1" x14ac:dyDescent="0.25">
      <c r="A934" s="36"/>
    </row>
    <row r="935" spans="1:5" ht="15" customHeight="1" x14ac:dyDescent="0.25">
      <c r="A935" s="36"/>
    </row>
    <row r="936" spans="1:5" ht="15" customHeight="1" x14ac:dyDescent="0.25">
      <c r="A936" s="36"/>
    </row>
    <row r="937" spans="1:5" ht="15" customHeight="1" x14ac:dyDescent="0.25">
      <c r="A937" s="36"/>
    </row>
    <row r="938" spans="1:5" ht="15" customHeight="1" x14ac:dyDescent="0.25">
      <c r="A938" s="36" t="s">
        <v>175</v>
      </c>
    </row>
    <row r="939" spans="1:5" ht="15" customHeight="1" x14ac:dyDescent="0.2">
      <c r="A939" s="170" t="s">
        <v>176</v>
      </c>
      <c r="B939" s="170"/>
      <c r="C939" s="170"/>
      <c r="D939" s="170"/>
      <c r="E939" s="170"/>
    </row>
    <row r="940" spans="1:5" ht="15" customHeight="1" x14ac:dyDescent="0.2">
      <c r="A940" s="170"/>
      <c r="B940" s="170"/>
      <c r="C940" s="170"/>
      <c r="D940" s="170"/>
      <c r="E940" s="170"/>
    </row>
    <row r="941" spans="1:5" ht="15" customHeight="1" x14ac:dyDescent="0.2">
      <c r="A941" s="173" t="s">
        <v>177</v>
      </c>
      <c r="B941" s="173"/>
      <c r="C941" s="173"/>
      <c r="D941" s="173"/>
      <c r="E941" s="173"/>
    </row>
    <row r="942" spans="1:5" ht="15" customHeight="1" x14ac:dyDescent="0.2">
      <c r="A942" s="173"/>
      <c r="B942" s="173"/>
      <c r="C942" s="173"/>
      <c r="D942" s="173"/>
      <c r="E942" s="173"/>
    </row>
    <row r="943" spans="1:5" ht="15" customHeight="1" x14ac:dyDescent="0.2">
      <c r="A943" s="173"/>
      <c r="B943" s="173"/>
      <c r="C943" s="173"/>
      <c r="D943" s="173"/>
      <c r="E943" s="173"/>
    </row>
    <row r="944" spans="1:5" ht="15" customHeight="1" x14ac:dyDescent="0.2">
      <c r="A944" s="173"/>
      <c r="B944" s="173"/>
      <c r="C944" s="173"/>
      <c r="D944" s="173"/>
      <c r="E944" s="173"/>
    </row>
    <row r="945" spans="1:7" ht="15" customHeight="1" x14ac:dyDescent="0.2">
      <c r="A945" s="173"/>
      <c r="B945" s="173"/>
      <c r="C945" s="173"/>
      <c r="D945" s="173"/>
      <c r="E945" s="173"/>
    </row>
    <row r="946" spans="1:7" ht="15" customHeight="1" x14ac:dyDescent="0.2">
      <c r="A946" s="173"/>
      <c r="B946" s="173"/>
      <c r="C946" s="173"/>
      <c r="D946" s="173"/>
      <c r="E946" s="173"/>
    </row>
    <row r="947" spans="1:7" ht="15" customHeight="1" x14ac:dyDescent="0.2">
      <c r="A947" s="173"/>
      <c r="B947" s="173"/>
      <c r="C947" s="173"/>
      <c r="D947" s="173"/>
      <c r="E947" s="173"/>
    </row>
    <row r="948" spans="1:7" ht="15" customHeight="1" x14ac:dyDescent="0.2">
      <c r="A948" s="173"/>
      <c r="B948" s="173"/>
      <c r="C948" s="173"/>
      <c r="D948" s="173"/>
      <c r="E948" s="173"/>
    </row>
    <row r="949" spans="1:7" ht="15" customHeight="1" x14ac:dyDescent="0.2">
      <c r="A949" s="173"/>
      <c r="B949" s="173"/>
      <c r="C949" s="173"/>
      <c r="D949" s="173"/>
      <c r="E949" s="173"/>
    </row>
    <row r="950" spans="1:7" ht="15" customHeight="1" x14ac:dyDescent="0.2">
      <c r="A950" s="173"/>
      <c r="B950" s="173"/>
      <c r="C950" s="173"/>
      <c r="D950" s="173"/>
      <c r="E950" s="173"/>
    </row>
    <row r="951" spans="1:7" ht="15" customHeight="1" x14ac:dyDescent="0.2">
      <c r="A951" s="173"/>
      <c r="B951" s="173"/>
      <c r="C951" s="173"/>
      <c r="D951" s="173"/>
      <c r="E951" s="173"/>
    </row>
    <row r="952" spans="1:7" ht="15" customHeight="1" x14ac:dyDescent="0.2"/>
    <row r="953" spans="1:7" ht="15" customHeight="1" x14ac:dyDescent="0.25">
      <c r="A953" s="57" t="s">
        <v>16</v>
      </c>
      <c r="B953" s="58"/>
      <c r="C953" s="58"/>
      <c r="D953" s="58"/>
      <c r="E953" s="58"/>
    </row>
    <row r="954" spans="1:7" ht="15" customHeight="1" x14ac:dyDescent="0.2">
      <c r="A954" s="100" t="s">
        <v>73</v>
      </c>
      <c r="B954" s="58"/>
      <c r="C954" s="58"/>
      <c r="D954" s="58"/>
      <c r="E954" s="77" t="s">
        <v>131</v>
      </c>
    </row>
    <row r="955" spans="1:7" ht="15" customHeight="1" x14ac:dyDescent="0.2">
      <c r="A955" s="160"/>
      <c r="B955" s="159"/>
      <c r="C955" s="58"/>
      <c r="D955" s="58"/>
      <c r="E955" s="94"/>
    </row>
    <row r="956" spans="1:7" ht="15" customHeight="1" x14ac:dyDescent="0.2">
      <c r="A956" s="83"/>
      <c r="B956" s="83"/>
      <c r="C956" s="46" t="s">
        <v>41</v>
      </c>
      <c r="D956" s="67" t="s">
        <v>50</v>
      </c>
      <c r="E956" s="44" t="s">
        <v>43</v>
      </c>
    </row>
    <row r="957" spans="1:7" ht="15" customHeight="1" x14ac:dyDescent="0.2">
      <c r="A957" s="85"/>
      <c r="B957" s="143"/>
      <c r="C957" s="119">
        <v>2141</v>
      </c>
      <c r="D957" s="87" t="s">
        <v>52</v>
      </c>
      <c r="E957" s="50">
        <v>-50000</v>
      </c>
    </row>
    <row r="958" spans="1:7" ht="15" customHeight="1" x14ac:dyDescent="0.2">
      <c r="A958" s="85"/>
      <c r="B958" s="143"/>
      <c r="C958" s="119">
        <v>3639</v>
      </c>
      <c r="D958" s="70" t="s">
        <v>51</v>
      </c>
      <c r="E958" s="50">
        <f>-69500-50000</f>
        <v>-119500</v>
      </c>
      <c r="G958" s="76">
        <f>SUM(E957:E958)</f>
        <v>-169500</v>
      </c>
    </row>
    <row r="959" spans="1:7" ht="15" customHeight="1" x14ac:dyDescent="0.2">
      <c r="A959" s="85"/>
      <c r="B959" s="143"/>
      <c r="C959" s="119">
        <v>2141</v>
      </c>
      <c r="D959" s="87" t="s">
        <v>52</v>
      </c>
      <c r="E959" s="50">
        <v>69500</v>
      </c>
    </row>
    <row r="960" spans="1:7" ht="15" customHeight="1" x14ac:dyDescent="0.2">
      <c r="A960" s="85"/>
      <c r="B960" s="143"/>
      <c r="C960" s="119">
        <v>2125</v>
      </c>
      <c r="D960" s="87" t="s">
        <v>52</v>
      </c>
      <c r="E960" s="50">
        <v>50000</v>
      </c>
    </row>
    <row r="961" spans="1:5" ht="15" customHeight="1" x14ac:dyDescent="0.2">
      <c r="A961" s="85"/>
      <c r="B961" s="143"/>
      <c r="C961" s="119">
        <v>2141</v>
      </c>
      <c r="D961" s="70" t="s">
        <v>51</v>
      </c>
      <c r="E961" s="50">
        <v>50000</v>
      </c>
    </row>
    <row r="962" spans="1:5" ht="15" customHeight="1" x14ac:dyDescent="0.2">
      <c r="C962" s="73" t="s">
        <v>45</v>
      </c>
      <c r="D962" s="74"/>
      <c r="E962" s="75">
        <f>SUM(E957:E961)</f>
        <v>0</v>
      </c>
    </row>
    <row r="963" spans="1:5" ht="15" customHeight="1" x14ac:dyDescent="0.25">
      <c r="A963" s="36"/>
    </row>
    <row r="964" spans="1:5" ht="15" customHeight="1" x14ac:dyDescent="0.25">
      <c r="A964" s="36"/>
    </row>
    <row r="965" spans="1:5" ht="15" customHeight="1" x14ac:dyDescent="0.25">
      <c r="A965" s="36" t="s">
        <v>178</v>
      </c>
    </row>
    <row r="966" spans="1:5" ht="15" customHeight="1" x14ac:dyDescent="0.2">
      <c r="A966" s="170" t="s">
        <v>176</v>
      </c>
      <c r="B966" s="170"/>
      <c r="C966" s="170"/>
      <c r="D966" s="170"/>
      <c r="E966" s="170"/>
    </row>
    <row r="967" spans="1:5" ht="15" customHeight="1" x14ac:dyDescent="0.2">
      <c r="A967" s="170"/>
      <c r="B967" s="170"/>
      <c r="C967" s="170"/>
      <c r="D967" s="170"/>
      <c r="E967" s="170"/>
    </row>
    <row r="968" spans="1:5" ht="15" customHeight="1" x14ac:dyDescent="0.2">
      <c r="A968" s="173" t="s">
        <v>179</v>
      </c>
      <c r="B968" s="173"/>
      <c r="C968" s="173"/>
      <c r="D968" s="173"/>
      <c r="E968" s="173"/>
    </row>
    <row r="969" spans="1:5" ht="15" customHeight="1" x14ac:dyDescent="0.2">
      <c r="A969" s="173"/>
      <c r="B969" s="173"/>
      <c r="C969" s="173"/>
      <c r="D969" s="173"/>
      <c r="E969" s="173"/>
    </row>
    <row r="970" spans="1:5" ht="15" customHeight="1" x14ac:dyDescent="0.2">
      <c r="A970" s="173"/>
      <c r="B970" s="173"/>
      <c r="C970" s="173"/>
      <c r="D970" s="173"/>
      <c r="E970" s="173"/>
    </row>
    <row r="971" spans="1:5" ht="15" customHeight="1" x14ac:dyDescent="0.2">
      <c r="A971" s="173"/>
      <c r="B971" s="173"/>
      <c r="C971" s="173"/>
      <c r="D971" s="173"/>
      <c r="E971" s="173"/>
    </row>
    <row r="972" spans="1:5" ht="15" customHeight="1" x14ac:dyDescent="0.2">
      <c r="A972" s="173"/>
      <c r="B972" s="173"/>
      <c r="C972" s="173"/>
      <c r="D972" s="173"/>
      <c r="E972" s="173"/>
    </row>
    <row r="973" spans="1:5" ht="15" customHeight="1" x14ac:dyDescent="0.2">
      <c r="A973" s="173"/>
      <c r="B973" s="173"/>
      <c r="C973" s="173"/>
      <c r="D973" s="173"/>
      <c r="E973" s="173"/>
    </row>
    <row r="974" spans="1:5" ht="15" customHeight="1" x14ac:dyDescent="0.2">
      <c r="A974" s="173"/>
      <c r="B974" s="173"/>
      <c r="C974" s="173"/>
      <c r="D974" s="173"/>
      <c r="E974" s="173"/>
    </row>
    <row r="975" spans="1:5" ht="15" customHeight="1" x14ac:dyDescent="0.2">
      <c r="A975" s="173"/>
      <c r="B975" s="173"/>
      <c r="C975" s="173"/>
      <c r="D975" s="173"/>
      <c r="E975" s="173"/>
    </row>
    <row r="976" spans="1:5" ht="15" customHeight="1" x14ac:dyDescent="0.2"/>
    <row r="977" spans="1:5" ht="15" customHeight="1" x14ac:dyDescent="0.2"/>
    <row r="978" spans="1:5" ht="15" customHeight="1" x14ac:dyDescent="0.2"/>
    <row r="979" spans="1:5" ht="15" customHeight="1" x14ac:dyDescent="0.2"/>
    <row r="980" spans="1:5" ht="15" customHeight="1" x14ac:dyDescent="0.2"/>
    <row r="981" spans="1:5" ht="15" customHeight="1" x14ac:dyDescent="0.2"/>
    <row r="982" spans="1:5" ht="15" customHeight="1" x14ac:dyDescent="0.2"/>
    <row r="983" spans="1:5" ht="15" customHeight="1" x14ac:dyDescent="0.2"/>
    <row r="984" spans="1:5" ht="15" customHeight="1" x14ac:dyDescent="0.2"/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5">
      <c r="A990" s="57" t="s">
        <v>16</v>
      </c>
      <c r="B990" s="58"/>
      <c r="C990" s="58"/>
      <c r="D990" s="58"/>
      <c r="E990" s="58"/>
    </row>
    <row r="991" spans="1:5" ht="15" customHeight="1" x14ac:dyDescent="0.2">
      <c r="A991" s="100" t="s">
        <v>73</v>
      </c>
      <c r="B991" s="58"/>
      <c r="C991" s="58"/>
      <c r="D991" s="58"/>
      <c r="E991" s="77" t="s">
        <v>131</v>
      </c>
    </row>
    <row r="992" spans="1:5" ht="15" customHeight="1" x14ac:dyDescent="0.2">
      <c r="A992" s="160"/>
      <c r="B992" s="159"/>
      <c r="C992" s="58"/>
      <c r="D992" s="58"/>
      <c r="E992" s="94"/>
    </row>
    <row r="993" spans="1:5" ht="15" customHeight="1" x14ac:dyDescent="0.2">
      <c r="A993" s="83"/>
      <c r="B993" s="83"/>
      <c r="C993" s="46" t="s">
        <v>41</v>
      </c>
      <c r="D993" s="67" t="s">
        <v>50</v>
      </c>
      <c r="E993" s="44" t="s">
        <v>43</v>
      </c>
    </row>
    <row r="994" spans="1:5" ht="15" customHeight="1" x14ac:dyDescent="0.2">
      <c r="A994" s="85"/>
      <c r="B994" s="143"/>
      <c r="C994" s="119">
        <v>3639</v>
      </c>
      <c r="D994" s="70" t="s">
        <v>51</v>
      </c>
      <c r="E994" s="50">
        <f>-44332227-1246045-3906960-9655025-2260304</f>
        <v>-61400561</v>
      </c>
    </row>
    <row r="995" spans="1:5" ht="15" customHeight="1" x14ac:dyDescent="0.2">
      <c r="A995" s="85"/>
      <c r="B995" s="143"/>
      <c r="C995" s="119">
        <v>2141</v>
      </c>
      <c r="D995" s="70" t="s">
        <v>51</v>
      </c>
      <c r="E995" s="50">
        <v>2260304</v>
      </c>
    </row>
    <row r="996" spans="1:5" ht="15" customHeight="1" x14ac:dyDescent="0.2">
      <c r="A996" s="85"/>
      <c r="B996" s="143"/>
      <c r="C996" s="119">
        <v>2212</v>
      </c>
      <c r="D996" s="70" t="s">
        <v>51</v>
      </c>
      <c r="E996" s="50">
        <v>3190603</v>
      </c>
    </row>
    <row r="997" spans="1:5" ht="15" customHeight="1" x14ac:dyDescent="0.2">
      <c r="A997" s="85"/>
      <c r="B997" s="143"/>
      <c r="C997" s="119">
        <v>2219</v>
      </c>
      <c r="D997" s="70" t="s">
        <v>51</v>
      </c>
      <c r="E997" s="50">
        <v>3242429</v>
      </c>
    </row>
    <row r="998" spans="1:5" ht="15" customHeight="1" x14ac:dyDescent="0.2">
      <c r="A998" s="85"/>
      <c r="B998" s="143"/>
      <c r="C998" s="119">
        <v>3111</v>
      </c>
      <c r="D998" s="70" t="s">
        <v>51</v>
      </c>
      <c r="E998" s="50">
        <v>1271770</v>
      </c>
    </row>
    <row r="999" spans="1:5" ht="15" customHeight="1" x14ac:dyDescent="0.2">
      <c r="A999" s="85"/>
      <c r="B999" s="143"/>
      <c r="C999" s="119">
        <v>3113</v>
      </c>
      <c r="D999" s="70" t="s">
        <v>51</v>
      </c>
      <c r="E999" s="50">
        <v>950000</v>
      </c>
    </row>
    <row r="1000" spans="1:5" ht="15" customHeight="1" x14ac:dyDescent="0.2">
      <c r="A1000" s="85"/>
      <c r="B1000" s="143"/>
      <c r="C1000" s="119">
        <v>3319</v>
      </c>
      <c r="D1000" s="70" t="s">
        <v>51</v>
      </c>
      <c r="E1000" s="50">
        <v>780000</v>
      </c>
    </row>
    <row r="1001" spans="1:5" ht="15" customHeight="1" x14ac:dyDescent="0.2">
      <c r="A1001" s="85"/>
      <c r="B1001" s="143"/>
      <c r="C1001" s="119">
        <v>3319</v>
      </c>
      <c r="D1001" s="70" t="s">
        <v>51</v>
      </c>
      <c r="E1001" s="50">
        <v>2273925</v>
      </c>
    </row>
    <row r="1002" spans="1:5" ht="15" customHeight="1" x14ac:dyDescent="0.2">
      <c r="A1002" s="85"/>
      <c r="B1002" s="143"/>
      <c r="C1002" s="119">
        <v>3326</v>
      </c>
      <c r="D1002" s="70" t="s">
        <v>51</v>
      </c>
      <c r="E1002" s="50">
        <v>225924</v>
      </c>
    </row>
    <row r="1003" spans="1:5" ht="15" customHeight="1" x14ac:dyDescent="0.2">
      <c r="A1003" s="85"/>
      <c r="B1003" s="143"/>
      <c r="C1003" s="119">
        <v>3399</v>
      </c>
      <c r="D1003" s="70" t="s">
        <v>51</v>
      </c>
      <c r="E1003" s="50">
        <v>500000</v>
      </c>
    </row>
    <row r="1004" spans="1:5" ht="15" customHeight="1" x14ac:dyDescent="0.2">
      <c r="A1004" s="85"/>
      <c r="B1004" s="143"/>
      <c r="C1004" s="119">
        <v>3412</v>
      </c>
      <c r="D1004" s="70" t="s">
        <v>51</v>
      </c>
      <c r="E1004" s="50">
        <v>298905</v>
      </c>
    </row>
    <row r="1005" spans="1:5" ht="15" customHeight="1" x14ac:dyDescent="0.2">
      <c r="A1005" s="85"/>
      <c r="B1005" s="143"/>
      <c r="C1005" s="119">
        <v>3412</v>
      </c>
      <c r="D1005" s="70" t="s">
        <v>51</v>
      </c>
      <c r="E1005" s="50">
        <v>1500000</v>
      </c>
    </row>
    <row r="1006" spans="1:5" ht="15" customHeight="1" x14ac:dyDescent="0.2">
      <c r="A1006" s="85"/>
      <c r="B1006" s="143"/>
      <c r="C1006" s="119">
        <v>3599</v>
      </c>
      <c r="D1006" s="70" t="s">
        <v>51</v>
      </c>
      <c r="E1006" s="50">
        <v>500000</v>
      </c>
    </row>
    <row r="1007" spans="1:5" ht="15" customHeight="1" x14ac:dyDescent="0.2">
      <c r="A1007" s="85"/>
      <c r="B1007" s="143"/>
      <c r="C1007" s="119">
        <v>3631</v>
      </c>
      <c r="D1007" s="70" t="s">
        <v>51</v>
      </c>
      <c r="E1007" s="50">
        <v>1395756</v>
      </c>
    </row>
    <row r="1008" spans="1:5" ht="15" customHeight="1" x14ac:dyDescent="0.2">
      <c r="A1008" s="85"/>
      <c r="B1008" s="143"/>
      <c r="C1008" s="119">
        <v>3632</v>
      </c>
      <c r="D1008" s="70" t="s">
        <v>51</v>
      </c>
      <c r="E1008" s="50">
        <v>500000</v>
      </c>
    </row>
    <row r="1009" spans="1:5" ht="15" customHeight="1" x14ac:dyDescent="0.2">
      <c r="A1009" s="85"/>
      <c r="B1009" s="143"/>
      <c r="C1009" s="119">
        <v>3636</v>
      </c>
      <c r="D1009" s="70" t="s">
        <v>51</v>
      </c>
      <c r="E1009" s="50">
        <v>3742900</v>
      </c>
    </row>
    <row r="1010" spans="1:5" ht="15" customHeight="1" x14ac:dyDescent="0.2">
      <c r="A1010" s="85"/>
      <c r="B1010" s="143"/>
      <c r="C1010" s="119">
        <v>3636</v>
      </c>
      <c r="D1010" s="70" t="s">
        <v>51</v>
      </c>
      <c r="E1010" s="50">
        <v>80000</v>
      </c>
    </row>
    <row r="1011" spans="1:5" ht="15" customHeight="1" x14ac:dyDescent="0.2">
      <c r="A1011" s="85"/>
      <c r="B1011" s="143"/>
      <c r="C1011" s="119">
        <v>3636</v>
      </c>
      <c r="D1011" s="70" t="s">
        <v>51</v>
      </c>
      <c r="E1011" s="50">
        <v>1000000</v>
      </c>
    </row>
    <row r="1012" spans="1:5" ht="15" customHeight="1" x14ac:dyDescent="0.2">
      <c r="A1012" s="85"/>
      <c r="B1012" s="143"/>
      <c r="C1012" s="119">
        <v>5519</v>
      </c>
      <c r="D1012" s="70" t="s">
        <v>51</v>
      </c>
      <c r="E1012" s="50">
        <v>647700</v>
      </c>
    </row>
    <row r="1013" spans="1:5" ht="15" customHeight="1" x14ac:dyDescent="0.2">
      <c r="A1013" s="85"/>
      <c r="B1013" s="143"/>
      <c r="C1013" s="119">
        <v>2141</v>
      </c>
      <c r="D1013" s="70" t="s">
        <v>113</v>
      </c>
      <c r="E1013" s="50">
        <v>52300</v>
      </c>
    </row>
    <row r="1014" spans="1:5" ht="15" customHeight="1" x14ac:dyDescent="0.2">
      <c r="A1014" s="85"/>
      <c r="B1014" s="143"/>
      <c r="C1014" s="119">
        <v>2212</v>
      </c>
      <c r="D1014" s="70" t="s">
        <v>113</v>
      </c>
      <c r="E1014" s="50">
        <v>5630262</v>
      </c>
    </row>
    <row r="1015" spans="1:5" ht="15" customHeight="1" x14ac:dyDescent="0.2">
      <c r="A1015" s="85"/>
      <c r="B1015" s="143"/>
      <c r="C1015" s="119">
        <v>2212</v>
      </c>
      <c r="D1015" s="70" t="s">
        <v>113</v>
      </c>
      <c r="E1015" s="50">
        <v>181410</v>
      </c>
    </row>
    <row r="1016" spans="1:5" ht="15" customHeight="1" x14ac:dyDescent="0.2">
      <c r="A1016" s="85"/>
      <c r="B1016" s="143"/>
      <c r="C1016" s="119">
        <v>2219</v>
      </c>
      <c r="D1016" s="70" t="s">
        <v>113</v>
      </c>
      <c r="E1016" s="50">
        <v>3681459</v>
      </c>
    </row>
    <row r="1017" spans="1:5" ht="15" customHeight="1" x14ac:dyDescent="0.2">
      <c r="A1017" s="85"/>
      <c r="B1017" s="143"/>
      <c r="C1017" s="119">
        <v>2219</v>
      </c>
      <c r="D1017" s="70" t="s">
        <v>113</v>
      </c>
      <c r="E1017" s="50">
        <v>127050</v>
      </c>
    </row>
    <row r="1018" spans="1:5" ht="15" customHeight="1" x14ac:dyDescent="0.2">
      <c r="A1018" s="85"/>
      <c r="B1018" s="143"/>
      <c r="C1018" s="119">
        <v>2310</v>
      </c>
      <c r="D1018" s="70" t="s">
        <v>113</v>
      </c>
      <c r="E1018" s="50">
        <v>300000</v>
      </c>
    </row>
    <row r="1019" spans="1:5" ht="15" customHeight="1" x14ac:dyDescent="0.2">
      <c r="A1019" s="85"/>
      <c r="B1019" s="143"/>
      <c r="C1019" s="119">
        <v>2321</v>
      </c>
      <c r="D1019" s="70" t="s">
        <v>113</v>
      </c>
      <c r="E1019" s="50">
        <v>1181352</v>
      </c>
    </row>
    <row r="1020" spans="1:5" ht="15" customHeight="1" x14ac:dyDescent="0.2">
      <c r="A1020" s="85"/>
      <c r="B1020" s="143"/>
      <c r="C1020" s="119">
        <v>3111</v>
      </c>
      <c r="D1020" s="70" t="s">
        <v>113</v>
      </c>
      <c r="E1020" s="50">
        <v>1000000</v>
      </c>
    </row>
    <row r="1021" spans="1:5" ht="15" customHeight="1" x14ac:dyDescent="0.2">
      <c r="A1021" s="85"/>
      <c r="B1021" s="143"/>
      <c r="C1021" s="119">
        <v>3113</v>
      </c>
      <c r="D1021" s="70" t="s">
        <v>113</v>
      </c>
      <c r="E1021" s="50">
        <v>3874626</v>
      </c>
    </row>
    <row r="1022" spans="1:5" ht="15" customHeight="1" x14ac:dyDescent="0.2">
      <c r="A1022" s="85"/>
      <c r="B1022" s="143"/>
      <c r="C1022" s="119">
        <v>3319</v>
      </c>
      <c r="D1022" s="70" t="s">
        <v>113</v>
      </c>
      <c r="E1022" s="50">
        <v>1723000</v>
      </c>
    </row>
    <row r="1023" spans="1:5" ht="15" customHeight="1" x14ac:dyDescent="0.2">
      <c r="A1023" s="85"/>
      <c r="B1023" s="143"/>
      <c r="C1023" s="119">
        <v>3319</v>
      </c>
      <c r="D1023" s="70" t="s">
        <v>113</v>
      </c>
      <c r="E1023" s="50">
        <v>983000</v>
      </c>
    </row>
    <row r="1024" spans="1:5" ht="15" customHeight="1" x14ac:dyDescent="0.2">
      <c r="A1024" s="85"/>
      <c r="B1024" s="143"/>
      <c r="C1024" s="119">
        <v>3326</v>
      </c>
      <c r="D1024" s="70" t="s">
        <v>113</v>
      </c>
      <c r="E1024" s="50">
        <v>423200</v>
      </c>
    </row>
    <row r="1025" spans="1:5" ht="15" customHeight="1" x14ac:dyDescent="0.2">
      <c r="A1025" s="85"/>
      <c r="B1025" s="143"/>
      <c r="C1025" s="119">
        <v>3349</v>
      </c>
      <c r="D1025" s="70" t="s">
        <v>113</v>
      </c>
      <c r="E1025" s="50">
        <v>725000</v>
      </c>
    </row>
    <row r="1026" spans="1:5" ht="15" customHeight="1" x14ac:dyDescent="0.2">
      <c r="A1026" s="85"/>
      <c r="B1026" s="143"/>
      <c r="C1026" s="119">
        <v>3399</v>
      </c>
      <c r="D1026" s="70" t="s">
        <v>113</v>
      </c>
      <c r="E1026" s="50">
        <v>500000</v>
      </c>
    </row>
    <row r="1027" spans="1:5" ht="15" customHeight="1" x14ac:dyDescent="0.2">
      <c r="A1027" s="85"/>
      <c r="B1027" s="143"/>
      <c r="C1027" s="119">
        <v>3399</v>
      </c>
      <c r="D1027" s="70" t="s">
        <v>113</v>
      </c>
      <c r="E1027" s="50">
        <v>3898100</v>
      </c>
    </row>
    <row r="1028" spans="1:5" ht="15" customHeight="1" x14ac:dyDescent="0.2">
      <c r="A1028" s="85"/>
      <c r="B1028" s="143"/>
      <c r="C1028" s="119">
        <v>3619</v>
      </c>
      <c r="D1028" s="70" t="s">
        <v>113</v>
      </c>
      <c r="E1028" s="50">
        <v>500000</v>
      </c>
    </row>
    <row r="1029" spans="1:5" ht="15" customHeight="1" x14ac:dyDescent="0.2">
      <c r="A1029" s="85"/>
      <c r="B1029" s="143"/>
      <c r="C1029" s="119">
        <v>3631</v>
      </c>
      <c r="D1029" s="70" t="s">
        <v>113</v>
      </c>
      <c r="E1029" s="50">
        <v>4658393</v>
      </c>
    </row>
    <row r="1030" spans="1:5" ht="15" customHeight="1" x14ac:dyDescent="0.2">
      <c r="A1030" s="85"/>
      <c r="B1030" s="143"/>
      <c r="C1030" s="119">
        <v>3631</v>
      </c>
      <c r="D1030" s="70" t="s">
        <v>113</v>
      </c>
      <c r="E1030" s="50">
        <v>236500</v>
      </c>
    </row>
    <row r="1031" spans="1:5" ht="15" customHeight="1" x14ac:dyDescent="0.2">
      <c r="A1031" s="85"/>
      <c r="B1031" s="143"/>
      <c r="C1031" s="119">
        <v>3635</v>
      </c>
      <c r="D1031" s="70" t="s">
        <v>113</v>
      </c>
      <c r="E1031" s="50">
        <v>1246045</v>
      </c>
    </row>
    <row r="1032" spans="1:5" ht="15" customHeight="1" x14ac:dyDescent="0.2">
      <c r="A1032" s="85"/>
      <c r="B1032" s="143"/>
      <c r="C1032" s="119">
        <v>3636</v>
      </c>
      <c r="D1032" s="70" t="s">
        <v>113</v>
      </c>
      <c r="E1032" s="50">
        <v>3035000</v>
      </c>
    </row>
    <row r="1033" spans="1:5" ht="15" customHeight="1" x14ac:dyDescent="0.2">
      <c r="A1033" s="85"/>
      <c r="B1033" s="143"/>
      <c r="C1033" s="119">
        <v>3636</v>
      </c>
      <c r="D1033" s="87" t="s">
        <v>113</v>
      </c>
      <c r="E1033" s="50">
        <v>1731148</v>
      </c>
    </row>
    <row r="1034" spans="1:5" ht="15" customHeight="1" x14ac:dyDescent="0.2">
      <c r="A1034" s="85"/>
      <c r="B1034" s="143"/>
      <c r="C1034" s="119">
        <v>3745</v>
      </c>
      <c r="D1034" s="87" t="s">
        <v>113</v>
      </c>
      <c r="E1034" s="50">
        <v>500000</v>
      </c>
    </row>
    <row r="1035" spans="1:5" ht="15" customHeight="1" x14ac:dyDescent="0.2">
      <c r="A1035" s="85"/>
      <c r="B1035" s="143"/>
      <c r="C1035" s="119">
        <v>3745</v>
      </c>
      <c r="D1035" s="87" t="s">
        <v>113</v>
      </c>
      <c r="E1035" s="50">
        <v>69500</v>
      </c>
    </row>
    <row r="1036" spans="1:5" ht="15" customHeight="1" x14ac:dyDescent="0.2">
      <c r="A1036" s="85"/>
      <c r="B1036" s="143"/>
      <c r="C1036" s="119">
        <v>5519</v>
      </c>
      <c r="D1036" s="87" t="s">
        <v>113</v>
      </c>
      <c r="E1036" s="50">
        <v>783000</v>
      </c>
    </row>
    <row r="1037" spans="1:5" ht="15" customHeight="1" x14ac:dyDescent="0.2">
      <c r="C1037" s="73" t="s">
        <v>45</v>
      </c>
      <c r="D1037" s="74"/>
      <c r="E1037" s="75">
        <f>SUM(E994:E1036)</f>
        <v>0</v>
      </c>
    </row>
    <row r="1038" spans="1:5" ht="15" customHeight="1" x14ac:dyDescent="0.25">
      <c r="A1038" s="36"/>
    </row>
    <row r="1039" spans="1:5" ht="15" customHeight="1" x14ac:dyDescent="0.25">
      <c r="A1039" s="36"/>
    </row>
    <row r="1040" spans="1:5" ht="15" customHeight="1" x14ac:dyDescent="0.25">
      <c r="A1040" s="36"/>
    </row>
    <row r="1041" spans="1:5" ht="15" customHeight="1" x14ac:dyDescent="0.25">
      <c r="A1041" s="36"/>
    </row>
    <row r="1042" spans="1:5" ht="15" customHeight="1" x14ac:dyDescent="0.25">
      <c r="A1042" s="36" t="s">
        <v>180</v>
      </c>
    </row>
    <row r="1043" spans="1:5" ht="15" customHeight="1" x14ac:dyDescent="0.2">
      <c r="A1043" s="170" t="s">
        <v>181</v>
      </c>
      <c r="B1043" s="170"/>
      <c r="C1043" s="170"/>
      <c r="D1043" s="170"/>
      <c r="E1043" s="170"/>
    </row>
    <row r="1044" spans="1:5" ht="15" customHeight="1" x14ac:dyDescent="0.2">
      <c r="A1044" s="170"/>
      <c r="B1044" s="170"/>
      <c r="C1044" s="170"/>
      <c r="D1044" s="170"/>
      <c r="E1044" s="170"/>
    </row>
    <row r="1045" spans="1:5" ht="15" customHeight="1" x14ac:dyDescent="0.2">
      <c r="A1045" s="173" t="s">
        <v>182</v>
      </c>
      <c r="B1045" s="173"/>
      <c r="C1045" s="173"/>
      <c r="D1045" s="173"/>
      <c r="E1045" s="173"/>
    </row>
    <row r="1046" spans="1:5" ht="15" customHeight="1" x14ac:dyDescent="0.2">
      <c r="A1046" s="173"/>
      <c r="B1046" s="173"/>
      <c r="C1046" s="173"/>
      <c r="D1046" s="173"/>
      <c r="E1046" s="173"/>
    </row>
    <row r="1047" spans="1:5" ht="15" customHeight="1" x14ac:dyDescent="0.2">
      <c r="A1047" s="173"/>
      <c r="B1047" s="173"/>
      <c r="C1047" s="173"/>
      <c r="D1047" s="173"/>
      <c r="E1047" s="173"/>
    </row>
    <row r="1048" spans="1:5" ht="15" customHeight="1" x14ac:dyDescent="0.2">
      <c r="A1048" s="173"/>
      <c r="B1048" s="173"/>
      <c r="C1048" s="173"/>
      <c r="D1048" s="173"/>
      <c r="E1048" s="173"/>
    </row>
    <row r="1049" spans="1:5" ht="15" customHeight="1" x14ac:dyDescent="0.2">
      <c r="A1049" s="173"/>
      <c r="B1049" s="173"/>
      <c r="C1049" s="173"/>
      <c r="D1049" s="173"/>
      <c r="E1049" s="173"/>
    </row>
    <row r="1050" spans="1:5" ht="15" customHeight="1" x14ac:dyDescent="0.2">
      <c r="A1050" s="173"/>
      <c r="B1050" s="173"/>
      <c r="C1050" s="173"/>
      <c r="D1050" s="173"/>
      <c r="E1050" s="173"/>
    </row>
    <row r="1051" spans="1:5" ht="15" customHeight="1" x14ac:dyDescent="0.2">
      <c r="A1051" s="173"/>
      <c r="B1051" s="173"/>
      <c r="C1051" s="173"/>
      <c r="D1051" s="173"/>
      <c r="E1051" s="173"/>
    </row>
    <row r="1052" spans="1:5" ht="15" customHeight="1" x14ac:dyDescent="0.2">
      <c r="A1052" s="173"/>
      <c r="B1052" s="173"/>
      <c r="C1052" s="173"/>
      <c r="D1052" s="173"/>
      <c r="E1052" s="173"/>
    </row>
    <row r="1053" spans="1:5" ht="15" customHeight="1" x14ac:dyDescent="0.2"/>
    <row r="1054" spans="1:5" ht="15" customHeight="1" x14ac:dyDescent="0.25">
      <c r="A1054" s="57" t="s">
        <v>16</v>
      </c>
      <c r="B1054" s="58"/>
      <c r="C1054" s="58"/>
      <c r="D1054" s="58"/>
      <c r="E1054" s="58"/>
    </row>
    <row r="1055" spans="1:5" ht="15" customHeight="1" x14ac:dyDescent="0.2">
      <c r="A1055" s="79" t="s">
        <v>135</v>
      </c>
      <c r="B1055" s="58"/>
      <c r="C1055" s="58"/>
      <c r="D1055" s="58"/>
      <c r="E1055" s="77" t="s">
        <v>136</v>
      </c>
    </row>
    <row r="1056" spans="1:5" ht="15" customHeight="1" x14ac:dyDescent="0.2">
      <c r="A1056" s="160"/>
      <c r="B1056" s="159"/>
      <c r="C1056" s="58"/>
      <c r="D1056" s="58"/>
      <c r="E1056" s="94"/>
    </row>
    <row r="1057" spans="1:5" ht="15" customHeight="1" x14ac:dyDescent="0.2">
      <c r="A1057" s="83"/>
      <c r="B1057" s="83"/>
      <c r="C1057" s="46" t="s">
        <v>41</v>
      </c>
      <c r="D1057" s="67" t="s">
        <v>50</v>
      </c>
      <c r="E1057" s="44" t="s">
        <v>43</v>
      </c>
    </row>
    <row r="1058" spans="1:5" ht="15" customHeight="1" x14ac:dyDescent="0.2">
      <c r="A1058" s="85"/>
      <c r="B1058" s="143"/>
      <c r="C1058" s="119">
        <v>3742</v>
      </c>
      <c r="D1058" s="87" t="s">
        <v>62</v>
      </c>
      <c r="E1058" s="50">
        <v>-3701</v>
      </c>
    </row>
    <row r="1059" spans="1:5" ht="15" customHeight="1" x14ac:dyDescent="0.2">
      <c r="A1059" s="85"/>
      <c r="B1059" s="143"/>
      <c r="C1059" s="119">
        <v>1099</v>
      </c>
      <c r="D1059" s="87" t="s">
        <v>137</v>
      </c>
      <c r="E1059" s="50">
        <v>-1691</v>
      </c>
    </row>
    <row r="1060" spans="1:5" ht="15" customHeight="1" x14ac:dyDescent="0.2">
      <c r="A1060" s="85"/>
      <c r="B1060" s="143"/>
      <c r="C1060" s="119">
        <v>1099</v>
      </c>
      <c r="D1060" s="87" t="s">
        <v>137</v>
      </c>
      <c r="E1060" s="50">
        <v>5392</v>
      </c>
    </row>
    <row r="1061" spans="1:5" ht="15" customHeight="1" x14ac:dyDescent="0.2">
      <c r="C1061" s="73" t="s">
        <v>45</v>
      </c>
      <c r="D1061" s="74"/>
      <c r="E1061" s="75">
        <f>SUM(E1058:E1060)</f>
        <v>0</v>
      </c>
    </row>
    <row r="1062" spans="1:5" ht="15" customHeight="1" x14ac:dyDescent="0.25">
      <c r="A1062" s="36"/>
    </row>
    <row r="1063" spans="1:5" ht="15" customHeight="1" x14ac:dyDescent="0.25">
      <c r="A1063" s="36"/>
    </row>
    <row r="1064" spans="1:5" ht="15" customHeight="1" x14ac:dyDescent="0.25">
      <c r="A1064" s="36" t="s">
        <v>183</v>
      </c>
    </row>
    <row r="1065" spans="1:5" ht="15" customHeight="1" x14ac:dyDescent="0.2">
      <c r="A1065" s="170" t="s">
        <v>184</v>
      </c>
      <c r="B1065" s="170"/>
      <c r="C1065" s="170"/>
      <c r="D1065" s="170"/>
      <c r="E1065" s="170"/>
    </row>
    <row r="1066" spans="1:5" ht="15" customHeight="1" x14ac:dyDescent="0.2">
      <c r="A1066" s="170"/>
      <c r="B1066" s="170"/>
      <c r="C1066" s="170"/>
      <c r="D1066" s="170"/>
      <c r="E1066" s="170"/>
    </row>
    <row r="1067" spans="1:5" ht="15" customHeight="1" x14ac:dyDescent="0.2">
      <c r="A1067" s="171" t="s">
        <v>185</v>
      </c>
      <c r="B1067" s="171"/>
      <c r="C1067" s="171"/>
      <c r="D1067" s="171"/>
      <c r="E1067" s="171"/>
    </row>
    <row r="1068" spans="1:5" ht="15" customHeight="1" x14ac:dyDescent="0.2">
      <c r="A1068" s="171"/>
      <c r="B1068" s="171"/>
      <c r="C1068" s="171"/>
      <c r="D1068" s="171"/>
      <c r="E1068" s="171"/>
    </row>
    <row r="1069" spans="1:5" ht="15" customHeight="1" x14ac:dyDescent="0.2">
      <c r="A1069" s="171"/>
      <c r="B1069" s="171"/>
      <c r="C1069" s="171"/>
      <c r="D1069" s="171"/>
      <c r="E1069" s="171"/>
    </row>
    <row r="1070" spans="1:5" ht="15" customHeight="1" x14ac:dyDescent="0.2">
      <c r="A1070" s="171"/>
      <c r="B1070" s="171"/>
      <c r="C1070" s="171"/>
      <c r="D1070" s="171"/>
      <c r="E1070" s="171"/>
    </row>
    <row r="1071" spans="1:5" ht="15" customHeight="1" x14ac:dyDescent="0.2">
      <c r="A1071" s="171"/>
      <c r="B1071" s="171"/>
      <c r="C1071" s="171"/>
      <c r="D1071" s="171"/>
      <c r="E1071" s="171"/>
    </row>
    <row r="1072" spans="1:5" ht="15" customHeight="1" x14ac:dyDescent="0.2">
      <c r="A1072" s="171"/>
      <c r="B1072" s="171"/>
      <c r="C1072" s="171"/>
      <c r="D1072" s="171"/>
      <c r="E1072" s="171"/>
    </row>
    <row r="1073" spans="1:5" ht="15" customHeight="1" x14ac:dyDescent="0.2">
      <c r="A1073" s="171"/>
      <c r="B1073" s="171"/>
      <c r="C1073" s="171"/>
      <c r="D1073" s="171"/>
      <c r="E1073" s="171"/>
    </row>
    <row r="1074" spans="1:5" ht="15" customHeight="1" x14ac:dyDescent="0.2">
      <c r="A1074" s="130"/>
      <c r="B1074" s="130"/>
      <c r="C1074" s="130"/>
      <c r="D1074" s="130"/>
      <c r="E1074" s="130"/>
    </row>
    <row r="1075" spans="1:5" ht="15" customHeight="1" x14ac:dyDescent="0.25">
      <c r="A1075" s="57" t="s">
        <v>16</v>
      </c>
      <c r="B1075" s="58"/>
      <c r="C1075" s="58"/>
      <c r="D1075" s="58"/>
      <c r="E1075" s="59"/>
    </row>
    <row r="1076" spans="1:5" ht="15" customHeight="1" x14ac:dyDescent="0.2">
      <c r="A1076" s="40" t="s">
        <v>38</v>
      </c>
      <c r="B1076" s="58"/>
      <c r="C1076" s="58"/>
      <c r="D1076" s="58"/>
      <c r="E1076" s="77" t="s">
        <v>39</v>
      </c>
    </row>
    <row r="1077" spans="1:5" ht="15" customHeight="1" x14ac:dyDescent="0.2">
      <c r="A1077" s="79"/>
      <c r="B1077" s="59"/>
      <c r="C1077" s="58"/>
      <c r="D1077" s="58"/>
      <c r="E1077" s="94"/>
    </row>
    <row r="1078" spans="1:5" ht="15" customHeight="1" x14ac:dyDescent="0.2">
      <c r="C1078" s="46" t="s">
        <v>41</v>
      </c>
      <c r="D1078" s="124" t="s">
        <v>50</v>
      </c>
      <c r="E1078" s="68" t="s">
        <v>43</v>
      </c>
    </row>
    <row r="1079" spans="1:5" ht="15" customHeight="1" x14ac:dyDescent="0.2">
      <c r="C1079" s="99">
        <v>3792</v>
      </c>
      <c r="D1079" s="70" t="s">
        <v>51</v>
      </c>
      <c r="E1079" s="144">
        <v>-580000</v>
      </c>
    </row>
    <row r="1080" spans="1:5" ht="15" customHeight="1" x14ac:dyDescent="0.2">
      <c r="C1080" s="99">
        <v>3792</v>
      </c>
      <c r="D1080" s="87" t="s">
        <v>52</v>
      </c>
      <c r="E1080" s="144">
        <v>25000</v>
      </c>
    </row>
    <row r="1081" spans="1:5" ht="15" customHeight="1" x14ac:dyDescent="0.2">
      <c r="C1081" s="99">
        <v>3792</v>
      </c>
      <c r="D1081" s="70" t="s">
        <v>51</v>
      </c>
      <c r="E1081" s="144">
        <v>325000</v>
      </c>
    </row>
    <row r="1082" spans="1:5" ht="15" customHeight="1" x14ac:dyDescent="0.2">
      <c r="C1082" s="73" t="s">
        <v>45</v>
      </c>
      <c r="D1082" s="74"/>
      <c r="E1082" s="75">
        <f>SUM(E1079:E1081)</f>
        <v>-230000</v>
      </c>
    </row>
    <row r="1083" spans="1:5" ht="15" customHeight="1" x14ac:dyDescent="0.25">
      <c r="A1083" s="36"/>
    </row>
    <row r="1084" spans="1:5" ht="15" customHeight="1" x14ac:dyDescent="0.25">
      <c r="A1084" s="36"/>
      <c r="B1084" s="44" t="s">
        <v>40</v>
      </c>
      <c r="C1084" s="46" t="s">
        <v>41</v>
      </c>
      <c r="D1084" s="117" t="s">
        <v>42</v>
      </c>
      <c r="E1084" s="68" t="s">
        <v>43</v>
      </c>
    </row>
    <row r="1085" spans="1:5" ht="15" customHeight="1" x14ac:dyDescent="0.25">
      <c r="A1085" s="36"/>
      <c r="B1085" s="162">
        <v>510</v>
      </c>
      <c r="C1085" s="119"/>
      <c r="D1085" s="66" t="s">
        <v>122</v>
      </c>
      <c r="E1085" s="71">
        <v>230000</v>
      </c>
    </row>
    <row r="1086" spans="1:5" ht="15" customHeight="1" x14ac:dyDescent="0.25">
      <c r="A1086" s="36"/>
      <c r="B1086" s="121"/>
      <c r="C1086" s="73" t="s">
        <v>45</v>
      </c>
      <c r="D1086" s="122"/>
      <c r="E1086" s="123">
        <f>SUM(E1085:E1085)</f>
        <v>230000</v>
      </c>
    </row>
    <row r="1087" spans="1:5" ht="15" customHeight="1" x14ac:dyDescent="0.25">
      <c r="A1087" s="36"/>
    </row>
    <row r="1088" spans="1:5" ht="15" customHeight="1" x14ac:dyDescent="0.25">
      <c r="A1088" s="36"/>
    </row>
    <row r="1089" spans="1:5" ht="15" customHeight="1" x14ac:dyDescent="0.25">
      <c r="A1089" s="36"/>
    </row>
    <row r="1090" spans="1:5" ht="15" customHeight="1" x14ac:dyDescent="0.25">
      <c r="A1090" s="36"/>
    </row>
    <row r="1091" spans="1:5" ht="15" customHeight="1" x14ac:dyDescent="0.25">
      <c r="A1091" s="36"/>
    </row>
    <row r="1092" spans="1:5" ht="15" customHeight="1" x14ac:dyDescent="0.25">
      <c r="A1092" s="36"/>
    </row>
    <row r="1093" spans="1:5" ht="15" customHeight="1" x14ac:dyDescent="0.25">
      <c r="A1093" s="36"/>
    </row>
    <row r="1094" spans="1:5" ht="15" customHeight="1" x14ac:dyDescent="0.25">
      <c r="A1094" s="36" t="s">
        <v>186</v>
      </c>
    </row>
    <row r="1095" spans="1:5" ht="15" customHeight="1" x14ac:dyDescent="0.2">
      <c r="A1095" s="170" t="s">
        <v>187</v>
      </c>
      <c r="B1095" s="170"/>
      <c r="C1095" s="170"/>
      <c r="D1095" s="170"/>
      <c r="E1095" s="170"/>
    </row>
    <row r="1096" spans="1:5" ht="15" customHeight="1" x14ac:dyDescent="0.2">
      <c r="A1096" s="170"/>
      <c r="B1096" s="170"/>
      <c r="C1096" s="170"/>
      <c r="D1096" s="170"/>
      <c r="E1096" s="170"/>
    </row>
    <row r="1097" spans="1:5" ht="15" customHeight="1" x14ac:dyDescent="0.2">
      <c r="A1097" s="171" t="s">
        <v>188</v>
      </c>
      <c r="B1097" s="171"/>
      <c r="C1097" s="171"/>
      <c r="D1097" s="171"/>
      <c r="E1097" s="171"/>
    </row>
    <row r="1098" spans="1:5" ht="15" customHeight="1" x14ac:dyDescent="0.2">
      <c r="A1098" s="171"/>
      <c r="B1098" s="171"/>
      <c r="C1098" s="171"/>
      <c r="D1098" s="171"/>
      <c r="E1098" s="171"/>
    </row>
    <row r="1099" spans="1:5" ht="15" customHeight="1" x14ac:dyDescent="0.2">
      <c r="A1099" s="171"/>
      <c r="B1099" s="171"/>
      <c r="C1099" s="171"/>
      <c r="D1099" s="171"/>
      <c r="E1099" s="171"/>
    </row>
    <row r="1100" spans="1:5" ht="15" customHeight="1" x14ac:dyDescent="0.2">
      <c r="A1100" s="171"/>
      <c r="B1100" s="171"/>
      <c r="C1100" s="171"/>
      <c r="D1100" s="171"/>
      <c r="E1100" s="171"/>
    </row>
    <row r="1101" spans="1:5" ht="15" customHeight="1" x14ac:dyDescent="0.2">
      <c r="A1101" s="171"/>
      <c r="B1101" s="171"/>
      <c r="C1101" s="171"/>
      <c r="D1101" s="171"/>
      <c r="E1101" s="171"/>
    </row>
    <row r="1102" spans="1:5" ht="15" customHeight="1" x14ac:dyDescent="0.2">
      <c r="A1102" s="171"/>
      <c r="B1102" s="171"/>
      <c r="C1102" s="171"/>
      <c r="D1102" s="171"/>
      <c r="E1102" s="171"/>
    </row>
    <row r="1103" spans="1:5" ht="15" customHeight="1" x14ac:dyDescent="0.2">
      <c r="A1103" s="171"/>
      <c r="B1103" s="171"/>
      <c r="C1103" s="171"/>
      <c r="D1103" s="171"/>
      <c r="E1103" s="171"/>
    </row>
    <row r="1104" spans="1:5" ht="15" customHeight="1" x14ac:dyDescent="0.2">
      <c r="A1104" s="171"/>
      <c r="B1104" s="171"/>
      <c r="C1104" s="171"/>
      <c r="D1104" s="171"/>
      <c r="E1104" s="171"/>
    </row>
    <row r="1105" spans="1:5" ht="15" customHeight="1" x14ac:dyDescent="0.2"/>
    <row r="1106" spans="1:5" ht="15" customHeight="1" x14ac:dyDescent="0.25">
      <c r="A1106" s="38" t="s">
        <v>16</v>
      </c>
      <c r="B1106" s="39"/>
      <c r="C1106" s="39"/>
      <c r="D1106" s="39"/>
      <c r="E1106" s="42"/>
    </row>
    <row r="1107" spans="1:5" ht="15" customHeight="1" x14ac:dyDescent="0.2">
      <c r="A1107" s="79" t="s">
        <v>60</v>
      </c>
      <c r="B1107" s="80"/>
      <c r="C1107" s="80"/>
      <c r="D1107" s="80"/>
      <c r="E1107" s="80" t="s">
        <v>61</v>
      </c>
    </row>
    <row r="1108" spans="1:5" ht="15" customHeight="1" x14ac:dyDescent="0.2"/>
    <row r="1109" spans="1:5" ht="15" customHeight="1" x14ac:dyDescent="0.2">
      <c r="C1109" s="46" t="s">
        <v>41</v>
      </c>
      <c r="D1109" s="124" t="s">
        <v>50</v>
      </c>
      <c r="E1109" s="44" t="s">
        <v>43</v>
      </c>
    </row>
    <row r="1110" spans="1:5" ht="15" customHeight="1" x14ac:dyDescent="0.2">
      <c r="C1110" s="86">
        <v>4349</v>
      </c>
      <c r="D1110" s="72" t="s">
        <v>52</v>
      </c>
      <c r="E1110" s="71">
        <v>-1500000</v>
      </c>
    </row>
    <row r="1111" spans="1:5" ht="15" customHeight="1" x14ac:dyDescent="0.2">
      <c r="C1111" s="86">
        <v>4349</v>
      </c>
      <c r="D1111" s="72" t="s">
        <v>52</v>
      </c>
      <c r="E1111" s="71">
        <f>40000+58000+35000+35000+50000+24000+58000</f>
        <v>300000</v>
      </c>
    </row>
    <row r="1112" spans="1:5" ht="15" customHeight="1" x14ac:dyDescent="0.2">
      <c r="C1112" s="86">
        <v>4349</v>
      </c>
      <c r="D1112" s="70" t="s">
        <v>51</v>
      </c>
      <c r="E1112" s="71">
        <v>75000</v>
      </c>
    </row>
    <row r="1113" spans="1:5" ht="15" customHeight="1" x14ac:dyDescent="0.2">
      <c r="C1113" s="86">
        <v>4349</v>
      </c>
      <c r="D1113" s="87" t="s">
        <v>113</v>
      </c>
      <c r="E1113" s="71">
        <f>108000+99000+50000+28000+90000+76000+130000+124000+117000+35000+57000+90000+29000+20000+52000+20000</f>
        <v>1125000</v>
      </c>
    </row>
    <row r="1114" spans="1:5" ht="15" customHeight="1" x14ac:dyDescent="0.2">
      <c r="C1114" s="73" t="s">
        <v>45</v>
      </c>
      <c r="D1114" s="70"/>
      <c r="E1114" s="75">
        <f>SUM(E1110:E1113)</f>
        <v>0</v>
      </c>
    </row>
    <row r="1115" spans="1:5" ht="15" customHeight="1" x14ac:dyDescent="0.25">
      <c r="A1115" s="36"/>
    </row>
    <row r="1116" spans="1:5" ht="15" customHeight="1" x14ac:dyDescent="0.25">
      <c r="A1116" s="36"/>
    </row>
    <row r="1117" spans="1:5" ht="15" customHeight="1" x14ac:dyDescent="0.25">
      <c r="A1117" s="36" t="s">
        <v>189</v>
      </c>
    </row>
    <row r="1118" spans="1:5" ht="15" customHeight="1" x14ac:dyDescent="0.2">
      <c r="A1118" s="170" t="s">
        <v>187</v>
      </c>
      <c r="B1118" s="170"/>
      <c r="C1118" s="170"/>
      <c r="D1118" s="170"/>
      <c r="E1118" s="170"/>
    </row>
    <row r="1119" spans="1:5" ht="15" customHeight="1" x14ac:dyDescent="0.2">
      <c r="A1119" s="170"/>
      <c r="B1119" s="170"/>
      <c r="C1119" s="170"/>
      <c r="D1119" s="170"/>
      <c r="E1119" s="170"/>
    </row>
    <row r="1120" spans="1:5" ht="15" customHeight="1" x14ac:dyDescent="0.2">
      <c r="A1120" s="171" t="s">
        <v>190</v>
      </c>
      <c r="B1120" s="171"/>
      <c r="C1120" s="171"/>
      <c r="D1120" s="171"/>
      <c r="E1120" s="171"/>
    </row>
    <row r="1121" spans="1:5" ht="15" customHeight="1" x14ac:dyDescent="0.2">
      <c r="A1121" s="171"/>
      <c r="B1121" s="171"/>
      <c r="C1121" s="171"/>
      <c r="D1121" s="171"/>
      <c r="E1121" s="171"/>
    </row>
    <row r="1122" spans="1:5" ht="15" customHeight="1" x14ac:dyDescent="0.2">
      <c r="A1122" s="171"/>
      <c r="B1122" s="171"/>
      <c r="C1122" s="171"/>
      <c r="D1122" s="171"/>
      <c r="E1122" s="171"/>
    </row>
    <row r="1123" spans="1:5" ht="15" customHeight="1" x14ac:dyDescent="0.2">
      <c r="A1123" s="171"/>
      <c r="B1123" s="171"/>
      <c r="C1123" s="171"/>
      <c r="D1123" s="171"/>
      <c r="E1123" s="171"/>
    </row>
    <row r="1124" spans="1:5" ht="15" customHeight="1" x14ac:dyDescent="0.2">
      <c r="A1124" s="171"/>
      <c r="B1124" s="171"/>
      <c r="C1124" s="171"/>
      <c r="D1124" s="171"/>
      <c r="E1124" s="171"/>
    </row>
    <row r="1125" spans="1:5" ht="15" customHeight="1" x14ac:dyDescent="0.2">
      <c r="A1125" s="171"/>
      <c r="B1125" s="171"/>
      <c r="C1125" s="171"/>
      <c r="D1125" s="171"/>
      <c r="E1125" s="171"/>
    </row>
    <row r="1126" spans="1:5" ht="15" customHeight="1" x14ac:dyDescent="0.2">
      <c r="A1126" s="171"/>
      <c r="B1126" s="171"/>
      <c r="C1126" s="171"/>
      <c r="D1126" s="171"/>
      <c r="E1126" s="171"/>
    </row>
    <row r="1127" spans="1:5" ht="15" customHeight="1" x14ac:dyDescent="0.2">
      <c r="A1127" s="171"/>
      <c r="B1127" s="171"/>
      <c r="C1127" s="171"/>
      <c r="D1127" s="171"/>
      <c r="E1127" s="171"/>
    </row>
    <row r="1128" spans="1:5" ht="15" customHeight="1" x14ac:dyDescent="0.2"/>
    <row r="1129" spans="1:5" ht="15" customHeight="1" x14ac:dyDescent="0.25">
      <c r="A1129" s="38" t="s">
        <v>16</v>
      </c>
      <c r="B1129" s="39"/>
      <c r="C1129" s="39"/>
      <c r="D1129" s="39"/>
      <c r="E1129" s="42"/>
    </row>
    <row r="1130" spans="1:5" ht="15" customHeight="1" x14ac:dyDescent="0.2">
      <c r="A1130" s="79" t="s">
        <v>60</v>
      </c>
      <c r="B1130" s="80"/>
      <c r="C1130" s="80"/>
      <c r="D1130" s="80"/>
      <c r="E1130" s="80" t="s">
        <v>61</v>
      </c>
    </row>
    <row r="1131" spans="1:5" ht="15" customHeight="1" x14ac:dyDescent="0.2"/>
    <row r="1132" spans="1:5" ht="15" customHeight="1" x14ac:dyDescent="0.2">
      <c r="C1132" s="46" t="s">
        <v>41</v>
      </c>
      <c r="D1132" s="124" t="s">
        <v>50</v>
      </c>
      <c r="E1132" s="44" t="s">
        <v>43</v>
      </c>
    </row>
    <row r="1133" spans="1:5" ht="15" customHeight="1" x14ac:dyDescent="0.2">
      <c r="C1133" s="86">
        <v>4339</v>
      </c>
      <c r="D1133" s="72" t="s">
        <v>52</v>
      </c>
      <c r="E1133" s="71">
        <v>-2400000</v>
      </c>
    </row>
    <row r="1134" spans="1:5" ht="15" customHeight="1" x14ac:dyDescent="0.2">
      <c r="C1134" s="86">
        <v>4339</v>
      </c>
      <c r="D1134" s="72" t="s">
        <v>52</v>
      </c>
      <c r="E1134" s="71">
        <v>2250000</v>
      </c>
    </row>
    <row r="1135" spans="1:5" ht="15" customHeight="1" x14ac:dyDescent="0.2">
      <c r="C1135" s="86">
        <v>4339</v>
      </c>
      <c r="D1135" s="70" t="s">
        <v>51</v>
      </c>
      <c r="E1135" s="71">
        <v>150000</v>
      </c>
    </row>
    <row r="1136" spans="1:5" ht="15" customHeight="1" x14ac:dyDescent="0.2">
      <c r="C1136" s="73" t="s">
        <v>45</v>
      </c>
      <c r="D1136" s="70"/>
      <c r="E1136" s="75">
        <f>SUM(E1133:E1135)</f>
        <v>0</v>
      </c>
    </row>
    <row r="1137" spans="1:5" ht="15" customHeight="1" x14ac:dyDescent="0.25">
      <c r="A1137" s="36"/>
    </row>
    <row r="1138" spans="1:5" ht="15" customHeight="1" x14ac:dyDescent="0.25">
      <c r="A1138" s="36"/>
    </row>
    <row r="1139" spans="1:5" ht="15" customHeight="1" x14ac:dyDescent="0.25">
      <c r="A1139" s="36"/>
    </row>
    <row r="1140" spans="1:5" ht="15" customHeight="1" x14ac:dyDescent="0.25">
      <c r="A1140" s="36"/>
    </row>
    <row r="1141" spans="1:5" ht="15" customHeight="1" x14ac:dyDescent="0.25">
      <c r="A1141" s="36"/>
    </row>
    <row r="1142" spans="1:5" ht="15" customHeight="1" x14ac:dyDescent="0.25">
      <c r="A1142" s="36"/>
    </row>
    <row r="1143" spans="1:5" ht="15" customHeight="1" x14ac:dyDescent="0.25">
      <c r="A1143" s="36"/>
    </row>
    <row r="1144" spans="1:5" ht="15" customHeight="1" x14ac:dyDescent="0.25">
      <c r="A1144" s="36"/>
    </row>
    <row r="1145" spans="1:5" ht="15" customHeight="1" x14ac:dyDescent="0.25">
      <c r="A1145" s="36"/>
    </row>
    <row r="1146" spans="1:5" ht="15" customHeight="1" x14ac:dyDescent="0.25">
      <c r="A1146" s="36" t="s">
        <v>191</v>
      </c>
    </row>
    <row r="1147" spans="1:5" ht="15" customHeight="1" x14ac:dyDescent="0.2">
      <c r="A1147" s="170" t="s">
        <v>187</v>
      </c>
      <c r="B1147" s="170"/>
      <c r="C1147" s="170"/>
      <c r="D1147" s="170"/>
      <c r="E1147" s="170"/>
    </row>
    <row r="1148" spans="1:5" ht="15" customHeight="1" x14ac:dyDescent="0.2">
      <c r="A1148" s="170"/>
      <c r="B1148" s="170"/>
      <c r="C1148" s="170"/>
      <c r="D1148" s="170"/>
      <c r="E1148" s="170"/>
    </row>
    <row r="1149" spans="1:5" ht="15" customHeight="1" x14ac:dyDescent="0.2">
      <c r="A1149" s="171" t="s">
        <v>192</v>
      </c>
      <c r="B1149" s="171"/>
      <c r="C1149" s="171"/>
      <c r="D1149" s="171"/>
      <c r="E1149" s="171"/>
    </row>
    <row r="1150" spans="1:5" ht="15" customHeight="1" x14ac:dyDescent="0.2">
      <c r="A1150" s="171"/>
      <c r="B1150" s="171"/>
      <c r="C1150" s="171"/>
      <c r="D1150" s="171"/>
      <c r="E1150" s="171"/>
    </row>
    <row r="1151" spans="1:5" ht="15" customHeight="1" x14ac:dyDescent="0.2">
      <c r="A1151" s="171"/>
      <c r="B1151" s="171"/>
      <c r="C1151" s="171"/>
      <c r="D1151" s="171"/>
      <c r="E1151" s="171"/>
    </row>
    <row r="1152" spans="1:5" ht="15" customHeight="1" x14ac:dyDescent="0.2">
      <c r="A1152" s="171"/>
      <c r="B1152" s="171"/>
      <c r="C1152" s="171"/>
      <c r="D1152" s="171"/>
      <c r="E1152" s="171"/>
    </row>
    <row r="1153" spans="1:5" ht="15" customHeight="1" x14ac:dyDescent="0.2">
      <c r="A1153" s="171"/>
      <c r="B1153" s="171"/>
      <c r="C1153" s="171"/>
      <c r="D1153" s="171"/>
      <c r="E1153" s="171"/>
    </row>
    <row r="1154" spans="1:5" ht="15" customHeight="1" x14ac:dyDescent="0.2">
      <c r="A1154" s="171"/>
      <c r="B1154" s="171"/>
      <c r="C1154" s="171"/>
      <c r="D1154" s="171"/>
      <c r="E1154" s="171"/>
    </row>
    <row r="1155" spans="1:5" ht="15" customHeight="1" x14ac:dyDescent="0.2">
      <c r="A1155" s="171"/>
      <c r="B1155" s="171"/>
      <c r="C1155" s="171"/>
      <c r="D1155" s="171"/>
      <c r="E1155" s="171"/>
    </row>
    <row r="1156" spans="1:5" ht="15" customHeight="1" x14ac:dyDescent="0.2">
      <c r="A1156" s="171"/>
      <c r="B1156" s="171"/>
      <c r="C1156" s="171"/>
      <c r="D1156" s="171"/>
      <c r="E1156" s="171"/>
    </row>
    <row r="1157" spans="1:5" ht="15" customHeight="1" x14ac:dyDescent="0.2"/>
    <row r="1158" spans="1:5" ht="15" customHeight="1" x14ac:dyDescent="0.25">
      <c r="A1158" s="38" t="s">
        <v>16</v>
      </c>
      <c r="B1158" s="39"/>
      <c r="C1158" s="39"/>
      <c r="D1158" s="39"/>
      <c r="E1158" s="42"/>
    </row>
    <row r="1159" spans="1:5" ht="15" customHeight="1" x14ac:dyDescent="0.2">
      <c r="A1159" s="79" t="s">
        <v>60</v>
      </c>
      <c r="B1159" s="80"/>
      <c r="C1159" s="80"/>
      <c r="D1159" s="80"/>
      <c r="E1159" s="80" t="s">
        <v>61</v>
      </c>
    </row>
    <row r="1160" spans="1:5" ht="15" customHeight="1" x14ac:dyDescent="0.2"/>
    <row r="1161" spans="1:5" ht="15" customHeight="1" x14ac:dyDescent="0.2">
      <c r="C1161" s="46" t="s">
        <v>41</v>
      </c>
      <c r="D1161" s="124" t="s">
        <v>50</v>
      </c>
      <c r="E1161" s="44" t="s">
        <v>43</v>
      </c>
    </row>
    <row r="1162" spans="1:5" ht="15" customHeight="1" x14ac:dyDescent="0.2">
      <c r="C1162" s="86">
        <v>4399</v>
      </c>
      <c r="D1162" s="72" t="s">
        <v>52</v>
      </c>
      <c r="E1162" s="71">
        <v>-2880000</v>
      </c>
    </row>
    <row r="1163" spans="1:5" ht="15" customHeight="1" x14ac:dyDescent="0.2">
      <c r="C1163" s="86">
        <v>4349</v>
      </c>
      <c r="D1163" s="72" t="s">
        <v>52</v>
      </c>
      <c r="E1163" s="71">
        <v>-34000</v>
      </c>
    </row>
    <row r="1164" spans="1:5" ht="15" customHeight="1" x14ac:dyDescent="0.2">
      <c r="C1164" s="86">
        <v>4399</v>
      </c>
      <c r="D1164" s="72" t="s">
        <v>52</v>
      </c>
      <c r="E1164" s="71">
        <v>2914000</v>
      </c>
    </row>
    <row r="1165" spans="1:5" ht="15" customHeight="1" x14ac:dyDescent="0.2">
      <c r="C1165" s="73" t="s">
        <v>45</v>
      </c>
      <c r="D1165" s="70"/>
      <c r="E1165" s="75">
        <f>SUM(E1162:E1164)</f>
        <v>0</v>
      </c>
    </row>
    <row r="1166" spans="1:5" ht="15" customHeight="1" x14ac:dyDescent="0.25">
      <c r="A1166" s="36"/>
    </row>
    <row r="1167" spans="1:5" ht="15" customHeight="1" x14ac:dyDescent="0.25">
      <c r="A1167" s="36"/>
    </row>
    <row r="1168" spans="1:5" ht="15" customHeight="1" x14ac:dyDescent="0.25">
      <c r="A1168" s="36" t="s">
        <v>193</v>
      </c>
    </row>
    <row r="1169" spans="1:5" ht="15" customHeight="1" x14ac:dyDescent="0.2">
      <c r="A1169" s="170" t="s">
        <v>194</v>
      </c>
      <c r="B1169" s="170"/>
      <c r="C1169" s="170"/>
      <c r="D1169" s="170"/>
      <c r="E1169" s="170"/>
    </row>
    <row r="1170" spans="1:5" ht="15" customHeight="1" x14ac:dyDescent="0.2">
      <c r="A1170" s="170"/>
      <c r="B1170" s="170"/>
      <c r="C1170" s="170"/>
      <c r="D1170" s="170"/>
      <c r="E1170" s="170"/>
    </row>
    <row r="1171" spans="1:5" ht="15" customHeight="1" x14ac:dyDescent="0.2">
      <c r="A1171" s="171" t="s">
        <v>195</v>
      </c>
      <c r="B1171" s="171"/>
      <c r="C1171" s="171"/>
      <c r="D1171" s="171"/>
      <c r="E1171" s="171"/>
    </row>
    <row r="1172" spans="1:5" ht="15" customHeight="1" x14ac:dyDescent="0.2">
      <c r="A1172" s="171"/>
      <c r="B1172" s="171"/>
      <c r="C1172" s="171"/>
      <c r="D1172" s="171"/>
      <c r="E1172" s="171"/>
    </row>
    <row r="1173" spans="1:5" ht="15" customHeight="1" x14ac:dyDescent="0.2">
      <c r="A1173" s="171"/>
      <c r="B1173" s="171"/>
      <c r="C1173" s="171"/>
      <c r="D1173" s="171"/>
      <c r="E1173" s="171"/>
    </row>
    <row r="1174" spans="1:5" ht="15" customHeight="1" x14ac:dyDescent="0.2">
      <c r="A1174" s="171"/>
      <c r="B1174" s="171"/>
      <c r="C1174" s="171"/>
      <c r="D1174" s="171"/>
      <c r="E1174" s="171"/>
    </row>
    <row r="1175" spans="1:5" ht="15" customHeight="1" x14ac:dyDescent="0.2">
      <c r="A1175" s="171"/>
      <c r="B1175" s="171"/>
      <c r="C1175" s="171"/>
      <c r="D1175" s="171"/>
      <c r="E1175" s="171"/>
    </row>
    <row r="1176" spans="1:5" ht="15" customHeight="1" x14ac:dyDescent="0.2">
      <c r="A1176" s="171"/>
      <c r="B1176" s="171"/>
      <c r="C1176" s="171"/>
      <c r="D1176" s="171"/>
      <c r="E1176" s="171"/>
    </row>
    <row r="1177" spans="1:5" ht="15" customHeight="1" x14ac:dyDescent="0.2">
      <c r="A1177" s="171"/>
      <c r="B1177" s="171"/>
      <c r="C1177" s="171"/>
      <c r="D1177" s="171"/>
      <c r="E1177" s="171"/>
    </row>
    <row r="1178" spans="1:5" ht="15" customHeight="1" x14ac:dyDescent="0.2">
      <c r="A1178" s="171"/>
      <c r="B1178" s="171"/>
      <c r="C1178" s="171"/>
      <c r="D1178" s="171"/>
      <c r="E1178" s="171"/>
    </row>
    <row r="1179" spans="1:5" ht="15" customHeight="1" x14ac:dyDescent="0.2"/>
    <row r="1180" spans="1:5" ht="15" customHeight="1" x14ac:dyDescent="0.25">
      <c r="A1180" s="57" t="s">
        <v>16</v>
      </c>
      <c r="B1180" s="58"/>
      <c r="C1180" s="58"/>
      <c r="D1180" s="58"/>
      <c r="E1180" s="59"/>
    </row>
    <row r="1181" spans="1:5" ht="15" customHeight="1" x14ac:dyDescent="0.2">
      <c r="A1181" s="40" t="s">
        <v>105</v>
      </c>
      <c r="B1181" s="39"/>
      <c r="C1181" s="39"/>
      <c r="D1181" s="39"/>
      <c r="E1181" s="41" t="s">
        <v>106</v>
      </c>
    </row>
    <row r="1182" spans="1:5" ht="15" customHeight="1" x14ac:dyDescent="0.2"/>
    <row r="1183" spans="1:5" ht="15" customHeight="1" x14ac:dyDescent="0.2">
      <c r="C1183" s="46" t="s">
        <v>41</v>
      </c>
      <c r="D1183" s="67" t="s">
        <v>50</v>
      </c>
      <c r="E1183" s="44" t="s">
        <v>43</v>
      </c>
    </row>
    <row r="1184" spans="1:5" ht="15" customHeight="1" x14ac:dyDescent="0.2">
      <c r="C1184" s="119">
        <v>2219</v>
      </c>
      <c r="D1184" s="87" t="s">
        <v>113</v>
      </c>
      <c r="E1184" s="50">
        <v>-1398383.26</v>
      </c>
    </row>
    <row r="1185" spans="1:5" ht="15" customHeight="1" x14ac:dyDescent="0.2">
      <c r="C1185" s="119">
        <v>2212</v>
      </c>
      <c r="D1185" s="87" t="s">
        <v>113</v>
      </c>
      <c r="E1185" s="50">
        <v>1398383.26</v>
      </c>
    </row>
    <row r="1186" spans="1:5" ht="15" customHeight="1" x14ac:dyDescent="0.2">
      <c r="C1186" s="73" t="s">
        <v>45</v>
      </c>
      <c r="D1186" s="74"/>
      <c r="E1186" s="75">
        <f>SUM(E1184:E1185)</f>
        <v>0</v>
      </c>
    </row>
    <row r="1187" spans="1:5" ht="15" customHeight="1" x14ac:dyDescent="0.25">
      <c r="A1187" s="36"/>
    </row>
    <row r="1188" spans="1:5" ht="15" customHeight="1" x14ac:dyDescent="0.25">
      <c r="A1188" s="36"/>
    </row>
    <row r="1189" spans="1:5" ht="15" customHeight="1" x14ac:dyDescent="0.25">
      <c r="A1189" s="36"/>
    </row>
    <row r="1190" spans="1:5" ht="15" customHeight="1" x14ac:dyDescent="0.25">
      <c r="A1190" s="36"/>
    </row>
    <row r="1191" spans="1:5" ht="15" customHeight="1" x14ac:dyDescent="0.25">
      <c r="A1191" s="36"/>
    </row>
    <row r="1192" spans="1:5" ht="15" customHeight="1" x14ac:dyDescent="0.25">
      <c r="A1192" s="36"/>
    </row>
    <row r="1193" spans="1:5" ht="15" customHeight="1" x14ac:dyDescent="0.25">
      <c r="A1193" s="36"/>
    </row>
    <row r="1194" spans="1:5" ht="15" customHeight="1" x14ac:dyDescent="0.25">
      <c r="A1194" s="36"/>
    </row>
    <row r="1195" spans="1:5" ht="15" customHeight="1" x14ac:dyDescent="0.25">
      <c r="A1195" s="36"/>
    </row>
    <row r="1196" spans="1:5" ht="15" customHeight="1" x14ac:dyDescent="0.25">
      <c r="A1196" s="36"/>
    </row>
    <row r="1197" spans="1:5" ht="15" customHeight="1" x14ac:dyDescent="0.25">
      <c r="A1197" s="36"/>
    </row>
    <row r="1198" spans="1:5" ht="15" customHeight="1" x14ac:dyDescent="0.25">
      <c r="A1198" s="36" t="s">
        <v>196</v>
      </c>
    </row>
    <row r="1199" spans="1:5" ht="15" customHeight="1" x14ac:dyDescent="0.2">
      <c r="A1199" s="170" t="s">
        <v>197</v>
      </c>
      <c r="B1199" s="170"/>
      <c r="C1199" s="170"/>
      <c r="D1199" s="170"/>
      <c r="E1199" s="170"/>
    </row>
    <row r="1200" spans="1:5" ht="15" customHeight="1" x14ac:dyDescent="0.2">
      <c r="A1200" s="170"/>
      <c r="B1200" s="170"/>
      <c r="C1200" s="170"/>
      <c r="D1200" s="170"/>
      <c r="E1200" s="170"/>
    </row>
    <row r="1201" spans="1:5" ht="15" customHeight="1" x14ac:dyDescent="0.2">
      <c r="A1201" s="171" t="s">
        <v>198</v>
      </c>
      <c r="B1201" s="171"/>
      <c r="C1201" s="171"/>
      <c r="D1201" s="171"/>
      <c r="E1201" s="171"/>
    </row>
    <row r="1202" spans="1:5" ht="15" customHeight="1" x14ac:dyDescent="0.2">
      <c r="A1202" s="171"/>
      <c r="B1202" s="171"/>
      <c r="C1202" s="171"/>
      <c r="D1202" s="171"/>
      <c r="E1202" s="171"/>
    </row>
    <row r="1203" spans="1:5" ht="15" customHeight="1" x14ac:dyDescent="0.2">
      <c r="A1203" s="171"/>
      <c r="B1203" s="171"/>
      <c r="C1203" s="171"/>
      <c r="D1203" s="171"/>
      <c r="E1203" s="171"/>
    </row>
    <row r="1204" spans="1:5" ht="15" customHeight="1" x14ac:dyDescent="0.2">
      <c r="A1204" s="171"/>
      <c r="B1204" s="171"/>
      <c r="C1204" s="171"/>
      <c r="D1204" s="171"/>
      <c r="E1204" s="171"/>
    </row>
    <row r="1205" spans="1:5" ht="15" customHeight="1" x14ac:dyDescent="0.2">
      <c r="A1205" s="171"/>
      <c r="B1205" s="171"/>
      <c r="C1205" s="171"/>
      <c r="D1205" s="171"/>
      <c r="E1205" s="171"/>
    </row>
    <row r="1206" spans="1:5" ht="15" customHeight="1" x14ac:dyDescent="0.2">
      <c r="A1206" s="171"/>
      <c r="B1206" s="171"/>
      <c r="C1206" s="171"/>
      <c r="D1206" s="171"/>
      <c r="E1206" s="171"/>
    </row>
    <row r="1207" spans="1:5" ht="15" customHeight="1" x14ac:dyDescent="0.2">
      <c r="A1207" s="171"/>
      <c r="B1207" s="171"/>
      <c r="C1207" s="171"/>
      <c r="D1207" s="171"/>
      <c r="E1207" s="171"/>
    </row>
    <row r="1208" spans="1:5" ht="15" customHeight="1" x14ac:dyDescent="0.2"/>
    <row r="1209" spans="1:5" ht="15" customHeight="1" x14ac:dyDescent="0.25">
      <c r="A1209" s="57" t="s">
        <v>16</v>
      </c>
      <c r="B1209" s="58"/>
      <c r="C1209" s="58"/>
      <c r="D1209" s="58"/>
      <c r="E1209" s="59"/>
    </row>
    <row r="1210" spans="1:5" ht="15" customHeight="1" x14ac:dyDescent="0.2">
      <c r="A1210" s="40" t="s">
        <v>147</v>
      </c>
      <c r="B1210" s="58"/>
      <c r="C1210" s="58"/>
      <c r="D1210" s="58"/>
      <c r="E1210" s="77" t="s">
        <v>148</v>
      </c>
    </row>
    <row r="1211" spans="1:5" ht="15" customHeight="1" x14ac:dyDescent="0.2">
      <c r="A1211" s="79"/>
      <c r="B1211" s="59"/>
      <c r="C1211" s="58"/>
      <c r="D1211" s="58"/>
      <c r="E1211" s="94"/>
    </row>
    <row r="1212" spans="1:5" ht="15" customHeight="1" x14ac:dyDescent="0.2">
      <c r="A1212" s="83"/>
      <c r="B1212" s="83"/>
      <c r="C1212" s="46" t="s">
        <v>41</v>
      </c>
      <c r="D1212" s="124" t="s">
        <v>50</v>
      </c>
      <c r="E1212" s="68" t="s">
        <v>43</v>
      </c>
    </row>
    <row r="1213" spans="1:5" ht="15" customHeight="1" x14ac:dyDescent="0.2">
      <c r="A1213" s="83"/>
      <c r="B1213" s="83"/>
      <c r="C1213" s="119">
        <v>3429</v>
      </c>
      <c r="D1213" s="72" t="s">
        <v>52</v>
      </c>
      <c r="E1213" s="144">
        <v>-490000</v>
      </c>
    </row>
    <row r="1214" spans="1:5" ht="15" customHeight="1" x14ac:dyDescent="0.2">
      <c r="A1214" s="83"/>
      <c r="B1214" s="83"/>
      <c r="C1214" s="119">
        <v>3429</v>
      </c>
      <c r="D1214" s="72" t="s">
        <v>52</v>
      </c>
      <c r="E1214" s="144">
        <f>65000+80000+60000</f>
        <v>205000</v>
      </c>
    </row>
    <row r="1215" spans="1:5" ht="15" customHeight="1" x14ac:dyDescent="0.2">
      <c r="A1215" s="83"/>
      <c r="B1215" s="83"/>
      <c r="C1215" s="119">
        <v>3429</v>
      </c>
      <c r="D1215" s="87" t="s">
        <v>137</v>
      </c>
      <c r="E1215" s="144">
        <v>285000</v>
      </c>
    </row>
    <row r="1216" spans="1:5" ht="15" customHeight="1" x14ac:dyDescent="0.2">
      <c r="A1216" s="106"/>
      <c r="B1216" s="106"/>
      <c r="C1216" s="73" t="s">
        <v>45</v>
      </c>
      <c r="D1216" s="74"/>
      <c r="E1216" s="75">
        <f>SUM(E1213:E1215)</f>
        <v>0</v>
      </c>
    </row>
    <row r="1217" spans="1:5" ht="15" customHeight="1" x14ac:dyDescent="0.25">
      <c r="A1217" s="36"/>
    </row>
    <row r="1218" spans="1:5" ht="15" customHeight="1" x14ac:dyDescent="0.25">
      <c r="A1218" s="36"/>
    </row>
    <row r="1219" spans="1:5" ht="15" customHeight="1" x14ac:dyDescent="0.25">
      <c r="A1219" s="36" t="s">
        <v>199</v>
      </c>
    </row>
    <row r="1220" spans="1:5" ht="15" customHeight="1" x14ac:dyDescent="0.2">
      <c r="A1220" s="170" t="s">
        <v>200</v>
      </c>
      <c r="B1220" s="170"/>
      <c r="C1220" s="170"/>
      <c r="D1220" s="170"/>
      <c r="E1220" s="170"/>
    </row>
    <row r="1221" spans="1:5" ht="15" customHeight="1" x14ac:dyDescent="0.2">
      <c r="A1221" s="170"/>
      <c r="B1221" s="170"/>
      <c r="C1221" s="170"/>
      <c r="D1221" s="170"/>
      <c r="E1221" s="170"/>
    </row>
    <row r="1222" spans="1:5" ht="15" customHeight="1" x14ac:dyDescent="0.2">
      <c r="A1222" s="171" t="s">
        <v>201</v>
      </c>
      <c r="B1222" s="171"/>
      <c r="C1222" s="171"/>
      <c r="D1222" s="171"/>
      <c r="E1222" s="171"/>
    </row>
    <row r="1223" spans="1:5" ht="15" customHeight="1" x14ac:dyDescent="0.2">
      <c r="A1223" s="171"/>
      <c r="B1223" s="171"/>
      <c r="C1223" s="171"/>
      <c r="D1223" s="171"/>
      <c r="E1223" s="171"/>
    </row>
    <row r="1224" spans="1:5" ht="15" customHeight="1" x14ac:dyDescent="0.2">
      <c r="A1224" s="171"/>
      <c r="B1224" s="171"/>
      <c r="C1224" s="171"/>
      <c r="D1224" s="171"/>
      <c r="E1224" s="171"/>
    </row>
    <row r="1225" spans="1:5" ht="15" customHeight="1" x14ac:dyDescent="0.2">
      <c r="A1225" s="171"/>
      <c r="B1225" s="171"/>
      <c r="C1225" s="171"/>
      <c r="D1225" s="171"/>
      <c r="E1225" s="171"/>
    </row>
    <row r="1226" spans="1:5" ht="15" customHeight="1" x14ac:dyDescent="0.2">
      <c r="A1226" s="171"/>
      <c r="B1226" s="171"/>
      <c r="C1226" s="171"/>
      <c r="D1226" s="171"/>
      <c r="E1226" s="171"/>
    </row>
    <row r="1227" spans="1:5" ht="15" customHeight="1" x14ac:dyDescent="0.2">
      <c r="A1227" s="171"/>
      <c r="B1227" s="171"/>
      <c r="C1227" s="171"/>
      <c r="D1227" s="171"/>
      <c r="E1227" s="171"/>
    </row>
    <row r="1228" spans="1:5" ht="15" customHeight="1" x14ac:dyDescent="0.2">
      <c r="A1228" s="171"/>
      <c r="B1228" s="171"/>
      <c r="C1228" s="171"/>
      <c r="D1228" s="171"/>
      <c r="E1228" s="171"/>
    </row>
    <row r="1229" spans="1:5" ht="15" customHeight="1" x14ac:dyDescent="0.2">
      <c r="A1229" s="171"/>
      <c r="B1229" s="171"/>
      <c r="C1229" s="171"/>
      <c r="D1229" s="171"/>
      <c r="E1229" s="171"/>
    </row>
    <row r="1230" spans="1:5" ht="15" customHeight="1" x14ac:dyDescent="0.2">
      <c r="A1230" s="130"/>
      <c r="B1230" s="130"/>
      <c r="C1230" s="130"/>
      <c r="D1230" s="130"/>
      <c r="E1230" s="130"/>
    </row>
    <row r="1231" spans="1:5" ht="15" customHeight="1" x14ac:dyDescent="0.25">
      <c r="A1231" s="57" t="s">
        <v>16</v>
      </c>
      <c r="B1231" s="58"/>
      <c r="C1231" s="58"/>
      <c r="D1231" s="58"/>
      <c r="E1231" s="59"/>
    </row>
    <row r="1232" spans="1:5" ht="15" customHeight="1" x14ac:dyDescent="0.2">
      <c r="A1232" s="79" t="s">
        <v>152</v>
      </c>
      <c r="B1232" s="80"/>
      <c r="C1232" s="80"/>
      <c r="D1232" s="80"/>
      <c r="E1232" s="80" t="s">
        <v>153</v>
      </c>
    </row>
    <row r="1233" spans="1:5" ht="15" customHeight="1" x14ac:dyDescent="0.2">
      <c r="A1233" s="79"/>
      <c r="B1233" s="59"/>
      <c r="C1233" s="58"/>
      <c r="D1233" s="58"/>
      <c r="E1233" s="94"/>
    </row>
    <row r="1234" spans="1:5" ht="15" customHeight="1" x14ac:dyDescent="0.2">
      <c r="C1234" s="46" t="s">
        <v>41</v>
      </c>
      <c r="D1234" s="124" t="s">
        <v>50</v>
      </c>
      <c r="E1234" s="68" t="s">
        <v>43</v>
      </c>
    </row>
    <row r="1235" spans="1:5" ht="15" customHeight="1" x14ac:dyDescent="0.2">
      <c r="C1235" s="119">
        <v>3543</v>
      </c>
      <c r="D1235" s="72" t="s">
        <v>52</v>
      </c>
      <c r="E1235" s="144">
        <v>-56250</v>
      </c>
    </row>
    <row r="1236" spans="1:5" ht="15" customHeight="1" x14ac:dyDescent="0.2">
      <c r="C1236" s="119">
        <v>3599</v>
      </c>
      <c r="D1236" s="72" t="s">
        <v>52</v>
      </c>
      <c r="E1236" s="144">
        <v>-48450</v>
      </c>
    </row>
    <row r="1237" spans="1:5" ht="15" customHeight="1" x14ac:dyDescent="0.2">
      <c r="C1237" s="119">
        <v>3543</v>
      </c>
      <c r="D1237" s="72" t="s">
        <v>52</v>
      </c>
      <c r="E1237" s="144">
        <v>104700</v>
      </c>
    </row>
    <row r="1238" spans="1:5" ht="15" customHeight="1" x14ac:dyDescent="0.2">
      <c r="C1238" s="73" t="s">
        <v>45</v>
      </c>
      <c r="D1238" s="74"/>
      <c r="E1238" s="75">
        <f>SUM(E1235:E1237)</f>
        <v>0</v>
      </c>
    </row>
    <row r="1239" spans="1:5" ht="15" customHeight="1" x14ac:dyDescent="0.25">
      <c r="A1239" s="36"/>
    </row>
    <row r="1240" spans="1:5" ht="15" customHeight="1" x14ac:dyDescent="0.25">
      <c r="A1240" s="36"/>
    </row>
    <row r="1241" spans="1:5" ht="15" customHeight="1" x14ac:dyDescent="0.25">
      <c r="A1241" s="36"/>
    </row>
    <row r="1242" spans="1:5" ht="15" customHeight="1" x14ac:dyDescent="0.25">
      <c r="A1242" s="36"/>
    </row>
    <row r="1243" spans="1:5" ht="15" customHeight="1" x14ac:dyDescent="0.25">
      <c r="A1243" s="36"/>
    </row>
    <row r="1244" spans="1:5" ht="15" customHeight="1" x14ac:dyDescent="0.25">
      <c r="A1244" s="36"/>
    </row>
    <row r="1245" spans="1:5" ht="15" customHeight="1" x14ac:dyDescent="0.25">
      <c r="A1245" s="36"/>
    </row>
    <row r="1246" spans="1:5" ht="15" customHeight="1" x14ac:dyDescent="0.25">
      <c r="A1246" s="36"/>
    </row>
    <row r="1247" spans="1:5" ht="15" customHeight="1" x14ac:dyDescent="0.25">
      <c r="A1247" s="36"/>
    </row>
    <row r="1248" spans="1:5" ht="15" customHeight="1" x14ac:dyDescent="0.25">
      <c r="A1248" s="36"/>
    </row>
    <row r="1249" spans="1:5" ht="15" customHeight="1" x14ac:dyDescent="0.25">
      <c r="A1249" s="36"/>
    </row>
    <row r="1250" spans="1:5" ht="15" customHeight="1" x14ac:dyDescent="0.25">
      <c r="A1250" s="36" t="s">
        <v>202</v>
      </c>
    </row>
    <row r="1251" spans="1:5" ht="15" customHeight="1" x14ac:dyDescent="0.2">
      <c r="A1251" s="170" t="s">
        <v>200</v>
      </c>
      <c r="B1251" s="170"/>
      <c r="C1251" s="170"/>
      <c r="D1251" s="170"/>
      <c r="E1251" s="170"/>
    </row>
    <row r="1252" spans="1:5" ht="15" customHeight="1" x14ac:dyDescent="0.2">
      <c r="A1252" s="170"/>
      <c r="B1252" s="170"/>
      <c r="C1252" s="170"/>
      <c r="D1252" s="170"/>
      <c r="E1252" s="170"/>
    </row>
    <row r="1253" spans="1:5" ht="15" customHeight="1" x14ac:dyDescent="0.2">
      <c r="A1253" s="171" t="s">
        <v>203</v>
      </c>
      <c r="B1253" s="171"/>
      <c r="C1253" s="171"/>
      <c r="D1253" s="171"/>
      <c r="E1253" s="171"/>
    </row>
    <row r="1254" spans="1:5" ht="15" customHeight="1" x14ac:dyDescent="0.2">
      <c r="A1254" s="171"/>
      <c r="B1254" s="171"/>
      <c r="C1254" s="171"/>
      <c r="D1254" s="171"/>
      <c r="E1254" s="171"/>
    </row>
    <row r="1255" spans="1:5" ht="15" customHeight="1" x14ac:dyDescent="0.2">
      <c r="A1255" s="171"/>
      <c r="B1255" s="171"/>
      <c r="C1255" s="171"/>
      <c r="D1255" s="171"/>
      <c r="E1255" s="171"/>
    </row>
    <row r="1256" spans="1:5" ht="15" customHeight="1" x14ac:dyDescent="0.2">
      <c r="A1256" s="171"/>
      <c r="B1256" s="171"/>
      <c r="C1256" s="171"/>
      <c r="D1256" s="171"/>
      <c r="E1256" s="171"/>
    </row>
    <row r="1257" spans="1:5" ht="15" customHeight="1" x14ac:dyDescent="0.2">
      <c r="A1257" s="171"/>
      <c r="B1257" s="171"/>
      <c r="C1257" s="171"/>
      <c r="D1257" s="171"/>
      <c r="E1257" s="171"/>
    </row>
    <row r="1258" spans="1:5" ht="15" customHeight="1" x14ac:dyDescent="0.2">
      <c r="A1258" s="171"/>
      <c r="B1258" s="171"/>
      <c r="C1258" s="171"/>
      <c r="D1258" s="171"/>
      <c r="E1258" s="171"/>
    </row>
    <row r="1259" spans="1:5" ht="15" customHeight="1" x14ac:dyDescent="0.2">
      <c r="A1259" s="171"/>
      <c r="B1259" s="171"/>
      <c r="C1259" s="171"/>
      <c r="D1259" s="171"/>
      <c r="E1259" s="171"/>
    </row>
    <row r="1260" spans="1:5" ht="15" customHeight="1" x14ac:dyDescent="0.2">
      <c r="A1260" s="171"/>
      <c r="B1260" s="171"/>
      <c r="C1260" s="171"/>
      <c r="D1260" s="171"/>
      <c r="E1260" s="171"/>
    </row>
    <row r="1261" spans="1:5" ht="15" customHeight="1" x14ac:dyDescent="0.2">
      <c r="A1261" s="130"/>
      <c r="B1261" s="130"/>
      <c r="C1261" s="130"/>
      <c r="D1261" s="130"/>
      <c r="E1261" s="130"/>
    </row>
    <row r="1262" spans="1:5" ht="15" customHeight="1" x14ac:dyDescent="0.25">
      <c r="A1262" s="57" t="s">
        <v>16</v>
      </c>
      <c r="B1262" s="58"/>
      <c r="C1262" s="58"/>
      <c r="D1262" s="58"/>
      <c r="E1262" s="59"/>
    </row>
    <row r="1263" spans="1:5" ht="15" customHeight="1" x14ac:dyDescent="0.2">
      <c r="A1263" s="79" t="s">
        <v>152</v>
      </c>
      <c r="B1263" s="80"/>
      <c r="C1263" s="80"/>
      <c r="D1263" s="80"/>
      <c r="E1263" s="80" t="s">
        <v>153</v>
      </c>
    </row>
    <row r="1264" spans="1:5" ht="15" customHeight="1" x14ac:dyDescent="0.2">
      <c r="A1264" s="79"/>
      <c r="B1264" s="59"/>
      <c r="C1264" s="58"/>
      <c r="D1264" s="58"/>
      <c r="E1264" s="94"/>
    </row>
    <row r="1265" spans="1:5" ht="15" customHeight="1" x14ac:dyDescent="0.2">
      <c r="C1265" s="46" t="s">
        <v>41</v>
      </c>
      <c r="D1265" s="124" t="s">
        <v>50</v>
      </c>
      <c r="E1265" s="68" t="s">
        <v>43</v>
      </c>
    </row>
    <row r="1266" spans="1:5" ht="15" customHeight="1" x14ac:dyDescent="0.2">
      <c r="C1266" s="119">
        <v>3543</v>
      </c>
      <c r="D1266" s="72" t="s">
        <v>52</v>
      </c>
      <c r="E1266" s="144">
        <v>-100000</v>
      </c>
    </row>
    <row r="1267" spans="1:5" ht="15" customHeight="1" x14ac:dyDescent="0.2">
      <c r="C1267" s="119">
        <v>3599</v>
      </c>
      <c r="D1267" s="72" t="s">
        <v>52</v>
      </c>
      <c r="E1267" s="144">
        <v>-300000</v>
      </c>
    </row>
    <row r="1268" spans="1:5" ht="15" customHeight="1" x14ac:dyDescent="0.2">
      <c r="C1268" s="119">
        <v>3543</v>
      </c>
      <c r="D1268" s="72" t="s">
        <v>52</v>
      </c>
      <c r="E1268" s="144">
        <v>400000</v>
      </c>
    </row>
    <row r="1269" spans="1:5" ht="15" customHeight="1" x14ac:dyDescent="0.2">
      <c r="C1269" s="73" t="s">
        <v>45</v>
      </c>
      <c r="D1269" s="74"/>
      <c r="E1269" s="75">
        <f>SUM(E1266:E1268)</f>
        <v>0</v>
      </c>
    </row>
    <row r="1270" spans="1:5" ht="15" customHeight="1" x14ac:dyDescent="0.25">
      <c r="A1270" s="36"/>
    </row>
    <row r="1271" spans="1:5" ht="15" customHeight="1" x14ac:dyDescent="0.25">
      <c r="A1271" s="36"/>
    </row>
    <row r="1272" spans="1:5" ht="15" customHeight="1" x14ac:dyDescent="0.25">
      <c r="A1272" s="36" t="s">
        <v>204</v>
      </c>
    </row>
    <row r="1273" spans="1:5" ht="15" customHeight="1" x14ac:dyDescent="0.2">
      <c r="A1273" s="170" t="s">
        <v>176</v>
      </c>
      <c r="B1273" s="170"/>
      <c r="C1273" s="170"/>
      <c r="D1273" s="170"/>
      <c r="E1273" s="170"/>
    </row>
    <row r="1274" spans="1:5" ht="15" customHeight="1" x14ac:dyDescent="0.2">
      <c r="A1274" s="170"/>
      <c r="B1274" s="170"/>
      <c r="C1274" s="170"/>
      <c r="D1274" s="170"/>
      <c r="E1274" s="170"/>
    </row>
    <row r="1275" spans="1:5" ht="15" customHeight="1" x14ac:dyDescent="0.2">
      <c r="A1275" s="171" t="s">
        <v>205</v>
      </c>
      <c r="B1275" s="171"/>
      <c r="C1275" s="171"/>
      <c r="D1275" s="171"/>
      <c r="E1275" s="171"/>
    </row>
    <row r="1276" spans="1:5" ht="15" customHeight="1" x14ac:dyDescent="0.2">
      <c r="A1276" s="171"/>
      <c r="B1276" s="171"/>
      <c r="C1276" s="171"/>
      <c r="D1276" s="171"/>
      <c r="E1276" s="171"/>
    </row>
    <row r="1277" spans="1:5" ht="15" customHeight="1" x14ac:dyDescent="0.2">
      <c r="A1277" s="171"/>
      <c r="B1277" s="171"/>
      <c r="C1277" s="171"/>
      <c r="D1277" s="171"/>
      <c r="E1277" s="171"/>
    </row>
    <row r="1278" spans="1:5" ht="15" customHeight="1" x14ac:dyDescent="0.2">
      <c r="A1278" s="171"/>
      <c r="B1278" s="171"/>
      <c r="C1278" s="171"/>
      <c r="D1278" s="171"/>
      <c r="E1278" s="171"/>
    </row>
    <row r="1279" spans="1:5" ht="15" customHeight="1" x14ac:dyDescent="0.2">
      <c r="A1279" s="171"/>
      <c r="B1279" s="171"/>
      <c r="C1279" s="171"/>
      <c r="D1279" s="171"/>
      <c r="E1279" s="171"/>
    </row>
    <row r="1280" spans="1:5" ht="15" customHeight="1" x14ac:dyDescent="0.2">
      <c r="A1280" s="171"/>
      <c r="B1280" s="171"/>
      <c r="C1280" s="171"/>
      <c r="D1280" s="171"/>
      <c r="E1280" s="171"/>
    </row>
    <row r="1281" spans="1:5" ht="15" customHeight="1" x14ac:dyDescent="0.2"/>
    <row r="1282" spans="1:5" ht="15" customHeight="1" x14ac:dyDescent="0.25">
      <c r="A1282" s="38" t="s">
        <v>16</v>
      </c>
      <c r="B1282" s="39"/>
      <c r="C1282" s="39"/>
      <c r="D1282" s="59"/>
      <c r="E1282" s="59"/>
    </row>
    <row r="1283" spans="1:5" ht="15" customHeight="1" x14ac:dyDescent="0.2">
      <c r="A1283" s="40" t="s">
        <v>73</v>
      </c>
      <c r="B1283" s="39"/>
      <c r="C1283" s="39"/>
      <c r="D1283" s="39"/>
      <c r="E1283" s="41" t="s">
        <v>206</v>
      </c>
    </row>
    <row r="1284" spans="1:5" ht="15" customHeight="1" x14ac:dyDescent="0.2">
      <c r="A1284" s="42"/>
      <c r="B1284" s="132"/>
      <c r="C1284" s="39"/>
      <c r="D1284" s="42"/>
      <c r="E1284" s="133"/>
    </row>
    <row r="1285" spans="1:5" ht="15" customHeight="1" x14ac:dyDescent="0.2">
      <c r="A1285" s="126"/>
      <c r="B1285" s="126"/>
      <c r="C1285" s="44" t="s">
        <v>41</v>
      </c>
      <c r="D1285" s="124" t="s">
        <v>50</v>
      </c>
      <c r="E1285" s="44" t="s">
        <v>43</v>
      </c>
    </row>
    <row r="1286" spans="1:5" ht="15" customHeight="1" x14ac:dyDescent="0.2">
      <c r="A1286" s="104"/>
      <c r="B1286" s="105"/>
      <c r="C1286" s="119">
        <v>6172</v>
      </c>
      <c r="D1286" s="87" t="s">
        <v>207</v>
      </c>
      <c r="E1286" s="50">
        <f>-1765.4-842.5-901.98</f>
        <v>-3509.88</v>
      </c>
    </row>
    <row r="1287" spans="1:5" ht="15" customHeight="1" x14ac:dyDescent="0.2">
      <c r="A1287" s="104"/>
      <c r="B1287" s="105"/>
      <c r="C1287" s="119">
        <v>6172</v>
      </c>
      <c r="D1287" s="87" t="s">
        <v>62</v>
      </c>
      <c r="E1287" s="50">
        <f>-383-853-1000</f>
        <v>-2236</v>
      </c>
    </row>
    <row r="1288" spans="1:5" ht="15" customHeight="1" x14ac:dyDescent="0.2">
      <c r="A1288" s="104"/>
      <c r="B1288" s="105"/>
      <c r="C1288" s="119">
        <v>6172</v>
      </c>
      <c r="D1288" s="87" t="s">
        <v>137</v>
      </c>
      <c r="E1288" s="50">
        <v>-1000</v>
      </c>
    </row>
    <row r="1289" spans="1:5" ht="15" customHeight="1" x14ac:dyDescent="0.2">
      <c r="A1289" s="104"/>
      <c r="B1289" s="105"/>
      <c r="C1289" s="119">
        <v>4371</v>
      </c>
      <c r="D1289" s="87" t="s">
        <v>62</v>
      </c>
      <c r="E1289" s="50">
        <v>6745.88</v>
      </c>
    </row>
    <row r="1290" spans="1:5" ht="15" customHeight="1" x14ac:dyDescent="0.2">
      <c r="A1290" s="89"/>
      <c r="B1290" s="39"/>
      <c r="C1290" s="52" t="s">
        <v>45</v>
      </c>
      <c r="D1290" s="115"/>
      <c r="E1290" s="116">
        <f>SUM(E1286:E1289)</f>
        <v>0</v>
      </c>
    </row>
    <row r="1291" spans="1:5" ht="15" customHeight="1" x14ac:dyDescent="0.25">
      <c r="A1291" s="36"/>
    </row>
    <row r="1292" spans="1:5" ht="15" customHeight="1" x14ac:dyDescent="0.25">
      <c r="A1292" s="36"/>
    </row>
    <row r="1293" spans="1:5" ht="15" customHeight="1" x14ac:dyDescent="0.25">
      <c r="A1293" s="36"/>
    </row>
    <row r="1294" spans="1:5" ht="15" customHeight="1" x14ac:dyDescent="0.25">
      <c r="A1294" s="36"/>
    </row>
    <row r="1295" spans="1:5" ht="15" customHeight="1" x14ac:dyDescent="0.25">
      <c r="A1295" s="36"/>
    </row>
    <row r="1296" spans="1:5" ht="15" customHeight="1" x14ac:dyDescent="0.25">
      <c r="A1296" s="36"/>
    </row>
    <row r="1297" spans="1:5" ht="15" customHeight="1" x14ac:dyDescent="0.25">
      <c r="A1297" s="36"/>
    </row>
    <row r="1298" spans="1:5" ht="15" customHeight="1" x14ac:dyDescent="0.25">
      <c r="A1298" s="36"/>
    </row>
    <row r="1299" spans="1:5" ht="15" customHeight="1" x14ac:dyDescent="0.25">
      <c r="A1299" s="36"/>
    </row>
    <row r="1300" spans="1:5" ht="15" customHeight="1" x14ac:dyDescent="0.25">
      <c r="A1300" s="36"/>
    </row>
    <row r="1301" spans="1:5" ht="15" customHeight="1" x14ac:dyDescent="0.25">
      <c r="A1301" s="36"/>
    </row>
    <row r="1302" spans="1:5" ht="15" customHeight="1" x14ac:dyDescent="0.25">
      <c r="A1302" s="36" t="s">
        <v>208</v>
      </c>
    </row>
    <row r="1303" spans="1:5" ht="15" customHeight="1" x14ac:dyDescent="0.2">
      <c r="A1303" s="170" t="s">
        <v>209</v>
      </c>
      <c r="B1303" s="170"/>
      <c r="C1303" s="170"/>
      <c r="D1303" s="170"/>
      <c r="E1303" s="170"/>
    </row>
    <row r="1304" spans="1:5" ht="15" customHeight="1" x14ac:dyDescent="0.2">
      <c r="A1304" s="170"/>
      <c r="B1304" s="170"/>
      <c r="C1304" s="170"/>
      <c r="D1304" s="170"/>
      <c r="E1304" s="170"/>
    </row>
    <row r="1305" spans="1:5" ht="15" customHeight="1" x14ac:dyDescent="0.2">
      <c r="A1305" s="171" t="s">
        <v>210</v>
      </c>
      <c r="B1305" s="171"/>
      <c r="C1305" s="171"/>
      <c r="D1305" s="171"/>
      <c r="E1305" s="171"/>
    </row>
    <row r="1306" spans="1:5" ht="15" customHeight="1" x14ac:dyDescent="0.2">
      <c r="A1306" s="171"/>
      <c r="B1306" s="171"/>
      <c r="C1306" s="171"/>
      <c r="D1306" s="171"/>
      <c r="E1306" s="171"/>
    </row>
    <row r="1307" spans="1:5" ht="15" customHeight="1" x14ac:dyDescent="0.2">
      <c r="A1307" s="171"/>
      <c r="B1307" s="171"/>
      <c r="C1307" s="171"/>
      <c r="D1307" s="171"/>
      <c r="E1307" s="171"/>
    </row>
    <row r="1308" spans="1:5" ht="15" customHeight="1" x14ac:dyDescent="0.2">
      <c r="A1308" s="171"/>
      <c r="B1308" s="171"/>
      <c r="C1308" s="171"/>
      <c r="D1308" s="171"/>
      <c r="E1308" s="171"/>
    </row>
    <row r="1309" spans="1:5" ht="15" customHeight="1" x14ac:dyDescent="0.2">
      <c r="A1309" s="171"/>
      <c r="B1309" s="171"/>
      <c r="C1309" s="171"/>
      <c r="D1309" s="171"/>
      <c r="E1309" s="171"/>
    </row>
    <row r="1310" spans="1:5" ht="15" customHeight="1" x14ac:dyDescent="0.2">
      <c r="A1310" s="171"/>
      <c r="B1310" s="171"/>
      <c r="C1310" s="171"/>
      <c r="D1310" s="171"/>
      <c r="E1310" s="171"/>
    </row>
    <row r="1311" spans="1:5" ht="15" customHeight="1" x14ac:dyDescent="0.2">
      <c r="A1311" s="58"/>
      <c r="B1311" s="160"/>
      <c r="C1311" s="154"/>
      <c r="D1311" s="58"/>
      <c r="E1311" s="161"/>
    </row>
    <row r="1312" spans="1:5" ht="15" customHeight="1" x14ac:dyDescent="0.25">
      <c r="A1312" s="38" t="s">
        <v>16</v>
      </c>
      <c r="B1312" s="39"/>
      <c r="C1312" s="39"/>
      <c r="D1312" s="59"/>
      <c r="E1312" s="59"/>
    </row>
    <row r="1313" spans="1:5" ht="15" customHeight="1" x14ac:dyDescent="0.2">
      <c r="A1313" s="40" t="s">
        <v>66</v>
      </c>
      <c r="B1313" s="39"/>
      <c r="C1313" s="39"/>
      <c r="D1313" s="39"/>
      <c r="E1313" s="41" t="s">
        <v>211</v>
      </c>
    </row>
    <row r="1314" spans="1:5" ht="15" customHeight="1" x14ac:dyDescent="0.25">
      <c r="A1314" s="163"/>
      <c r="B1314" s="164"/>
      <c r="C1314" s="39"/>
      <c r="D1314" s="42"/>
      <c r="E1314" s="133"/>
    </row>
    <row r="1315" spans="1:5" ht="15" customHeight="1" x14ac:dyDescent="0.25">
      <c r="A1315" s="36"/>
      <c r="B1315" s="46" t="s">
        <v>212</v>
      </c>
      <c r="C1315" s="46" t="s">
        <v>41</v>
      </c>
      <c r="D1315" s="67" t="s">
        <v>50</v>
      </c>
      <c r="E1315" s="44" t="s">
        <v>43</v>
      </c>
    </row>
    <row r="1316" spans="1:5" ht="15" customHeight="1" x14ac:dyDescent="0.25">
      <c r="A1316" s="36"/>
      <c r="B1316" s="47">
        <v>12</v>
      </c>
      <c r="C1316" s="119"/>
      <c r="D1316" s="87" t="s">
        <v>93</v>
      </c>
      <c r="E1316" s="50">
        <v>-73246.14</v>
      </c>
    </row>
    <row r="1317" spans="1:5" ht="15" customHeight="1" x14ac:dyDescent="0.25">
      <c r="A1317" s="36"/>
      <c r="B1317" s="47">
        <v>12</v>
      </c>
      <c r="C1317" s="119"/>
      <c r="D1317" s="87" t="s">
        <v>62</v>
      </c>
      <c r="E1317" s="50">
        <v>73246.14</v>
      </c>
    </row>
    <row r="1318" spans="1:5" ht="15" customHeight="1" x14ac:dyDescent="0.25">
      <c r="A1318" s="36"/>
      <c r="B1318" s="165"/>
      <c r="C1318" s="73" t="s">
        <v>45</v>
      </c>
      <c r="D1318" s="74"/>
      <c r="E1318" s="75">
        <f>SUM(E1316:E1317)</f>
        <v>0</v>
      </c>
    </row>
    <row r="1319" spans="1:5" ht="15" customHeight="1" x14ac:dyDescent="0.25">
      <c r="A1319" s="36"/>
    </row>
    <row r="1320" spans="1:5" ht="15" customHeight="1" x14ac:dyDescent="0.25">
      <c r="A1320" s="36"/>
    </row>
    <row r="1321" spans="1:5" ht="15" customHeight="1" x14ac:dyDescent="0.25">
      <c r="A1321" s="36" t="s">
        <v>213</v>
      </c>
    </row>
    <row r="1322" spans="1:5" ht="15" customHeight="1" x14ac:dyDescent="0.2">
      <c r="A1322" s="170" t="s">
        <v>209</v>
      </c>
      <c r="B1322" s="170"/>
      <c r="C1322" s="170"/>
      <c r="D1322" s="170"/>
      <c r="E1322" s="170"/>
    </row>
    <row r="1323" spans="1:5" ht="15" customHeight="1" x14ac:dyDescent="0.2">
      <c r="A1323" s="170"/>
      <c r="B1323" s="170"/>
      <c r="C1323" s="170"/>
      <c r="D1323" s="170"/>
      <c r="E1323" s="170"/>
    </row>
    <row r="1324" spans="1:5" ht="15" customHeight="1" x14ac:dyDescent="0.2">
      <c r="A1324" s="171" t="s">
        <v>214</v>
      </c>
      <c r="B1324" s="171"/>
      <c r="C1324" s="171"/>
      <c r="D1324" s="171"/>
      <c r="E1324" s="171"/>
    </row>
    <row r="1325" spans="1:5" ht="15" customHeight="1" x14ac:dyDescent="0.2">
      <c r="A1325" s="171"/>
      <c r="B1325" s="171"/>
      <c r="C1325" s="171"/>
      <c r="D1325" s="171"/>
      <c r="E1325" s="171"/>
    </row>
    <row r="1326" spans="1:5" ht="15" customHeight="1" x14ac:dyDescent="0.2">
      <c r="A1326" s="171"/>
      <c r="B1326" s="171"/>
      <c r="C1326" s="171"/>
      <c r="D1326" s="171"/>
      <c r="E1326" s="171"/>
    </row>
    <row r="1327" spans="1:5" ht="15" customHeight="1" x14ac:dyDescent="0.2">
      <c r="A1327" s="171"/>
      <c r="B1327" s="171"/>
      <c r="C1327" s="171"/>
      <c r="D1327" s="171"/>
      <c r="E1327" s="171"/>
    </row>
    <row r="1328" spans="1:5" ht="15" customHeight="1" x14ac:dyDescent="0.2">
      <c r="A1328" s="171"/>
      <c r="B1328" s="171"/>
      <c r="C1328" s="171"/>
      <c r="D1328" s="171"/>
      <c r="E1328" s="171"/>
    </row>
    <row r="1329" spans="1:5" ht="15" customHeight="1" x14ac:dyDescent="0.2">
      <c r="A1329" s="171"/>
      <c r="B1329" s="171"/>
      <c r="C1329" s="171"/>
      <c r="D1329" s="171"/>
      <c r="E1329" s="171"/>
    </row>
    <row r="1330" spans="1:5" ht="15" customHeight="1" x14ac:dyDescent="0.2">
      <c r="A1330" s="58"/>
      <c r="B1330" s="160"/>
      <c r="C1330" s="154"/>
      <c r="D1330" s="58"/>
      <c r="E1330" s="161"/>
    </row>
    <row r="1331" spans="1:5" ht="15" customHeight="1" x14ac:dyDescent="0.25">
      <c r="A1331" s="38" t="s">
        <v>16</v>
      </c>
      <c r="B1331" s="39"/>
      <c r="C1331" s="39"/>
      <c r="D1331" s="59"/>
      <c r="E1331" s="59"/>
    </row>
    <row r="1332" spans="1:5" ht="15" customHeight="1" x14ac:dyDescent="0.2">
      <c r="A1332" s="40" t="s">
        <v>66</v>
      </c>
      <c r="B1332" s="39"/>
      <c r="C1332" s="39"/>
      <c r="D1332" s="39"/>
      <c r="E1332" s="41" t="s">
        <v>211</v>
      </c>
    </row>
    <row r="1333" spans="1:5" ht="15" customHeight="1" x14ac:dyDescent="0.25">
      <c r="A1333" s="163"/>
      <c r="B1333" s="164"/>
      <c r="C1333" s="39"/>
      <c r="D1333" s="42"/>
      <c r="E1333" s="133"/>
    </row>
    <row r="1334" spans="1:5" ht="15" customHeight="1" x14ac:dyDescent="0.2">
      <c r="A1334" s="126"/>
      <c r="B1334" s="46" t="s">
        <v>212</v>
      </c>
      <c r="C1334" s="46" t="s">
        <v>41</v>
      </c>
      <c r="D1334" s="67" t="s">
        <v>50</v>
      </c>
      <c r="E1334" s="44" t="s">
        <v>43</v>
      </c>
    </row>
    <row r="1335" spans="1:5" ht="15" customHeight="1" x14ac:dyDescent="0.2">
      <c r="A1335" s="85"/>
      <c r="B1335" s="47">
        <v>11</v>
      </c>
      <c r="C1335" s="119"/>
      <c r="D1335" s="87" t="s">
        <v>93</v>
      </c>
      <c r="E1335" s="144">
        <v>-14793872</v>
      </c>
    </row>
    <row r="1336" spans="1:5" ht="15" customHeight="1" x14ac:dyDescent="0.2">
      <c r="A1336" s="89"/>
      <c r="B1336" s="165"/>
      <c r="C1336" s="73" t="s">
        <v>45</v>
      </c>
      <c r="D1336" s="74"/>
      <c r="E1336" s="75">
        <f>SUM(E1335:E1335)</f>
        <v>-14793872</v>
      </c>
    </row>
    <row r="1337" spans="1:5" ht="15" customHeight="1" x14ac:dyDescent="0.25">
      <c r="A1337" s="36"/>
    </row>
    <row r="1338" spans="1:5" ht="15" customHeight="1" x14ac:dyDescent="0.25">
      <c r="A1338" s="38" t="s">
        <v>16</v>
      </c>
      <c r="B1338" s="39"/>
      <c r="C1338" s="39"/>
      <c r="D1338" s="59"/>
      <c r="E1338" s="59"/>
    </row>
    <row r="1339" spans="1:5" ht="15" customHeight="1" x14ac:dyDescent="0.2">
      <c r="A1339" s="40" t="s">
        <v>66</v>
      </c>
      <c r="B1339" s="39"/>
      <c r="C1339" s="39"/>
      <c r="D1339" s="39"/>
      <c r="E1339" s="41" t="s">
        <v>67</v>
      </c>
    </row>
    <row r="1340" spans="1:5" ht="15" customHeight="1" x14ac:dyDescent="0.25">
      <c r="A1340" s="163"/>
      <c r="B1340" s="164"/>
      <c r="C1340" s="39"/>
      <c r="D1340" s="42"/>
      <c r="E1340" s="133"/>
    </row>
    <row r="1341" spans="1:5" ht="15" customHeight="1" x14ac:dyDescent="0.2">
      <c r="A1341" s="126"/>
      <c r="B1341" s="83"/>
      <c r="C1341" s="44" t="s">
        <v>41</v>
      </c>
      <c r="D1341" s="124" t="s">
        <v>50</v>
      </c>
      <c r="E1341" s="68" t="s">
        <v>43</v>
      </c>
    </row>
    <row r="1342" spans="1:5" ht="15" customHeight="1" x14ac:dyDescent="0.2">
      <c r="A1342" s="85"/>
      <c r="B1342" s="85"/>
      <c r="C1342" s="119">
        <v>4357</v>
      </c>
      <c r="D1342" s="87" t="s">
        <v>93</v>
      </c>
      <c r="E1342" s="50">
        <f>13233872+1560000</f>
        <v>14793872</v>
      </c>
    </row>
    <row r="1343" spans="1:5" ht="15" customHeight="1" x14ac:dyDescent="0.2">
      <c r="A1343" s="89"/>
      <c r="B1343" s="149"/>
      <c r="C1343" s="52" t="s">
        <v>45</v>
      </c>
      <c r="D1343" s="115"/>
      <c r="E1343" s="116">
        <f>SUM(E1342:E1342)</f>
        <v>14793872</v>
      </c>
    </row>
    <row r="1344" spans="1:5" ht="15" customHeight="1" x14ac:dyDescent="0.25">
      <c r="A1344" s="36"/>
    </row>
    <row r="1345" spans="1:5" ht="15" customHeight="1" x14ac:dyDescent="0.25">
      <c r="A1345" s="36"/>
    </row>
    <row r="1346" spans="1:5" ht="15" customHeight="1" x14ac:dyDescent="0.25">
      <c r="A1346" s="36"/>
    </row>
    <row r="1347" spans="1:5" ht="15" customHeight="1" x14ac:dyDescent="0.25">
      <c r="A1347" s="36"/>
    </row>
    <row r="1348" spans="1:5" ht="15" customHeight="1" x14ac:dyDescent="0.25">
      <c r="A1348" s="36"/>
    </row>
    <row r="1349" spans="1:5" ht="15" customHeight="1" x14ac:dyDescent="0.25">
      <c r="A1349" s="36"/>
    </row>
    <row r="1350" spans="1:5" ht="15" customHeight="1" x14ac:dyDescent="0.25">
      <c r="A1350" s="36"/>
    </row>
    <row r="1351" spans="1:5" ht="15" customHeight="1" x14ac:dyDescent="0.25">
      <c r="A1351" s="36"/>
    </row>
    <row r="1352" spans="1:5" ht="15" customHeight="1" x14ac:dyDescent="0.25">
      <c r="A1352" s="36"/>
    </row>
    <row r="1353" spans="1:5" ht="15" customHeight="1" x14ac:dyDescent="0.25">
      <c r="A1353" s="36"/>
    </row>
    <row r="1354" spans="1:5" ht="15" customHeight="1" x14ac:dyDescent="0.25">
      <c r="A1354" s="36" t="s">
        <v>215</v>
      </c>
    </row>
    <row r="1355" spans="1:5" ht="15" customHeight="1" x14ac:dyDescent="0.2">
      <c r="A1355" s="170" t="s">
        <v>209</v>
      </c>
      <c r="B1355" s="170"/>
      <c r="C1355" s="170"/>
      <c r="D1355" s="170"/>
      <c r="E1355" s="170"/>
    </row>
    <row r="1356" spans="1:5" ht="15" customHeight="1" x14ac:dyDescent="0.2">
      <c r="A1356" s="170"/>
      <c r="B1356" s="170"/>
      <c r="C1356" s="170"/>
      <c r="D1356" s="170"/>
      <c r="E1356" s="170"/>
    </row>
    <row r="1357" spans="1:5" ht="15" customHeight="1" x14ac:dyDescent="0.2">
      <c r="A1357" s="171" t="s">
        <v>216</v>
      </c>
      <c r="B1357" s="171"/>
      <c r="C1357" s="171"/>
      <c r="D1357" s="171"/>
      <c r="E1357" s="171"/>
    </row>
    <row r="1358" spans="1:5" ht="15" customHeight="1" x14ac:dyDescent="0.2">
      <c r="A1358" s="171"/>
      <c r="B1358" s="171"/>
      <c r="C1358" s="171"/>
      <c r="D1358" s="171"/>
      <c r="E1358" s="171"/>
    </row>
    <row r="1359" spans="1:5" ht="15" customHeight="1" x14ac:dyDescent="0.2">
      <c r="A1359" s="171"/>
      <c r="B1359" s="171"/>
      <c r="C1359" s="171"/>
      <c r="D1359" s="171"/>
      <c r="E1359" s="171"/>
    </row>
    <row r="1360" spans="1:5" ht="15" customHeight="1" x14ac:dyDescent="0.2">
      <c r="A1360" s="171"/>
      <c r="B1360" s="171"/>
      <c r="C1360" s="171"/>
      <c r="D1360" s="171"/>
      <c r="E1360" s="171"/>
    </row>
    <row r="1361" spans="1:5" ht="15" customHeight="1" x14ac:dyDescent="0.2">
      <c r="A1361" s="171"/>
      <c r="B1361" s="171"/>
      <c r="C1361" s="171"/>
      <c r="D1361" s="171"/>
      <c r="E1361" s="171"/>
    </row>
    <row r="1362" spans="1:5" ht="15" customHeight="1" x14ac:dyDescent="0.2">
      <c r="A1362" s="171"/>
      <c r="B1362" s="171"/>
      <c r="C1362" s="171"/>
      <c r="D1362" s="171"/>
      <c r="E1362" s="171"/>
    </row>
    <row r="1363" spans="1:5" ht="15" customHeight="1" x14ac:dyDescent="0.2">
      <c r="A1363" s="58"/>
      <c r="B1363" s="160"/>
      <c r="C1363" s="154"/>
      <c r="D1363" s="58"/>
      <c r="E1363" s="161"/>
    </row>
    <row r="1364" spans="1:5" ht="15" customHeight="1" x14ac:dyDescent="0.25">
      <c r="A1364" s="38" t="s">
        <v>16</v>
      </c>
      <c r="B1364" s="39"/>
      <c r="C1364" s="39"/>
      <c r="D1364" s="59"/>
      <c r="E1364" s="59"/>
    </row>
    <row r="1365" spans="1:5" ht="15" customHeight="1" x14ac:dyDescent="0.2">
      <c r="A1365" s="40" t="s">
        <v>66</v>
      </c>
      <c r="B1365" s="39"/>
      <c r="C1365" s="39"/>
      <c r="D1365" s="39"/>
      <c r="E1365" s="41" t="s">
        <v>67</v>
      </c>
    </row>
    <row r="1366" spans="1:5" ht="15" customHeight="1" x14ac:dyDescent="0.25">
      <c r="A1366" s="163"/>
      <c r="B1366" s="164"/>
      <c r="C1366" s="39"/>
      <c r="D1366" s="42"/>
      <c r="E1366" s="133"/>
    </row>
    <row r="1367" spans="1:5" ht="15" customHeight="1" x14ac:dyDescent="0.2">
      <c r="A1367" s="126"/>
      <c r="B1367" s="83"/>
      <c r="C1367" s="44" t="s">
        <v>41</v>
      </c>
      <c r="D1367" s="124" t="s">
        <v>50</v>
      </c>
      <c r="E1367" s="68" t="s">
        <v>43</v>
      </c>
    </row>
    <row r="1368" spans="1:5" ht="15" customHeight="1" x14ac:dyDescent="0.2">
      <c r="A1368" s="85"/>
      <c r="B1368" s="85"/>
      <c r="C1368" s="119">
        <v>3114</v>
      </c>
      <c r="D1368" s="87" t="s">
        <v>93</v>
      </c>
      <c r="E1368" s="50">
        <v>-205700</v>
      </c>
    </row>
    <row r="1369" spans="1:5" ht="15" customHeight="1" x14ac:dyDescent="0.2">
      <c r="A1369" s="85"/>
      <c r="B1369" s="85"/>
      <c r="C1369" s="119">
        <v>3146</v>
      </c>
      <c r="D1369" s="87" t="s">
        <v>93</v>
      </c>
      <c r="E1369" s="50">
        <v>205700</v>
      </c>
    </row>
    <row r="1370" spans="1:5" ht="15" customHeight="1" x14ac:dyDescent="0.2">
      <c r="A1370" s="89"/>
      <c r="B1370" s="149"/>
      <c r="C1370" s="52" t="s">
        <v>45</v>
      </c>
      <c r="D1370" s="115"/>
      <c r="E1370" s="116">
        <f>SUM(E1368:E1369)</f>
        <v>0</v>
      </c>
    </row>
    <row r="1371" spans="1:5" ht="15" customHeight="1" x14ac:dyDescent="0.25">
      <c r="A1371" s="36"/>
    </row>
    <row r="1372" spans="1:5" ht="15" customHeight="1" x14ac:dyDescent="0.25">
      <c r="A1372" s="36"/>
    </row>
    <row r="1373" spans="1:5" ht="15" customHeight="1" x14ac:dyDescent="0.25">
      <c r="A1373" s="36" t="s">
        <v>217</v>
      </c>
    </row>
    <row r="1374" spans="1:5" ht="15" customHeight="1" x14ac:dyDescent="0.2">
      <c r="A1374" s="170" t="s">
        <v>218</v>
      </c>
      <c r="B1374" s="170"/>
      <c r="C1374" s="170"/>
      <c r="D1374" s="170"/>
      <c r="E1374" s="170"/>
    </row>
    <row r="1375" spans="1:5" ht="15" customHeight="1" x14ac:dyDescent="0.2">
      <c r="A1375" s="170"/>
      <c r="B1375" s="170"/>
      <c r="C1375" s="170"/>
      <c r="D1375" s="170"/>
      <c r="E1375" s="170"/>
    </row>
    <row r="1376" spans="1:5" ht="15" customHeight="1" x14ac:dyDescent="0.2">
      <c r="A1376" s="171" t="s">
        <v>219</v>
      </c>
      <c r="B1376" s="171"/>
      <c r="C1376" s="171"/>
      <c r="D1376" s="171"/>
      <c r="E1376" s="171"/>
    </row>
    <row r="1377" spans="1:5" ht="15" customHeight="1" x14ac:dyDescent="0.2">
      <c r="A1377" s="171"/>
      <c r="B1377" s="171"/>
      <c r="C1377" s="171"/>
      <c r="D1377" s="171"/>
      <c r="E1377" s="171"/>
    </row>
    <row r="1378" spans="1:5" ht="15" customHeight="1" x14ac:dyDescent="0.2">
      <c r="A1378" s="171"/>
      <c r="B1378" s="171"/>
      <c r="C1378" s="171"/>
      <c r="D1378" s="171"/>
      <c r="E1378" s="171"/>
    </row>
    <row r="1379" spans="1:5" ht="15" customHeight="1" x14ac:dyDescent="0.2">
      <c r="A1379" s="171"/>
      <c r="B1379" s="171"/>
      <c r="C1379" s="171"/>
      <c r="D1379" s="171"/>
      <c r="E1379" s="171"/>
    </row>
    <row r="1380" spans="1:5" ht="15" customHeight="1" x14ac:dyDescent="0.2">
      <c r="A1380" s="171"/>
      <c r="B1380" s="171"/>
      <c r="C1380" s="171"/>
      <c r="D1380" s="171"/>
      <c r="E1380" s="171"/>
    </row>
    <row r="1381" spans="1:5" ht="15" customHeight="1" x14ac:dyDescent="0.2">
      <c r="A1381" s="171"/>
      <c r="B1381" s="171"/>
      <c r="C1381" s="171"/>
      <c r="D1381" s="171"/>
      <c r="E1381" s="171"/>
    </row>
    <row r="1382" spans="1:5" ht="15" customHeight="1" x14ac:dyDescent="0.2">
      <c r="A1382" s="171"/>
      <c r="B1382" s="171"/>
      <c r="C1382" s="171"/>
      <c r="D1382" s="171"/>
      <c r="E1382" s="171"/>
    </row>
    <row r="1383" spans="1:5" ht="15" customHeight="1" x14ac:dyDescent="0.2">
      <c r="A1383" s="171"/>
      <c r="B1383" s="171"/>
      <c r="C1383" s="171"/>
      <c r="D1383" s="171"/>
      <c r="E1383" s="171"/>
    </row>
    <row r="1384" spans="1:5" ht="15" customHeight="1" x14ac:dyDescent="0.2">
      <c r="A1384" s="171"/>
      <c r="B1384" s="171"/>
      <c r="C1384" s="171"/>
      <c r="D1384" s="171"/>
      <c r="E1384" s="171"/>
    </row>
    <row r="1385" spans="1:5" ht="15" customHeight="1" x14ac:dyDescent="0.2">
      <c r="A1385" s="171"/>
      <c r="B1385" s="171"/>
      <c r="C1385" s="171"/>
      <c r="D1385" s="171"/>
      <c r="E1385" s="171"/>
    </row>
    <row r="1386" spans="1:5" ht="15" customHeight="1" x14ac:dyDescent="0.2"/>
    <row r="1387" spans="1:5" ht="15" customHeight="1" x14ac:dyDescent="0.25">
      <c r="A1387" s="57" t="s">
        <v>16</v>
      </c>
      <c r="B1387" s="58"/>
      <c r="C1387" s="58"/>
      <c r="D1387" s="58"/>
      <c r="E1387" s="59"/>
    </row>
    <row r="1388" spans="1:5" ht="15" customHeight="1" x14ac:dyDescent="0.2">
      <c r="A1388" s="79" t="s">
        <v>80</v>
      </c>
      <c r="B1388" s="80"/>
      <c r="C1388" s="80"/>
      <c r="D1388" s="80"/>
      <c r="E1388" s="59" t="s">
        <v>81</v>
      </c>
    </row>
    <row r="1389" spans="1:5" ht="15" customHeight="1" x14ac:dyDescent="0.2"/>
    <row r="1390" spans="1:5" ht="15" customHeight="1" x14ac:dyDescent="0.2">
      <c r="B1390" s="44" t="s">
        <v>40</v>
      </c>
      <c r="C1390" s="46" t="s">
        <v>41</v>
      </c>
      <c r="D1390" s="117" t="s">
        <v>42</v>
      </c>
      <c r="E1390" s="68" t="s">
        <v>43</v>
      </c>
    </row>
    <row r="1391" spans="1:5" ht="15" customHeight="1" x14ac:dyDescent="0.2">
      <c r="B1391" s="47">
        <v>307</v>
      </c>
      <c r="C1391" s="119"/>
      <c r="D1391" s="66" t="s">
        <v>122</v>
      </c>
      <c r="E1391" s="50">
        <v>-14546.6</v>
      </c>
    </row>
    <row r="1392" spans="1:5" ht="15" customHeight="1" x14ac:dyDescent="0.2">
      <c r="B1392" s="47">
        <v>303</v>
      </c>
      <c r="C1392" s="119"/>
      <c r="D1392" s="66" t="s">
        <v>122</v>
      </c>
      <c r="E1392" s="50">
        <v>14546.6</v>
      </c>
    </row>
    <row r="1393" spans="1:5" ht="15" customHeight="1" x14ac:dyDescent="0.2">
      <c r="B1393" s="121"/>
      <c r="C1393" s="73" t="s">
        <v>45</v>
      </c>
      <c r="D1393" s="122"/>
      <c r="E1393" s="123">
        <f>SUM(E1391:E1392)</f>
        <v>0</v>
      </c>
    </row>
    <row r="1394" spans="1:5" ht="15" customHeight="1" x14ac:dyDescent="0.25">
      <c r="A1394" s="36"/>
    </row>
    <row r="1395" spans="1:5" ht="15" customHeight="1" x14ac:dyDescent="0.25">
      <c r="A1395" s="36"/>
    </row>
    <row r="1396" spans="1:5" ht="15" customHeight="1" x14ac:dyDescent="0.25">
      <c r="A1396" s="36"/>
    </row>
    <row r="1397" spans="1:5" ht="15" customHeight="1" x14ac:dyDescent="0.25">
      <c r="A1397" s="36"/>
    </row>
    <row r="1398" spans="1:5" ht="15" customHeight="1" x14ac:dyDescent="0.25">
      <c r="A1398" s="36"/>
    </row>
    <row r="1399" spans="1:5" ht="15" customHeight="1" x14ac:dyDescent="0.25">
      <c r="A1399" s="36"/>
    </row>
    <row r="1400" spans="1:5" ht="15" customHeight="1" x14ac:dyDescent="0.25">
      <c r="A1400" s="36"/>
    </row>
    <row r="1401" spans="1:5" ht="15" customHeight="1" x14ac:dyDescent="0.25">
      <c r="A1401" s="36"/>
    </row>
    <row r="1402" spans="1:5" ht="15" customHeight="1" x14ac:dyDescent="0.25">
      <c r="A1402" s="36"/>
    </row>
    <row r="1403" spans="1:5" ht="15" customHeight="1" x14ac:dyDescent="0.25">
      <c r="A1403" s="36"/>
    </row>
    <row r="1404" spans="1:5" ht="15" customHeight="1" x14ac:dyDescent="0.25">
      <c r="A1404" s="36"/>
    </row>
    <row r="1405" spans="1:5" ht="15" customHeight="1" x14ac:dyDescent="0.25">
      <c r="A1405" s="36"/>
    </row>
    <row r="1406" spans="1:5" ht="15" customHeight="1" x14ac:dyDescent="0.25">
      <c r="A1406" s="36" t="s">
        <v>220</v>
      </c>
    </row>
    <row r="1407" spans="1:5" ht="15" customHeight="1" x14ac:dyDescent="0.2">
      <c r="A1407" s="170" t="s">
        <v>218</v>
      </c>
      <c r="B1407" s="170"/>
      <c r="C1407" s="170"/>
      <c r="D1407" s="170"/>
      <c r="E1407" s="170"/>
    </row>
    <row r="1408" spans="1:5" ht="15" customHeight="1" x14ac:dyDescent="0.2">
      <c r="A1408" s="170"/>
      <c r="B1408" s="170"/>
      <c r="C1408" s="170"/>
      <c r="D1408" s="170"/>
      <c r="E1408" s="170"/>
    </row>
    <row r="1409" spans="1:5" ht="15" customHeight="1" x14ac:dyDescent="0.2">
      <c r="A1409" s="171" t="s">
        <v>221</v>
      </c>
      <c r="B1409" s="171"/>
      <c r="C1409" s="171"/>
      <c r="D1409" s="171"/>
      <c r="E1409" s="171"/>
    </row>
    <row r="1410" spans="1:5" ht="15" customHeight="1" x14ac:dyDescent="0.2">
      <c r="A1410" s="171"/>
      <c r="B1410" s="171"/>
      <c r="C1410" s="171"/>
      <c r="D1410" s="171"/>
      <c r="E1410" s="171"/>
    </row>
    <row r="1411" spans="1:5" ht="15" customHeight="1" x14ac:dyDescent="0.2">
      <c r="A1411" s="171"/>
      <c r="B1411" s="171"/>
      <c r="C1411" s="171"/>
      <c r="D1411" s="171"/>
      <c r="E1411" s="171"/>
    </row>
    <row r="1412" spans="1:5" ht="15" customHeight="1" x14ac:dyDescent="0.2">
      <c r="A1412" s="171"/>
      <c r="B1412" s="171"/>
      <c r="C1412" s="171"/>
      <c r="D1412" s="171"/>
      <c r="E1412" s="171"/>
    </row>
    <row r="1413" spans="1:5" ht="15" customHeight="1" x14ac:dyDescent="0.2">
      <c r="A1413" s="171"/>
      <c r="B1413" s="171"/>
      <c r="C1413" s="171"/>
      <c r="D1413" s="171"/>
      <c r="E1413" s="171"/>
    </row>
    <row r="1414" spans="1:5" ht="15" customHeight="1" x14ac:dyDescent="0.2">
      <c r="A1414" s="171"/>
      <c r="B1414" s="171"/>
      <c r="C1414" s="171"/>
      <c r="D1414" s="171"/>
      <c r="E1414" s="171"/>
    </row>
    <row r="1415" spans="1:5" ht="15" customHeight="1" x14ac:dyDescent="0.2">
      <c r="A1415" s="171"/>
      <c r="B1415" s="171"/>
      <c r="C1415" s="171"/>
      <c r="D1415" s="171"/>
      <c r="E1415" s="171"/>
    </row>
    <row r="1416" spans="1:5" ht="15" customHeight="1" x14ac:dyDescent="0.2">
      <c r="A1416" s="171"/>
      <c r="B1416" s="171"/>
      <c r="C1416" s="171"/>
      <c r="D1416" s="171"/>
      <c r="E1416" s="171"/>
    </row>
    <row r="1417" spans="1:5" ht="15" customHeight="1" x14ac:dyDescent="0.2">
      <c r="A1417" s="171"/>
      <c r="B1417" s="171"/>
      <c r="C1417" s="171"/>
      <c r="D1417" s="171"/>
      <c r="E1417" s="171"/>
    </row>
    <row r="1418" spans="1:5" ht="15" customHeight="1" x14ac:dyDescent="0.2"/>
    <row r="1419" spans="1:5" ht="15" customHeight="1" x14ac:dyDescent="0.25">
      <c r="A1419" s="57" t="s">
        <v>16</v>
      </c>
      <c r="B1419" s="58"/>
      <c r="C1419" s="58"/>
      <c r="D1419" s="58"/>
      <c r="E1419" s="59"/>
    </row>
    <row r="1420" spans="1:5" ht="15" customHeight="1" x14ac:dyDescent="0.2">
      <c r="A1420" s="79" t="s">
        <v>80</v>
      </c>
      <c r="B1420" s="80"/>
      <c r="C1420" s="80"/>
      <c r="D1420" s="80"/>
      <c r="E1420" s="59" t="s">
        <v>81</v>
      </c>
    </row>
    <row r="1421" spans="1:5" ht="15" customHeight="1" x14ac:dyDescent="0.2"/>
    <row r="1422" spans="1:5" ht="15" customHeight="1" x14ac:dyDescent="0.2">
      <c r="B1422" s="44" t="s">
        <v>40</v>
      </c>
      <c r="C1422" s="46" t="s">
        <v>41</v>
      </c>
      <c r="D1422" s="117" t="s">
        <v>42</v>
      </c>
      <c r="E1422" s="68" t="s">
        <v>43</v>
      </c>
    </row>
    <row r="1423" spans="1:5" ht="15" customHeight="1" x14ac:dyDescent="0.2">
      <c r="B1423" s="47">
        <v>300</v>
      </c>
      <c r="C1423" s="119"/>
      <c r="D1423" s="66" t="s">
        <v>122</v>
      </c>
      <c r="E1423" s="50">
        <v>-1150000</v>
      </c>
    </row>
    <row r="1424" spans="1:5" ht="15" customHeight="1" x14ac:dyDescent="0.2">
      <c r="B1424" s="47">
        <v>301</v>
      </c>
      <c r="C1424" s="119"/>
      <c r="D1424" s="66" t="s">
        <v>122</v>
      </c>
      <c r="E1424" s="50">
        <f>-1700000-2800000-1300000-7000000-3450000-7800000-3000000</f>
        <v>-27050000</v>
      </c>
    </row>
    <row r="1425" spans="1:5" ht="15" customHeight="1" x14ac:dyDescent="0.2">
      <c r="B1425" s="47">
        <v>307</v>
      </c>
      <c r="C1425" s="119"/>
      <c r="D1425" s="66" t="s">
        <v>122</v>
      </c>
      <c r="E1425" s="50">
        <v>28200000</v>
      </c>
    </row>
    <row r="1426" spans="1:5" ht="15" customHeight="1" x14ac:dyDescent="0.2">
      <c r="B1426" s="121"/>
      <c r="C1426" s="73" t="s">
        <v>45</v>
      </c>
      <c r="D1426" s="122"/>
      <c r="E1426" s="123">
        <f>SUM(E1423:E1425)</f>
        <v>0</v>
      </c>
    </row>
    <row r="1427" spans="1:5" ht="15" customHeight="1" x14ac:dyDescent="0.2"/>
    <row r="1428" spans="1:5" ht="15" customHeight="1" x14ac:dyDescent="0.2"/>
    <row r="1429" spans="1:5" ht="15" customHeight="1" x14ac:dyDescent="0.25">
      <c r="A1429" s="36" t="s">
        <v>222</v>
      </c>
    </row>
    <row r="1430" spans="1:5" ht="15" customHeight="1" x14ac:dyDescent="0.2">
      <c r="A1430" s="172" t="s">
        <v>223</v>
      </c>
      <c r="B1430" s="172"/>
      <c r="C1430" s="172"/>
      <c r="D1430" s="172"/>
      <c r="E1430" s="172"/>
    </row>
    <row r="1431" spans="1:5" ht="15" customHeight="1" x14ac:dyDescent="0.2">
      <c r="A1431" s="172"/>
      <c r="B1431" s="172"/>
      <c r="C1431" s="172"/>
      <c r="D1431" s="172"/>
      <c r="E1431" s="172"/>
    </row>
    <row r="1432" spans="1:5" ht="15" customHeight="1" x14ac:dyDescent="0.2">
      <c r="A1432" s="171" t="s">
        <v>224</v>
      </c>
      <c r="B1432" s="171"/>
      <c r="C1432" s="171"/>
      <c r="D1432" s="171"/>
      <c r="E1432" s="171"/>
    </row>
    <row r="1433" spans="1:5" ht="15" customHeight="1" x14ac:dyDescent="0.2">
      <c r="A1433" s="171"/>
      <c r="B1433" s="171"/>
      <c r="C1433" s="171"/>
      <c r="D1433" s="171"/>
      <c r="E1433" s="171"/>
    </row>
    <row r="1434" spans="1:5" ht="15" customHeight="1" x14ac:dyDescent="0.2">
      <c r="A1434" s="171"/>
      <c r="B1434" s="171"/>
      <c r="C1434" s="171"/>
      <c r="D1434" s="171"/>
      <c r="E1434" s="171"/>
    </row>
    <row r="1435" spans="1:5" ht="15" customHeight="1" x14ac:dyDescent="0.2">
      <c r="A1435" s="171"/>
      <c r="B1435" s="171"/>
      <c r="C1435" s="171"/>
      <c r="D1435" s="171"/>
      <c r="E1435" s="171"/>
    </row>
    <row r="1436" spans="1:5" ht="15" customHeight="1" x14ac:dyDescent="0.2">
      <c r="A1436" s="171"/>
      <c r="B1436" s="171"/>
      <c r="C1436" s="171"/>
      <c r="D1436" s="171"/>
      <c r="E1436" s="171"/>
    </row>
    <row r="1437" spans="1:5" ht="15" customHeight="1" x14ac:dyDescent="0.2">
      <c r="A1437" s="171"/>
      <c r="B1437" s="171"/>
      <c r="C1437" s="171"/>
      <c r="D1437" s="171"/>
      <c r="E1437" s="171"/>
    </row>
    <row r="1438" spans="1:5" ht="15" customHeight="1" x14ac:dyDescent="0.2">
      <c r="A1438" s="171"/>
      <c r="B1438" s="171"/>
      <c r="C1438" s="171"/>
      <c r="D1438" s="171"/>
      <c r="E1438" s="171"/>
    </row>
    <row r="1439" spans="1:5" ht="15" customHeight="1" x14ac:dyDescent="0.2">
      <c r="A1439" s="130"/>
      <c r="B1439" s="130"/>
      <c r="C1439" s="130"/>
      <c r="D1439" s="130"/>
      <c r="E1439" s="130"/>
    </row>
    <row r="1440" spans="1:5" ht="15" customHeight="1" x14ac:dyDescent="0.25">
      <c r="A1440" s="38" t="s">
        <v>16</v>
      </c>
      <c r="B1440" s="39"/>
      <c r="C1440" s="39"/>
      <c r="D1440" s="39"/>
      <c r="E1440" s="39"/>
    </row>
    <row r="1441" spans="1:5" ht="15" customHeight="1" x14ac:dyDescent="0.2">
      <c r="A1441" s="40" t="s">
        <v>58</v>
      </c>
      <c r="B1441" s="39"/>
      <c r="C1441" s="39"/>
      <c r="D1441" s="39"/>
      <c r="E1441" s="41" t="s">
        <v>59</v>
      </c>
    </row>
    <row r="1442" spans="1:5" ht="15" customHeight="1" x14ac:dyDescent="0.25">
      <c r="A1442" s="42"/>
      <c r="B1442" s="38"/>
      <c r="C1442" s="39"/>
      <c r="D1442" s="39"/>
      <c r="E1442" s="43"/>
    </row>
    <row r="1443" spans="1:5" ht="15" customHeight="1" x14ac:dyDescent="0.2">
      <c r="A1443" s="126"/>
      <c r="B1443" s="83"/>
      <c r="C1443" s="44" t="s">
        <v>41</v>
      </c>
      <c r="D1443" s="124" t="s">
        <v>50</v>
      </c>
      <c r="E1443" s="44" t="s">
        <v>43</v>
      </c>
    </row>
    <row r="1444" spans="1:5" ht="15" customHeight="1" x14ac:dyDescent="0.2">
      <c r="A1444" s="85"/>
      <c r="B1444" s="131"/>
      <c r="C1444" s="119">
        <v>6409</v>
      </c>
      <c r="D1444" s="87" t="s">
        <v>85</v>
      </c>
      <c r="E1444" s="50">
        <v>-2484</v>
      </c>
    </row>
    <row r="1445" spans="1:5" ht="15" customHeight="1" x14ac:dyDescent="0.2">
      <c r="A1445" s="89"/>
      <c r="B1445" s="149"/>
      <c r="C1445" s="52" t="s">
        <v>45</v>
      </c>
      <c r="D1445" s="115"/>
      <c r="E1445" s="116">
        <f>SUM(E1444:E1444)</f>
        <v>-2484</v>
      </c>
    </row>
    <row r="1446" spans="1:5" ht="15" customHeight="1" x14ac:dyDescent="0.2"/>
    <row r="1447" spans="1:5" ht="15" customHeight="1" x14ac:dyDescent="0.25">
      <c r="A1447" s="38" t="s">
        <v>16</v>
      </c>
      <c r="B1447" s="39"/>
      <c r="C1447" s="39"/>
      <c r="D1447" s="59"/>
      <c r="E1447" s="59"/>
    </row>
    <row r="1448" spans="1:5" ht="15" customHeight="1" x14ac:dyDescent="0.2">
      <c r="A1448" s="40" t="s">
        <v>66</v>
      </c>
      <c r="B1448" s="39"/>
      <c r="C1448" s="39"/>
      <c r="D1448" s="39"/>
      <c r="E1448" s="41" t="s">
        <v>67</v>
      </c>
    </row>
    <row r="1449" spans="1:5" ht="15" customHeight="1" x14ac:dyDescent="0.2">
      <c r="A1449" s="42"/>
      <c r="B1449" s="132"/>
      <c r="C1449" s="39"/>
      <c r="D1449" s="42"/>
      <c r="E1449" s="133"/>
    </row>
    <row r="1450" spans="1:5" ht="15" customHeight="1" x14ac:dyDescent="0.2">
      <c r="C1450" s="44" t="s">
        <v>41</v>
      </c>
      <c r="D1450" s="124" t="s">
        <v>50</v>
      </c>
      <c r="E1450" s="44" t="s">
        <v>43</v>
      </c>
    </row>
    <row r="1451" spans="1:5" ht="15" customHeight="1" x14ac:dyDescent="0.2">
      <c r="C1451" s="119">
        <v>3315</v>
      </c>
      <c r="D1451" s="87" t="s">
        <v>93</v>
      </c>
      <c r="E1451" s="50">
        <v>2484</v>
      </c>
    </row>
    <row r="1452" spans="1:5" ht="15" customHeight="1" x14ac:dyDescent="0.2">
      <c r="C1452" s="52" t="s">
        <v>45</v>
      </c>
      <c r="D1452" s="115"/>
      <c r="E1452" s="116">
        <f>SUM(E1451:E1451)</f>
        <v>2484</v>
      </c>
    </row>
    <row r="1453" spans="1:5" ht="15" customHeight="1" x14ac:dyDescent="0.2"/>
    <row r="1454" spans="1:5" ht="15" customHeight="1" x14ac:dyDescent="0.2"/>
    <row r="1455" spans="1:5" ht="15" customHeight="1" x14ac:dyDescent="0.2"/>
    <row r="1456" spans="1:5" ht="15" customHeight="1" x14ac:dyDescent="0.2"/>
    <row r="1457" spans="1:5" ht="15" customHeight="1" x14ac:dyDescent="0.2"/>
    <row r="1458" spans="1:5" ht="15" customHeight="1" x14ac:dyDescent="0.25">
      <c r="A1458" s="36" t="s">
        <v>225</v>
      </c>
    </row>
    <row r="1459" spans="1:5" ht="15" customHeight="1" x14ac:dyDescent="0.2">
      <c r="A1459" s="172" t="s">
        <v>223</v>
      </c>
      <c r="B1459" s="172"/>
      <c r="C1459" s="172"/>
      <c r="D1459" s="172"/>
      <c r="E1459" s="172"/>
    </row>
    <row r="1460" spans="1:5" ht="15" customHeight="1" x14ac:dyDescent="0.2">
      <c r="A1460" s="172"/>
      <c r="B1460" s="172"/>
      <c r="C1460" s="172"/>
      <c r="D1460" s="172"/>
      <c r="E1460" s="172"/>
    </row>
    <row r="1461" spans="1:5" ht="15" customHeight="1" x14ac:dyDescent="0.2">
      <c r="A1461" s="171" t="s">
        <v>226</v>
      </c>
      <c r="B1461" s="171"/>
      <c r="C1461" s="171"/>
      <c r="D1461" s="171"/>
      <c r="E1461" s="171"/>
    </row>
    <row r="1462" spans="1:5" ht="15" customHeight="1" x14ac:dyDescent="0.2">
      <c r="A1462" s="171"/>
      <c r="B1462" s="171"/>
      <c r="C1462" s="171"/>
      <c r="D1462" s="171"/>
      <c r="E1462" s="171"/>
    </row>
    <row r="1463" spans="1:5" ht="15" customHeight="1" x14ac:dyDescent="0.2">
      <c r="A1463" s="171"/>
      <c r="B1463" s="171"/>
      <c r="C1463" s="171"/>
      <c r="D1463" s="171"/>
      <c r="E1463" s="171"/>
    </row>
    <row r="1464" spans="1:5" ht="15" customHeight="1" x14ac:dyDescent="0.2">
      <c r="A1464" s="171"/>
      <c r="B1464" s="171"/>
      <c r="C1464" s="171"/>
      <c r="D1464" s="171"/>
      <c r="E1464" s="171"/>
    </row>
    <row r="1465" spans="1:5" ht="15" customHeight="1" x14ac:dyDescent="0.2">
      <c r="A1465" s="171"/>
      <c r="B1465" s="171"/>
      <c r="C1465" s="171"/>
      <c r="D1465" s="171"/>
      <c r="E1465" s="171"/>
    </row>
    <row r="1466" spans="1:5" ht="15" customHeight="1" x14ac:dyDescent="0.2">
      <c r="A1466" s="171"/>
      <c r="B1466" s="171"/>
      <c r="C1466" s="171"/>
      <c r="D1466" s="171"/>
      <c r="E1466" s="171"/>
    </row>
    <row r="1467" spans="1:5" ht="15" customHeight="1" x14ac:dyDescent="0.2">
      <c r="A1467" s="130"/>
      <c r="B1467" s="130"/>
      <c r="C1467" s="130"/>
      <c r="D1467" s="130"/>
      <c r="E1467" s="130"/>
    </row>
    <row r="1468" spans="1:5" ht="15" customHeight="1" x14ac:dyDescent="0.25">
      <c r="A1468" s="38" t="s">
        <v>16</v>
      </c>
      <c r="B1468" s="39"/>
      <c r="C1468" s="39"/>
      <c r="D1468" s="39"/>
      <c r="E1468" s="39"/>
    </row>
    <row r="1469" spans="1:5" ht="15" customHeight="1" x14ac:dyDescent="0.2">
      <c r="A1469" s="40" t="s">
        <v>58</v>
      </c>
      <c r="B1469" s="39"/>
      <c r="C1469" s="39"/>
      <c r="D1469" s="39"/>
      <c r="E1469" s="41" t="s">
        <v>59</v>
      </c>
    </row>
    <row r="1470" spans="1:5" ht="15" customHeight="1" x14ac:dyDescent="0.25">
      <c r="A1470" s="42"/>
      <c r="B1470" s="38"/>
      <c r="C1470" s="39"/>
      <c r="D1470" s="39"/>
      <c r="E1470" s="43"/>
    </row>
    <row r="1471" spans="1:5" ht="15" customHeight="1" x14ac:dyDescent="0.2">
      <c r="A1471" s="126"/>
      <c r="B1471" s="83"/>
      <c r="C1471" s="44" t="s">
        <v>41</v>
      </c>
      <c r="D1471" s="124" t="s">
        <v>50</v>
      </c>
      <c r="E1471" s="44" t="s">
        <v>43</v>
      </c>
    </row>
    <row r="1472" spans="1:5" ht="15" customHeight="1" x14ac:dyDescent="0.2">
      <c r="A1472" s="85"/>
      <c r="B1472" s="131"/>
      <c r="C1472" s="119">
        <v>6409</v>
      </c>
      <c r="D1472" s="87" t="s">
        <v>85</v>
      </c>
      <c r="E1472" s="50">
        <f>-17075.52-4791.6</f>
        <v>-21867.120000000003</v>
      </c>
    </row>
    <row r="1473" spans="1:5" ht="15" customHeight="1" x14ac:dyDescent="0.2">
      <c r="A1473" s="89"/>
      <c r="B1473" s="149"/>
      <c r="C1473" s="52" t="s">
        <v>45</v>
      </c>
      <c r="D1473" s="115"/>
      <c r="E1473" s="116">
        <f>SUM(E1472:E1472)</f>
        <v>-21867.120000000003</v>
      </c>
    </row>
    <row r="1474" spans="1:5" ht="15" customHeight="1" x14ac:dyDescent="0.2"/>
    <row r="1475" spans="1:5" ht="15" customHeight="1" x14ac:dyDescent="0.25">
      <c r="A1475" s="38" t="s">
        <v>16</v>
      </c>
      <c r="B1475" s="39"/>
      <c r="C1475" s="39"/>
      <c r="D1475" s="59"/>
      <c r="E1475" s="59"/>
    </row>
    <row r="1476" spans="1:5" ht="15" customHeight="1" x14ac:dyDescent="0.2">
      <c r="A1476" s="40" t="s">
        <v>66</v>
      </c>
      <c r="B1476" s="58"/>
      <c r="C1476" s="58"/>
      <c r="D1476" s="58"/>
      <c r="E1476" s="77" t="s">
        <v>227</v>
      </c>
    </row>
    <row r="1477" spans="1:5" ht="15" customHeight="1" x14ac:dyDescent="0.2">
      <c r="A1477" s="42"/>
      <c r="B1477" s="132"/>
      <c r="C1477" s="39"/>
      <c r="D1477" s="42"/>
      <c r="E1477" s="133"/>
    </row>
    <row r="1478" spans="1:5" ht="15" customHeight="1" x14ac:dyDescent="0.2">
      <c r="B1478" s="83"/>
      <c r="C1478" s="44" t="s">
        <v>41</v>
      </c>
      <c r="D1478" s="124" t="s">
        <v>50</v>
      </c>
      <c r="E1478" s="44" t="s">
        <v>43</v>
      </c>
    </row>
    <row r="1479" spans="1:5" ht="15" customHeight="1" x14ac:dyDescent="0.2">
      <c r="B1479" s="134"/>
      <c r="C1479" s="119">
        <v>2212</v>
      </c>
      <c r="D1479" s="87" t="s">
        <v>93</v>
      </c>
      <c r="E1479" s="50">
        <f>17075.52+4791.6</f>
        <v>21867.120000000003</v>
      </c>
    </row>
    <row r="1480" spans="1:5" ht="15" customHeight="1" x14ac:dyDescent="0.2">
      <c r="B1480" s="107"/>
      <c r="C1480" s="52" t="s">
        <v>45</v>
      </c>
      <c r="D1480" s="115"/>
      <c r="E1480" s="54">
        <f>SUM(E1479:E1479)</f>
        <v>21867.120000000003</v>
      </c>
    </row>
    <row r="1481" spans="1:5" ht="15" customHeight="1" x14ac:dyDescent="0.2"/>
    <row r="1482" spans="1:5" ht="15" customHeight="1" x14ac:dyDescent="0.2"/>
    <row r="1483" spans="1:5" ht="15" customHeight="1" x14ac:dyDescent="0.2"/>
    <row r="1484" spans="1:5" ht="15" customHeight="1" x14ac:dyDescent="0.2"/>
    <row r="1485" spans="1:5" ht="15" customHeight="1" x14ac:dyDescent="0.2"/>
    <row r="1486" spans="1:5" ht="15" customHeight="1" x14ac:dyDescent="0.2"/>
    <row r="1487" spans="1:5" ht="15" customHeight="1" x14ac:dyDescent="0.2"/>
    <row r="1488" spans="1:5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</sheetData>
  <mergeCells count="108">
    <mergeCell ref="A55:E55"/>
    <mergeCell ref="A56:E56"/>
    <mergeCell ref="A57:E62"/>
    <mergeCell ref="A82:E82"/>
    <mergeCell ref="A83:E83"/>
    <mergeCell ref="A84:E87"/>
    <mergeCell ref="A2:E2"/>
    <mergeCell ref="A3:E3"/>
    <mergeCell ref="A4:E8"/>
    <mergeCell ref="A24:E24"/>
    <mergeCell ref="A25:E25"/>
    <mergeCell ref="A26:E31"/>
    <mergeCell ref="A168:E168"/>
    <mergeCell ref="A169:E169"/>
    <mergeCell ref="A170:E180"/>
    <mergeCell ref="A223:E223"/>
    <mergeCell ref="A224:E231"/>
    <mergeCell ref="A249:E249"/>
    <mergeCell ref="A107:E107"/>
    <mergeCell ref="A108:E108"/>
    <mergeCell ref="A109:E116"/>
    <mergeCell ref="A137:E137"/>
    <mergeCell ref="A138:E138"/>
    <mergeCell ref="A139:E146"/>
    <mergeCell ref="A331:E337"/>
    <mergeCell ref="A355:E355"/>
    <mergeCell ref="A356:E363"/>
    <mergeCell ref="A382:E382"/>
    <mergeCell ref="A383:E388"/>
    <mergeCell ref="A407:E407"/>
    <mergeCell ref="A250:E257"/>
    <mergeCell ref="A278:E278"/>
    <mergeCell ref="A279:E286"/>
    <mergeCell ref="A305:E305"/>
    <mergeCell ref="A306:E312"/>
    <mergeCell ref="A330:E330"/>
    <mergeCell ref="A498:E498"/>
    <mergeCell ref="A499:E507"/>
    <mergeCell ref="A532:E533"/>
    <mergeCell ref="A534:E542"/>
    <mergeCell ref="A560:E561"/>
    <mergeCell ref="A562:E570"/>
    <mergeCell ref="A408:E408"/>
    <mergeCell ref="A409:E416"/>
    <mergeCell ref="A435:E435"/>
    <mergeCell ref="A436:E444"/>
    <mergeCell ref="A471:E471"/>
    <mergeCell ref="A472:E479"/>
    <mergeCell ref="A689:E690"/>
    <mergeCell ref="A691:E698"/>
    <mergeCell ref="A717:E718"/>
    <mergeCell ref="A719:E727"/>
    <mergeCell ref="A748:E749"/>
    <mergeCell ref="A750:E758"/>
    <mergeCell ref="A593:E594"/>
    <mergeCell ref="A595:E604"/>
    <mergeCell ref="A627:E628"/>
    <mergeCell ref="A629:E637"/>
    <mergeCell ref="A657:E658"/>
    <mergeCell ref="A659:E666"/>
    <mergeCell ref="A887:E888"/>
    <mergeCell ref="A889:E896"/>
    <mergeCell ref="A911:E912"/>
    <mergeCell ref="A913:E921"/>
    <mergeCell ref="A939:E940"/>
    <mergeCell ref="A941:E951"/>
    <mergeCell ref="A783:E784"/>
    <mergeCell ref="A785:E791"/>
    <mergeCell ref="A835:E836"/>
    <mergeCell ref="A837:E846"/>
    <mergeCell ref="A864:E865"/>
    <mergeCell ref="A866:E871"/>
    <mergeCell ref="A1095:E1096"/>
    <mergeCell ref="A1097:E1104"/>
    <mergeCell ref="A1118:E1119"/>
    <mergeCell ref="A1120:E1127"/>
    <mergeCell ref="A1147:E1148"/>
    <mergeCell ref="A1149:E1156"/>
    <mergeCell ref="A966:E967"/>
    <mergeCell ref="A968:E975"/>
    <mergeCell ref="A1043:E1044"/>
    <mergeCell ref="A1045:E1052"/>
    <mergeCell ref="A1065:E1066"/>
    <mergeCell ref="A1067:E1073"/>
    <mergeCell ref="A1251:E1252"/>
    <mergeCell ref="A1253:E1260"/>
    <mergeCell ref="A1273:E1274"/>
    <mergeCell ref="A1275:E1280"/>
    <mergeCell ref="A1303:E1304"/>
    <mergeCell ref="A1305:E1310"/>
    <mergeCell ref="A1169:E1170"/>
    <mergeCell ref="A1171:E1178"/>
    <mergeCell ref="A1199:E1200"/>
    <mergeCell ref="A1201:E1207"/>
    <mergeCell ref="A1220:E1221"/>
    <mergeCell ref="A1222:E1229"/>
    <mergeCell ref="A1407:E1408"/>
    <mergeCell ref="A1409:E1417"/>
    <mergeCell ref="A1430:E1431"/>
    <mergeCell ref="A1432:E1438"/>
    <mergeCell ref="A1459:E1460"/>
    <mergeCell ref="A1461:E1466"/>
    <mergeCell ref="A1322:E1323"/>
    <mergeCell ref="A1324:E1329"/>
    <mergeCell ref="A1355:E1356"/>
    <mergeCell ref="A1357:E1362"/>
    <mergeCell ref="A1374:E1375"/>
    <mergeCell ref="A1376:E1385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221/19 - 270/19 schválené Radou Olomouckého kraje 15.4.2019</oddHeader>
    <oddFooter xml:space="preserve">&amp;L&amp;"Arial,Kurzíva"Zastupitelstvo OK 29.4.2019
5.1.1. - Rozpočet Olomouckého kraje 2019 - rozpočtové změny - DODATEK
Příloha č.1: Rozpočtové změny č. 221/19 - 270/19 schválené Radou Olomouckého kraje 15.4.2019&amp;R&amp;"Arial,Kurzíva"Strana &amp;P (celkem 35)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6" width="9.140625" style="35"/>
    <col min="7" max="7" width="9.5703125" style="35" bestFit="1" customWidth="1"/>
    <col min="8" max="16384" width="9.140625" style="35"/>
  </cols>
  <sheetData>
    <row r="1" spans="1:5" ht="15" customHeight="1" x14ac:dyDescent="0.25">
      <c r="A1" s="36" t="s">
        <v>228</v>
      </c>
    </row>
    <row r="2" spans="1:5" ht="15" customHeight="1" x14ac:dyDescent="0.2">
      <c r="A2" s="174" t="s">
        <v>35</v>
      </c>
      <c r="B2" s="174"/>
      <c r="C2" s="174"/>
      <c r="D2" s="174"/>
      <c r="E2" s="174"/>
    </row>
    <row r="3" spans="1:5" ht="15" customHeight="1" x14ac:dyDescent="0.2">
      <c r="A3" s="171" t="s">
        <v>229</v>
      </c>
      <c r="B3" s="171"/>
      <c r="C3" s="171"/>
      <c r="D3" s="171"/>
      <c r="E3" s="171"/>
    </row>
    <row r="4" spans="1:5" ht="15" customHeight="1" x14ac:dyDescent="0.2">
      <c r="A4" s="171"/>
      <c r="B4" s="171"/>
      <c r="C4" s="171"/>
      <c r="D4" s="171"/>
      <c r="E4" s="171"/>
    </row>
    <row r="5" spans="1:5" ht="15" customHeight="1" x14ac:dyDescent="0.2">
      <c r="A5" s="171"/>
      <c r="B5" s="171"/>
      <c r="C5" s="171"/>
      <c r="D5" s="171"/>
      <c r="E5" s="171"/>
    </row>
    <row r="6" spans="1:5" ht="15" customHeight="1" x14ac:dyDescent="0.2">
      <c r="A6" s="171"/>
      <c r="B6" s="171"/>
      <c r="C6" s="171"/>
      <c r="D6" s="171"/>
      <c r="E6" s="171"/>
    </row>
    <row r="7" spans="1:5" ht="15" customHeight="1" x14ac:dyDescent="0.2">
      <c r="A7" s="171"/>
      <c r="B7" s="171"/>
      <c r="C7" s="171"/>
      <c r="D7" s="171"/>
      <c r="E7" s="171"/>
    </row>
    <row r="8" spans="1:5" ht="15" customHeight="1" x14ac:dyDescent="0.2">
      <c r="A8" s="171"/>
      <c r="B8" s="171"/>
      <c r="C8" s="171"/>
      <c r="D8" s="171"/>
      <c r="E8" s="171"/>
    </row>
    <row r="9" spans="1:5" ht="15" customHeight="1" x14ac:dyDescent="0.2">
      <c r="A9" s="171"/>
      <c r="B9" s="171"/>
      <c r="C9" s="171"/>
      <c r="D9" s="171"/>
      <c r="E9" s="171"/>
    </row>
    <row r="10" spans="1:5" ht="15" customHeight="1" x14ac:dyDescent="0.2">
      <c r="A10" s="130"/>
      <c r="B10" s="130"/>
      <c r="C10" s="130"/>
      <c r="D10" s="130"/>
      <c r="E10" s="130"/>
    </row>
    <row r="11" spans="1:5" ht="15" customHeight="1" x14ac:dyDescent="0.25">
      <c r="A11" s="38" t="s">
        <v>1</v>
      </c>
      <c r="B11" s="58"/>
      <c r="C11" s="58"/>
      <c r="D11" s="58"/>
      <c r="E11" s="58"/>
    </row>
    <row r="12" spans="1:5" ht="15" customHeight="1" x14ac:dyDescent="0.2">
      <c r="A12" s="40" t="s">
        <v>73</v>
      </c>
      <c r="B12" s="39"/>
      <c r="C12" s="39"/>
      <c r="D12" s="39"/>
      <c r="E12" s="41" t="s">
        <v>74</v>
      </c>
    </row>
    <row r="13" spans="1:5" ht="15" customHeight="1" x14ac:dyDescent="0.25">
      <c r="A13" s="57"/>
      <c r="B13" s="59"/>
      <c r="C13" s="58"/>
      <c r="D13" s="58"/>
      <c r="E13" s="94"/>
    </row>
    <row r="14" spans="1:5" ht="15" customHeight="1" x14ac:dyDescent="0.2">
      <c r="A14" s="83"/>
      <c r="B14" s="83"/>
      <c r="C14" s="46" t="s">
        <v>41</v>
      </c>
      <c r="D14" s="67" t="s">
        <v>42</v>
      </c>
      <c r="E14" s="68" t="s">
        <v>43</v>
      </c>
    </row>
    <row r="15" spans="1:5" ht="15" customHeight="1" x14ac:dyDescent="0.2">
      <c r="A15" s="104"/>
      <c r="B15" s="104"/>
      <c r="C15" s="86">
        <v>4349</v>
      </c>
      <c r="D15" s="72" t="s">
        <v>230</v>
      </c>
      <c r="E15" s="50">
        <v>738</v>
      </c>
    </row>
    <row r="16" spans="1:5" ht="15" customHeight="1" x14ac:dyDescent="0.2">
      <c r="A16" s="106"/>
      <c r="B16" s="106"/>
      <c r="C16" s="73" t="s">
        <v>45</v>
      </c>
      <c r="D16" s="74"/>
      <c r="E16" s="75">
        <f>SUM(E15:E15)</f>
        <v>738</v>
      </c>
    </row>
    <row r="17" spans="1:5" ht="15" customHeight="1" x14ac:dyDescent="0.2"/>
    <row r="18" spans="1:5" ht="15" customHeight="1" x14ac:dyDescent="0.25">
      <c r="A18" s="38" t="s">
        <v>16</v>
      </c>
      <c r="B18" s="39"/>
      <c r="C18" s="39"/>
      <c r="D18" s="59"/>
      <c r="E18" s="59"/>
    </row>
    <row r="19" spans="1:5" ht="15" customHeight="1" x14ac:dyDescent="0.2">
      <c r="A19" s="40" t="s">
        <v>73</v>
      </c>
      <c r="B19" s="39"/>
      <c r="C19" s="39"/>
      <c r="D19" s="39"/>
      <c r="E19" s="41" t="s">
        <v>74</v>
      </c>
    </row>
    <row r="20" spans="1:5" ht="15" customHeight="1" x14ac:dyDescent="0.2">
      <c r="A20" s="42"/>
      <c r="B20" s="132"/>
      <c r="C20" s="39"/>
      <c r="D20" s="42"/>
      <c r="E20" s="133"/>
    </row>
    <row r="21" spans="1:5" ht="15" customHeight="1" x14ac:dyDescent="0.2">
      <c r="A21" s="126"/>
      <c r="B21" s="126"/>
      <c r="C21" s="44" t="s">
        <v>41</v>
      </c>
      <c r="D21" s="124" t="s">
        <v>50</v>
      </c>
      <c r="E21" s="44" t="s">
        <v>43</v>
      </c>
    </row>
    <row r="22" spans="1:5" ht="15" customHeight="1" x14ac:dyDescent="0.2">
      <c r="A22" s="104"/>
      <c r="B22" s="105"/>
      <c r="C22" s="119">
        <v>4349</v>
      </c>
      <c r="D22" s="87" t="s">
        <v>62</v>
      </c>
      <c r="E22" s="50">
        <v>738</v>
      </c>
    </row>
    <row r="23" spans="1:5" ht="15" customHeight="1" x14ac:dyDescent="0.2">
      <c r="A23" s="89"/>
      <c r="B23" s="39"/>
      <c r="C23" s="52" t="s">
        <v>45</v>
      </c>
      <c r="D23" s="115"/>
      <c r="E23" s="116">
        <f>SUM(E22:E22)</f>
        <v>738</v>
      </c>
    </row>
    <row r="24" spans="1:5" ht="15" customHeight="1" x14ac:dyDescent="0.2"/>
    <row r="25" spans="1:5" ht="15" customHeight="1" x14ac:dyDescent="0.2"/>
    <row r="26" spans="1:5" ht="15" customHeight="1" x14ac:dyDescent="0.25">
      <c r="A26" s="36" t="s">
        <v>231</v>
      </c>
    </row>
    <row r="27" spans="1:5" ht="15" customHeight="1" x14ac:dyDescent="0.2">
      <c r="A27" s="170" t="s">
        <v>232</v>
      </c>
      <c r="B27" s="170"/>
      <c r="C27" s="170"/>
      <c r="D27" s="170"/>
      <c r="E27" s="170"/>
    </row>
    <row r="28" spans="1:5" ht="15" customHeight="1" x14ac:dyDescent="0.2">
      <c r="A28" s="170"/>
      <c r="B28" s="170"/>
      <c r="C28" s="170"/>
      <c r="D28" s="170"/>
      <c r="E28" s="170"/>
    </row>
    <row r="29" spans="1:5" ht="15" customHeight="1" x14ac:dyDescent="0.2">
      <c r="A29" s="173" t="s">
        <v>233</v>
      </c>
      <c r="B29" s="173"/>
      <c r="C29" s="173"/>
      <c r="D29" s="173"/>
      <c r="E29" s="173"/>
    </row>
    <row r="30" spans="1:5" ht="15" customHeight="1" x14ac:dyDescent="0.2">
      <c r="A30" s="173"/>
      <c r="B30" s="173"/>
      <c r="C30" s="173"/>
      <c r="D30" s="173"/>
      <c r="E30" s="173"/>
    </row>
    <row r="31" spans="1:5" ht="15" customHeight="1" x14ac:dyDescent="0.2">
      <c r="A31" s="173"/>
      <c r="B31" s="173"/>
      <c r="C31" s="173"/>
      <c r="D31" s="173"/>
      <c r="E31" s="173"/>
    </row>
    <row r="32" spans="1:5" ht="15" customHeight="1" x14ac:dyDescent="0.2">
      <c r="A32" s="173"/>
      <c r="B32" s="173"/>
      <c r="C32" s="173"/>
      <c r="D32" s="173"/>
      <c r="E32" s="173"/>
    </row>
    <row r="33" spans="1:5" ht="15" customHeight="1" x14ac:dyDescent="0.2">
      <c r="A33" s="173"/>
      <c r="B33" s="173"/>
      <c r="C33" s="173"/>
      <c r="D33" s="173"/>
      <c r="E33" s="173"/>
    </row>
    <row r="34" spans="1:5" ht="15" customHeight="1" x14ac:dyDescent="0.2">
      <c r="A34" s="173"/>
      <c r="B34" s="173"/>
      <c r="C34" s="173"/>
      <c r="D34" s="173"/>
      <c r="E34" s="173"/>
    </row>
    <row r="35" spans="1:5" ht="15" customHeight="1" x14ac:dyDescent="0.2">
      <c r="A35" s="110"/>
      <c r="B35" s="110"/>
      <c r="C35" s="110"/>
      <c r="D35" s="110"/>
      <c r="E35" s="110"/>
    </row>
    <row r="36" spans="1:5" ht="15" customHeight="1" x14ac:dyDescent="0.25">
      <c r="A36" s="57" t="s">
        <v>1</v>
      </c>
      <c r="B36" s="58"/>
      <c r="C36" s="58"/>
      <c r="D36" s="58"/>
      <c r="E36" s="58"/>
    </row>
    <row r="37" spans="1:5" ht="15" customHeight="1" x14ac:dyDescent="0.2">
      <c r="A37" s="79" t="s">
        <v>158</v>
      </c>
      <c r="B37" s="58"/>
      <c r="C37" s="58"/>
      <c r="D37" s="58"/>
      <c r="E37" s="77" t="s">
        <v>159</v>
      </c>
    </row>
    <row r="38" spans="1:5" ht="15" customHeight="1" x14ac:dyDescent="0.25">
      <c r="A38"/>
      <c r="B38" s="57"/>
      <c r="C38" s="58"/>
      <c r="D38" s="58"/>
      <c r="E38" s="94"/>
    </row>
    <row r="39" spans="1:5" ht="15" customHeight="1" x14ac:dyDescent="0.2">
      <c r="A39" s="83"/>
      <c r="B39" s="83"/>
      <c r="C39" s="46" t="s">
        <v>41</v>
      </c>
      <c r="D39" s="67" t="s">
        <v>42</v>
      </c>
      <c r="E39" s="44" t="s">
        <v>43</v>
      </c>
    </row>
    <row r="40" spans="1:5" ht="15" customHeight="1" x14ac:dyDescent="0.2">
      <c r="A40" s="85"/>
      <c r="B40" s="131"/>
      <c r="C40" s="119">
        <v>6330</v>
      </c>
      <c r="D40" s="166" t="s">
        <v>234</v>
      </c>
      <c r="E40" s="50">
        <v>-8149752.46</v>
      </c>
    </row>
    <row r="41" spans="1:5" ht="15" customHeight="1" x14ac:dyDescent="0.2">
      <c r="A41" s="85"/>
      <c r="B41" s="131"/>
      <c r="C41" s="52" t="s">
        <v>45</v>
      </c>
      <c r="D41" s="53"/>
      <c r="E41" s="54">
        <f>SUM(E40:E40)</f>
        <v>-8149752.46</v>
      </c>
    </row>
    <row r="42" spans="1:5" ht="15" customHeight="1" x14ac:dyDescent="0.2"/>
    <row r="43" spans="1:5" ht="15" customHeight="1" x14ac:dyDescent="0.25">
      <c r="A43" s="57" t="s">
        <v>1</v>
      </c>
    </row>
    <row r="44" spans="1:5" ht="15" customHeight="1" x14ac:dyDescent="0.2">
      <c r="A44" s="40" t="s">
        <v>58</v>
      </c>
      <c r="B44" s="39"/>
      <c r="C44" s="39"/>
      <c r="D44" s="39"/>
      <c r="E44" s="41" t="s">
        <v>59</v>
      </c>
    </row>
    <row r="45" spans="1:5" ht="15" customHeight="1" x14ac:dyDescent="0.2"/>
    <row r="46" spans="1:5" ht="15" customHeight="1" x14ac:dyDescent="0.2">
      <c r="C46" s="46" t="s">
        <v>41</v>
      </c>
      <c r="D46" s="67" t="s">
        <v>42</v>
      </c>
      <c r="E46" s="44" t="s">
        <v>43</v>
      </c>
    </row>
    <row r="47" spans="1:5" ht="15" customHeight="1" x14ac:dyDescent="0.2">
      <c r="C47" s="119">
        <v>6330</v>
      </c>
      <c r="D47" s="166" t="s">
        <v>234</v>
      </c>
      <c r="E47" s="50">
        <v>8149752.46</v>
      </c>
    </row>
    <row r="48" spans="1:5" ht="15" customHeight="1" x14ac:dyDescent="0.2">
      <c r="C48" s="52" t="s">
        <v>45</v>
      </c>
      <c r="D48" s="53"/>
      <c r="E48" s="54">
        <f>SUM(E47:E47)</f>
        <v>8149752.46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5">
      <c r="A53" s="36" t="s">
        <v>235</v>
      </c>
    </row>
    <row r="54" spans="1:5" ht="15" customHeight="1" x14ac:dyDescent="0.2">
      <c r="A54" s="172" t="s">
        <v>35</v>
      </c>
      <c r="B54" s="172"/>
      <c r="C54" s="172"/>
      <c r="D54" s="172"/>
      <c r="E54" s="172"/>
    </row>
    <row r="55" spans="1:5" ht="15" customHeight="1" x14ac:dyDescent="0.2">
      <c r="A55" s="173" t="s">
        <v>236</v>
      </c>
      <c r="B55" s="173"/>
      <c r="C55" s="173"/>
      <c r="D55" s="173"/>
      <c r="E55" s="173"/>
    </row>
    <row r="56" spans="1:5" ht="15" customHeight="1" x14ac:dyDescent="0.2">
      <c r="A56" s="173"/>
      <c r="B56" s="173"/>
      <c r="C56" s="173"/>
      <c r="D56" s="173"/>
      <c r="E56" s="173"/>
    </row>
    <row r="57" spans="1:5" ht="15" customHeight="1" x14ac:dyDescent="0.2">
      <c r="A57" s="173"/>
      <c r="B57" s="173"/>
      <c r="C57" s="173"/>
      <c r="D57" s="173"/>
      <c r="E57" s="173"/>
    </row>
    <row r="58" spans="1:5" ht="15" customHeight="1" x14ac:dyDescent="0.2">
      <c r="A58" s="173"/>
      <c r="B58" s="173"/>
      <c r="C58" s="173"/>
      <c r="D58" s="173"/>
      <c r="E58" s="173"/>
    </row>
    <row r="59" spans="1:5" ht="15" customHeight="1" x14ac:dyDescent="0.2">
      <c r="A59" s="173"/>
      <c r="B59" s="173"/>
      <c r="C59" s="173"/>
      <c r="D59" s="173"/>
      <c r="E59" s="173"/>
    </row>
    <row r="60" spans="1:5" ht="15" customHeight="1" x14ac:dyDescent="0.2">
      <c r="A60" s="110"/>
      <c r="B60" s="110"/>
      <c r="C60" s="110"/>
      <c r="D60" s="110"/>
      <c r="E60" s="110"/>
    </row>
    <row r="61" spans="1:5" ht="15" customHeight="1" x14ac:dyDescent="0.25">
      <c r="A61" s="57" t="s">
        <v>1</v>
      </c>
      <c r="B61" s="58"/>
      <c r="C61" s="58"/>
      <c r="D61" s="58"/>
      <c r="E61" s="58"/>
    </row>
    <row r="62" spans="1:5" ht="15" customHeight="1" x14ac:dyDescent="0.2">
      <c r="A62" s="40" t="s">
        <v>66</v>
      </c>
      <c r="B62" s="58"/>
      <c r="C62" s="58"/>
      <c r="D62" s="58"/>
      <c r="E62" s="77" t="s">
        <v>211</v>
      </c>
    </row>
    <row r="63" spans="1:5" ht="15" customHeight="1" x14ac:dyDescent="0.25">
      <c r="A63" s="150"/>
      <c r="B63" s="57"/>
      <c r="C63" s="58"/>
      <c r="D63" s="58"/>
      <c r="E63" s="94"/>
    </row>
    <row r="64" spans="1:5" ht="15" customHeight="1" x14ac:dyDescent="0.2">
      <c r="A64" s="83"/>
      <c r="B64" s="126"/>
      <c r="C64" s="46" t="s">
        <v>41</v>
      </c>
      <c r="D64" s="67" t="s">
        <v>42</v>
      </c>
      <c r="E64" s="46" t="s">
        <v>43</v>
      </c>
    </row>
    <row r="65" spans="1:5" ht="15" customHeight="1" x14ac:dyDescent="0.2">
      <c r="A65" s="118"/>
      <c r="B65" s="131"/>
      <c r="C65" s="86">
        <v>6172</v>
      </c>
      <c r="D65" s="72" t="s">
        <v>230</v>
      </c>
      <c r="E65" s="88">
        <v>16656</v>
      </c>
    </row>
    <row r="66" spans="1:5" ht="15" customHeight="1" x14ac:dyDescent="0.2">
      <c r="A66" s="118"/>
      <c r="B66" s="39"/>
      <c r="C66" s="73" t="s">
        <v>45</v>
      </c>
      <c r="D66" s="74"/>
      <c r="E66" s="75">
        <f>SUM(E65:E65)</f>
        <v>16656</v>
      </c>
    </row>
    <row r="67" spans="1:5" ht="15" customHeight="1" x14ac:dyDescent="0.2">
      <c r="A67" s="59"/>
      <c r="B67" s="59"/>
      <c r="C67" s="59"/>
      <c r="D67" s="59"/>
      <c r="E67" s="59"/>
    </row>
    <row r="68" spans="1:5" ht="15" customHeight="1" x14ac:dyDescent="0.25">
      <c r="A68" s="57" t="s">
        <v>16</v>
      </c>
      <c r="B68" s="58"/>
      <c r="C68" s="58"/>
      <c r="D68" s="58"/>
      <c r="E68" s="58"/>
    </row>
    <row r="69" spans="1:5" ht="15" customHeight="1" x14ac:dyDescent="0.2">
      <c r="A69" s="40" t="s">
        <v>66</v>
      </c>
      <c r="B69" s="58"/>
      <c r="C69" s="58"/>
      <c r="D69" s="58"/>
      <c r="E69" s="77" t="s">
        <v>211</v>
      </c>
    </row>
    <row r="70" spans="1:5" ht="15" customHeight="1" x14ac:dyDescent="0.25">
      <c r="A70" s="150"/>
      <c r="B70" s="57"/>
      <c r="C70" s="58"/>
      <c r="D70" s="58"/>
      <c r="E70" s="94"/>
    </row>
    <row r="71" spans="1:5" ht="15" customHeight="1" x14ac:dyDescent="0.2">
      <c r="A71" s="83"/>
      <c r="B71" s="126"/>
      <c r="C71" s="46" t="s">
        <v>41</v>
      </c>
      <c r="D71" s="67" t="s">
        <v>42</v>
      </c>
      <c r="E71" s="46" t="s">
        <v>43</v>
      </c>
    </row>
    <row r="72" spans="1:5" ht="15" customHeight="1" x14ac:dyDescent="0.2">
      <c r="A72" s="118"/>
      <c r="B72" s="131"/>
      <c r="C72" s="86">
        <v>6172</v>
      </c>
      <c r="D72" s="87" t="s">
        <v>62</v>
      </c>
      <c r="E72" s="88">
        <v>16656</v>
      </c>
    </row>
    <row r="73" spans="1:5" ht="15" customHeight="1" x14ac:dyDescent="0.2">
      <c r="A73" s="118"/>
      <c r="B73" s="39"/>
      <c r="C73" s="73" t="s">
        <v>45</v>
      </c>
      <c r="D73" s="74"/>
      <c r="E73" s="75">
        <f>SUM(E72:E72)</f>
        <v>16656</v>
      </c>
    </row>
    <row r="74" spans="1:5" ht="15" customHeight="1" x14ac:dyDescent="0.2"/>
    <row r="75" spans="1:5" ht="15" customHeight="1" x14ac:dyDescent="0.2"/>
    <row r="76" spans="1:5" ht="15" customHeight="1" x14ac:dyDescent="0.25">
      <c r="A76" s="36" t="s">
        <v>237</v>
      </c>
    </row>
    <row r="77" spans="1:5" ht="15" customHeight="1" x14ac:dyDescent="0.2">
      <c r="A77" s="174" t="s">
        <v>35</v>
      </c>
      <c r="B77" s="174"/>
      <c r="C77" s="174"/>
      <c r="D77" s="174"/>
      <c r="E77" s="174"/>
    </row>
    <row r="78" spans="1:5" ht="15" customHeight="1" x14ac:dyDescent="0.2">
      <c r="A78" s="171" t="s">
        <v>238</v>
      </c>
      <c r="B78" s="171"/>
      <c r="C78" s="171"/>
      <c r="D78" s="171"/>
      <c r="E78" s="171"/>
    </row>
    <row r="79" spans="1:5" ht="15" customHeight="1" x14ac:dyDescent="0.2">
      <c r="A79" s="171"/>
      <c r="B79" s="171"/>
      <c r="C79" s="171"/>
      <c r="D79" s="171"/>
      <c r="E79" s="171"/>
    </row>
    <row r="80" spans="1:5" ht="15" customHeight="1" x14ac:dyDescent="0.2">
      <c r="A80" s="171"/>
      <c r="B80" s="171"/>
      <c r="C80" s="171"/>
      <c r="D80" s="171"/>
      <c r="E80" s="171"/>
    </row>
    <row r="81" spans="1:7" ht="15" customHeight="1" x14ac:dyDescent="0.2">
      <c r="A81" s="171"/>
      <c r="B81" s="171"/>
      <c r="C81" s="171"/>
      <c r="D81" s="171"/>
      <c r="E81" s="171"/>
    </row>
    <row r="82" spans="1:7" ht="15" customHeight="1" x14ac:dyDescent="0.2">
      <c r="A82" s="171"/>
      <c r="B82" s="171"/>
      <c r="C82" s="171"/>
      <c r="D82" s="171"/>
      <c r="E82" s="171"/>
    </row>
    <row r="83" spans="1:7" ht="15" customHeight="1" x14ac:dyDescent="0.2">
      <c r="A83" s="130"/>
      <c r="B83" s="130"/>
      <c r="C83" s="130"/>
      <c r="D83" s="130"/>
      <c r="E83" s="130"/>
    </row>
    <row r="84" spans="1:7" ht="15" customHeight="1" x14ac:dyDescent="0.25">
      <c r="A84" s="38" t="s">
        <v>1</v>
      </c>
      <c r="B84" s="58"/>
      <c r="C84" s="58"/>
      <c r="D84" s="58"/>
      <c r="E84" s="58"/>
    </row>
    <row r="85" spans="1:7" ht="15" customHeight="1" x14ac:dyDescent="0.2">
      <c r="A85" s="40" t="s">
        <v>66</v>
      </c>
      <c r="B85" s="58"/>
      <c r="C85" s="58"/>
      <c r="D85" s="58"/>
      <c r="E85" s="77" t="s">
        <v>211</v>
      </c>
    </row>
    <row r="86" spans="1:7" ht="15" customHeight="1" x14ac:dyDescent="0.25">
      <c r="A86" s="57"/>
      <c r="B86" s="59"/>
      <c r="C86" s="58"/>
      <c r="D86" s="58"/>
      <c r="E86" s="94"/>
    </row>
    <row r="87" spans="1:7" ht="15" customHeight="1" x14ac:dyDescent="0.2">
      <c r="A87" s="83"/>
      <c r="B87" s="83"/>
      <c r="C87" s="46" t="s">
        <v>41</v>
      </c>
      <c r="D87" s="67" t="s">
        <v>42</v>
      </c>
      <c r="E87" s="68" t="s">
        <v>43</v>
      </c>
    </row>
    <row r="88" spans="1:7" ht="15" customHeight="1" x14ac:dyDescent="0.2">
      <c r="A88" s="104"/>
      <c r="B88" s="104"/>
      <c r="C88" s="86">
        <v>6172</v>
      </c>
      <c r="D88" s="97" t="s">
        <v>239</v>
      </c>
      <c r="E88" s="71">
        <v>23265.06</v>
      </c>
    </row>
    <row r="89" spans="1:7" ht="15" customHeight="1" x14ac:dyDescent="0.2">
      <c r="A89" s="106"/>
      <c r="B89" s="106"/>
      <c r="C89" s="73" t="s">
        <v>45</v>
      </c>
      <c r="D89" s="74"/>
      <c r="E89" s="75">
        <f>SUM(E88:E88)</f>
        <v>23265.06</v>
      </c>
    </row>
    <row r="90" spans="1:7" ht="15" customHeight="1" x14ac:dyDescent="0.2"/>
    <row r="91" spans="1:7" ht="15" customHeight="1" x14ac:dyDescent="0.25">
      <c r="A91" s="38" t="s">
        <v>1</v>
      </c>
      <c r="B91" s="58"/>
      <c r="C91" s="58"/>
      <c r="D91" s="58"/>
      <c r="E91" s="58"/>
    </row>
    <row r="92" spans="1:7" ht="15" customHeight="1" x14ac:dyDescent="0.2">
      <c r="A92" s="40" t="s">
        <v>66</v>
      </c>
      <c r="B92" s="58"/>
      <c r="C92" s="58"/>
      <c r="D92" s="58"/>
      <c r="E92" s="77" t="s">
        <v>67</v>
      </c>
    </row>
    <row r="93" spans="1:7" ht="15" customHeight="1" x14ac:dyDescent="0.25">
      <c r="A93" s="57"/>
      <c r="B93" s="59"/>
      <c r="C93" s="58"/>
      <c r="D93" s="58"/>
      <c r="E93" s="94"/>
    </row>
    <row r="94" spans="1:7" ht="15" customHeight="1" x14ac:dyDescent="0.2">
      <c r="A94" s="83"/>
      <c r="B94" s="83"/>
      <c r="C94" s="46" t="s">
        <v>41</v>
      </c>
      <c r="D94" s="67" t="s">
        <v>42</v>
      </c>
      <c r="E94" s="68" t="s">
        <v>43</v>
      </c>
    </row>
    <row r="95" spans="1:7" ht="15" customHeight="1" x14ac:dyDescent="0.2">
      <c r="A95" s="104"/>
      <c r="B95" s="104"/>
      <c r="C95" s="86">
        <v>6172</v>
      </c>
      <c r="D95" s="97" t="s">
        <v>239</v>
      </c>
      <c r="E95" s="71">
        <v>25505.45</v>
      </c>
    </row>
    <row r="96" spans="1:7" ht="15" customHeight="1" x14ac:dyDescent="0.2">
      <c r="A96" s="106"/>
      <c r="B96" s="106"/>
      <c r="C96" s="73" t="s">
        <v>45</v>
      </c>
      <c r="D96" s="74"/>
      <c r="E96" s="75">
        <f>SUM(E95:E95)</f>
        <v>25505.45</v>
      </c>
      <c r="G96" s="167">
        <f>+E89+E96</f>
        <v>48770.51</v>
      </c>
    </row>
    <row r="97" spans="1:5" ht="15" customHeight="1" x14ac:dyDescent="0.2"/>
    <row r="98" spans="1:5" ht="15" customHeight="1" x14ac:dyDescent="0.25">
      <c r="A98" s="57" t="s">
        <v>16</v>
      </c>
      <c r="B98" s="58"/>
      <c r="C98" s="58"/>
      <c r="D98" s="58"/>
      <c r="E98" s="58"/>
    </row>
    <row r="99" spans="1:5" ht="15" customHeight="1" x14ac:dyDescent="0.2">
      <c r="A99" s="40" t="s">
        <v>66</v>
      </c>
      <c r="B99" s="58"/>
      <c r="C99" s="58"/>
      <c r="D99" s="58"/>
      <c r="E99" s="77" t="s">
        <v>211</v>
      </c>
    </row>
    <row r="100" spans="1:5" ht="15" customHeight="1" x14ac:dyDescent="0.2">
      <c r="A100" s="160"/>
      <c r="B100" s="159"/>
      <c r="C100" s="58"/>
      <c r="D100" s="58"/>
      <c r="E100" s="94"/>
    </row>
    <row r="101" spans="1:5" ht="15" customHeight="1" x14ac:dyDescent="0.25">
      <c r="A101" s="36"/>
      <c r="B101" s="46" t="s">
        <v>212</v>
      </c>
      <c r="C101" s="46" t="s">
        <v>41</v>
      </c>
      <c r="D101" s="67" t="s">
        <v>50</v>
      </c>
      <c r="E101" s="44" t="s">
        <v>43</v>
      </c>
    </row>
    <row r="102" spans="1:5" ht="15" customHeight="1" x14ac:dyDescent="0.25">
      <c r="A102" s="36"/>
      <c r="B102" s="47">
        <v>10</v>
      </c>
      <c r="C102" s="119"/>
      <c r="D102" s="87" t="s">
        <v>62</v>
      </c>
      <c r="E102" s="144">
        <v>23265.06</v>
      </c>
    </row>
    <row r="103" spans="1:5" ht="15" customHeight="1" x14ac:dyDescent="0.25">
      <c r="A103" s="36"/>
      <c r="B103" s="165"/>
      <c r="C103" s="73" t="s">
        <v>45</v>
      </c>
      <c r="D103" s="74"/>
      <c r="E103" s="75">
        <f>SUM(E102:E102)</f>
        <v>23265.06</v>
      </c>
    </row>
    <row r="104" spans="1:5" ht="15" customHeight="1" x14ac:dyDescent="0.2"/>
    <row r="105" spans="1:5" ht="15" customHeight="1" x14ac:dyDescent="0.2"/>
    <row r="106" spans="1:5" ht="15" customHeight="1" x14ac:dyDescent="0.25">
      <c r="A106" s="38" t="s">
        <v>16</v>
      </c>
      <c r="B106" s="39"/>
      <c r="C106" s="39"/>
      <c r="D106" s="59"/>
      <c r="E106" s="59"/>
    </row>
    <row r="107" spans="1:5" ht="15" customHeight="1" x14ac:dyDescent="0.2">
      <c r="A107" s="40" t="s">
        <v>66</v>
      </c>
      <c r="B107" s="39"/>
      <c r="C107" s="39"/>
      <c r="D107" s="39"/>
      <c r="E107" s="41" t="s">
        <v>67</v>
      </c>
    </row>
    <row r="108" spans="1:5" ht="15" customHeight="1" x14ac:dyDescent="0.25">
      <c r="A108" s="163"/>
      <c r="B108" s="164"/>
      <c r="C108" s="39"/>
      <c r="D108" s="42"/>
      <c r="E108" s="133"/>
    </row>
    <row r="109" spans="1:5" ht="15" customHeight="1" x14ac:dyDescent="0.2">
      <c r="A109" s="126"/>
      <c r="B109" s="83"/>
      <c r="C109" s="44" t="s">
        <v>41</v>
      </c>
      <c r="D109" s="124" t="s">
        <v>50</v>
      </c>
      <c r="E109" s="68" t="s">
        <v>43</v>
      </c>
    </row>
    <row r="110" spans="1:5" ht="15" customHeight="1" x14ac:dyDescent="0.2">
      <c r="A110" s="85"/>
      <c r="B110" s="85"/>
      <c r="C110" s="119">
        <v>3113</v>
      </c>
      <c r="D110" s="87" t="s">
        <v>93</v>
      </c>
      <c r="E110" s="50">
        <v>3343.5</v>
      </c>
    </row>
    <row r="111" spans="1:5" ht="15" customHeight="1" x14ac:dyDescent="0.2">
      <c r="A111" s="85"/>
      <c r="B111" s="85"/>
      <c r="C111" s="119">
        <v>3122</v>
      </c>
      <c r="D111" s="87" t="s">
        <v>93</v>
      </c>
      <c r="E111" s="50">
        <v>22161.95</v>
      </c>
    </row>
    <row r="112" spans="1:5" ht="15" customHeight="1" x14ac:dyDescent="0.2">
      <c r="A112" s="89"/>
      <c r="B112" s="149"/>
      <c r="C112" s="52" t="s">
        <v>45</v>
      </c>
      <c r="D112" s="115"/>
      <c r="E112" s="116">
        <f>SUM(E110:E111)</f>
        <v>25505.45</v>
      </c>
    </row>
    <row r="113" spans="1:5" ht="15" customHeight="1" x14ac:dyDescent="0.2"/>
    <row r="114" spans="1:5" ht="15" customHeight="1" x14ac:dyDescent="0.2"/>
    <row r="115" spans="1:5" ht="15" customHeight="1" x14ac:dyDescent="0.25">
      <c r="A115" s="36" t="s">
        <v>247</v>
      </c>
      <c r="B115" s="59"/>
      <c r="C115" s="59"/>
      <c r="D115" s="59"/>
      <c r="E115" s="59"/>
    </row>
    <row r="116" spans="1:5" ht="15" customHeight="1" x14ac:dyDescent="0.2">
      <c r="A116" s="172" t="s">
        <v>35</v>
      </c>
      <c r="B116" s="172"/>
      <c r="C116" s="172"/>
      <c r="D116" s="172"/>
      <c r="E116" s="172"/>
    </row>
    <row r="117" spans="1:5" ht="15" customHeight="1" x14ac:dyDescent="0.2">
      <c r="A117" s="171" t="s">
        <v>248</v>
      </c>
      <c r="B117" s="171"/>
      <c r="C117" s="171"/>
      <c r="D117" s="171"/>
      <c r="E117" s="171"/>
    </row>
    <row r="118" spans="1:5" ht="15" customHeight="1" x14ac:dyDescent="0.2">
      <c r="A118" s="171"/>
      <c r="B118" s="171"/>
      <c r="C118" s="171"/>
      <c r="D118" s="171"/>
      <c r="E118" s="171"/>
    </row>
    <row r="119" spans="1:5" ht="15" customHeight="1" x14ac:dyDescent="0.2">
      <c r="A119" s="171"/>
      <c r="B119" s="171"/>
      <c r="C119" s="171"/>
      <c r="D119" s="171"/>
      <c r="E119" s="171"/>
    </row>
    <row r="120" spans="1:5" ht="15" customHeight="1" x14ac:dyDescent="0.2">
      <c r="A120" s="171"/>
      <c r="B120" s="171"/>
      <c r="C120" s="171"/>
      <c r="D120" s="171"/>
      <c r="E120" s="171"/>
    </row>
    <row r="121" spans="1:5" ht="15" customHeight="1" x14ac:dyDescent="0.2">
      <c r="A121" s="171"/>
      <c r="B121" s="171"/>
      <c r="C121" s="171"/>
      <c r="D121" s="171"/>
      <c r="E121" s="171"/>
    </row>
    <row r="122" spans="1:5" ht="15" customHeight="1" x14ac:dyDescent="0.2">
      <c r="A122" s="171"/>
      <c r="B122" s="171"/>
      <c r="C122" s="171"/>
      <c r="D122" s="171"/>
      <c r="E122" s="171"/>
    </row>
    <row r="123" spans="1:5" ht="15" customHeight="1" x14ac:dyDescent="0.2">
      <c r="A123" s="171"/>
      <c r="B123" s="171"/>
      <c r="C123" s="171"/>
      <c r="D123" s="171"/>
      <c r="E123" s="171"/>
    </row>
    <row r="124" spans="1:5" ht="15" customHeight="1" x14ac:dyDescent="0.2">
      <c r="A124" s="130"/>
      <c r="B124" s="130"/>
      <c r="C124" s="130"/>
      <c r="D124" s="130"/>
      <c r="E124" s="130"/>
    </row>
    <row r="125" spans="1:5" ht="15" customHeight="1" x14ac:dyDescent="0.25">
      <c r="A125" s="57" t="s">
        <v>1</v>
      </c>
      <c r="B125" s="58"/>
      <c r="C125" s="58"/>
      <c r="D125" s="58"/>
      <c r="E125" s="58"/>
    </row>
    <row r="126" spans="1:5" ht="15" customHeight="1" x14ac:dyDescent="0.2">
      <c r="A126" s="79" t="s">
        <v>58</v>
      </c>
      <c r="B126"/>
      <c r="C126"/>
      <c r="D126"/>
      <c r="E126" t="s">
        <v>59</v>
      </c>
    </row>
    <row r="127" spans="1:5" ht="15" customHeight="1" x14ac:dyDescent="0.25">
      <c r="A127" s="57"/>
      <c r="B127" s="59"/>
      <c r="C127" s="58"/>
      <c r="D127" s="58"/>
      <c r="E127" s="94"/>
    </row>
    <row r="128" spans="1:5" ht="15" customHeight="1" x14ac:dyDescent="0.2">
      <c r="A128" s="83"/>
      <c r="B128" s="83"/>
      <c r="C128" s="46" t="s">
        <v>41</v>
      </c>
      <c r="D128" s="67" t="s">
        <v>42</v>
      </c>
      <c r="E128" s="68" t="s">
        <v>43</v>
      </c>
    </row>
    <row r="129" spans="1:5" ht="15" customHeight="1" x14ac:dyDescent="0.2">
      <c r="A129" s="104"/>
      <c r="B129" s="105"/>
      <c r="C129" s="86"/>
      <c r="D129" s="72" t="s">
        <v>88</v>
      </c>
      <c r="E129" s="71">
        <v>7000000</v>
      </c>
    </row>
    <row r="130" spans="1:5" ht="15" customHeight="1" x14ac:dyDescent="0.2">
      <c r="A130" s="104"/>
      <c r="B130" s="106"/>
      <c r="C130" s="73" t="s">
        <v>45</v>
      </c>
      <c r="D130" s="74"/>
      <c r="E130" s="75">
        <f>SUM(E129:E129)</f>
        <v>7000000</v>
      </c>
    </row>
    <row r="131" spans="1:5" ht="15" customHeight="1" x14ac:dyDescent="0.2">
      <c r="A131"/>
      <c r="B131"/>
      <c r="C131"/>
      <c r="D131"/>
      <c r="E131"/>
    </row>
    <row r="132" spans="1:5" ht="15" customHeight="1" x14ac:dyDescent="0.25">
      <c r="A132" s="57" t="s">
        <v>16</v>
      </c>
      <c r="B132" s="58"/>
      <c r="C132" s="58"/>
      <c r="D132" s="58"/>
      <c r="E132" s="59"/>
    </row>
    <row r="133" spans="1:5" ht="15" customHeight="1" x14ac:dyDescent="0.2">
      <c r="A133" s="40" t="s">
        <v>147</v>
      </c>
      <c r="B133" s="58"/>
      <c r="C133" s="58"/>
      <c r="D133" s="58"/>
      <c r="E133" s="41" t="s">
        <v>148</v>
      </c>
    </row>
    <row r="134" spans="1:5" ht="15" customHeight="1" x14ac:dyDescent="0.2">
      <c r="A134" s="79"/>
      <c r="B134" s="59"/>
      <c r="C134" s="58"/>
      <c r="D134" s="58"/>
      <c r="E134" s="94"/>
    </row>
    <row r="135" spans="1:5" ht="15" customHeight="1" x14ac:dyDescent="0.2">
      <c r="A135" s="83"/>
      <c r="B135" s="83"/>
      <c r="C135" s="46" t="s">
        <v>41</v>
      </c>
      <c r="D135" s="124" t="s">
        <v>50</v>
      </c>
      <c r="E135" s="68" t="s">
        <v>43</v>
      </c>
    </row>
    <row r="136" spans="1:5" ht="15" customHeight="1" x14ac:dyDescent="0.2">
      <c r="A136" s="83"/>
      <c r="B136" s="83"/>
      <c r="C136" s="119">
        <v>3419</v>
      </c>
      <c r="D136" s="87" t="s">
        <v>62</v>
      </c>
      <c r="E136" s="144">
        <v>7000000</v>
      </c>
    </row>
    <row r="137" spans="1:5" ht="15" customHeight="1" x14ac:dyDescent="0.2">
      <c r="A137" s="106"/>
      <c r="B137" s="106"/>
      <c r="C137" s="73" t="s">
        <v>45</v>
      </c>
      <c r="D137" s="74"/>
      <c r="E137" s="75">
        <f>SUM(E136:E136)</f>
        <v>7000000</v>
      </c>
    </row>
    <row r="138" spans="1:5" ht="15" customHeight="1" x14ac:dyDescent="0.2"/>
    <row r="139" spans="1:5" ht="15" customHeight="1" x14ac:dyDescent="0.2"/>
    <row r="140" spans="1:5" ht="15" customHeight="1" x14ac:dyDescent="0.2"/>
    <row r="141" spans="1:5" ht="15" customHeight="1" x14ac:dyDescent="0.2"/>
    <row r="142" spans="1:5" ht="15" customHeight="1" x14ac:dyDescent="0.2"/>
    <row r="143" spans="1:5" ht="15" customHeight="1" x14ac:dyDescent="0.2"/>
    <row r="144" spans="1:5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</sheetData>
  <mergeCells count="10">
    <mergeCell ref="A116:E116"/>
    <mergeCell ref="A117:E123"/>
    <mergeCell ref="A77:E77"/>
    <mergeCell ref="A78:E82"/>
    <mergeCell ref="A2:E2"/>
    <mergeCell ref="A3:E9"/>
    <mergeCell ref="A27:E28"/>
    <mergeCell ref="A29:E34"/>
    <mergeCell ref="A54:E54"/>
    <mergeCell ref="A55:E59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2" orientation="portrait" useFirstPageNumber="1" r:id="rId1"/>
  <headerFooter alignWithMargins="0">
    <oddHeader>&amp;C&amp;"Arial,Kurzíva"Příloha č. 2: Rozpočtové změny č. 271/19 - 275/19 navržené Radou Olomouckého kraje 15.4.2019 ke schválení</oddHeader>
    <oddFooter xml:space="preserve">&amp;L&amp;"Arial,Kurzíva"Zastupitelstvo OK 29.4.2019
5.1.1. - Rozpočet Olomouckého kraje 2019 - rozpočtové změny - DODATEK
Příloha č.2: Rozpočtové změny č. 271/19 - 275/19 navržené Radou OK 15.4.2019 ke schválení&amp;R&amp;"Arial,Kurzíva"Strana &amp;P (celkem 35)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0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27</v>
      </c>
      <c r="B3" s="18">
        <v>5036784</v>
      </c>
      <c r="C3" s="7">
        <v>5036784</v>
      </c>
    </row>
    <row r="4" spans="1:3" ht="14.25" customHeight="1" x14ac:dyDescent="0.2">
      <c r="A4" s="6" t="s">
        <v>4</v>
      </c>
      <c r="B4" s="18">
        <v>4245</v>
      </c>
      <c r="C4" s="7">
        <v>4245</v>
      </c>
    </row>
    <row r="5" spans="1:3" ht="14.25" customHeight="1" x14ac:dyDescent="0.2">
      <c r="A5" s="6" t="s">
        <v>26</v>
      </c>
      <c r="B5" s="18">
        <v>1310</v>
      </c>
      <c r="C5" s="7">
        <v>1576</v>
      </c>
    </row>
    <row r="6" spans="1:3" ht="14.25" customHeight="1" x14ac:dyDescent="0.2">
      <c r="A6" s="6" t="s">
        <v>5</v>
      </c>
      <c r="B6" s="18">
        <v>32142.2</v>
      </c>
      <c r="C6" s="7">
        <v>32142.2</v>
      </c>
    </row>
    <row r="7" spans="1:3" ht="14.25" customHeight="1" x14ac:dyDescent="0.2">
      <c r="A7" s="6" t="s">
        <v>6</v>
      </c>
      <c r="B7" s="18">
        <v>3130.7</v>
      </c>
      <c r="C7" s="7">
        <f>3363.7+49</f>
        <v>3412.7</v>
      </c>
    </row>
    <row r="8" spans="1:3" ht="14.25" customHeight="1" x14ac:dyDescent="0.2">
      <c r="A8" s="6" t="s">
        <v>22</v>
      </c>
      <c r="B8" s="18">
        <v>68308</v>
      </c>
      <c r="C8" s="7">
        <f>69410+64+4+1+17</f>
        <v>69496</v>
      </c>
    </row>
    <row r="9" spans="1:3" ht="14.25" customHeight="1" x14ac:dyDescent="0.2">
      <c r="A9" s="6" t="s">
        <v>7</v>
      </c>
      <c r="B9" s="18">
        <v>8520</v>
      </c>
      <c r="C9" s="7">
        <v>8585</v>
      </c>
    </row>
    <row r="10" spans="1:3" ht="14.25" customHeight="1" x14ac:dyDescent="0.2">
      <c r="A10" s="6" t="s">
        <v>8</v>
      </c>
      <c r="B10" s="18">
        <v>1000.1</v>
      </c>
      <c r="C10" s="7">
        <v>1000.1</v>
      </c>
    </row>
    <row r="11" spans="1:3" ht="14.25" customHeight="1" x14ac:dyDescent="0.2">
      <c r="A11" s="6" t="s">
        <v>32</v>
      </c>
      <c r="B11" s="18">
        <v>93723</v>
      </c>
      <c r="C11" s="7">
        <v>93723</v>
      </c>
    </row>
    <row r="12" spans="1:3" ht="14.25" customHeight="1" x14ac:dyDescent="0.2">
      <c r="A12" s="6" t="s">
        <v>33</v>
      </c>
      <c r="B12" s="18">
        <v>521</v>
      </c>
      <c r="C12" s="7">
        <v>521</v>
      </c>
    </row>
    <row r="13" spans="1:3" ht="14.25" customHeight="1" x14ac:dyDescent="0.2">
      <c r="A13" s="168" t="s">
        <v>240</v>
      </c>
      <c r="B13" s="18"/>
      <c r="C13" s="7">
        <f>8094694+102410+1729</f>
        <v>8198833</v>
      </c>
    </row>
    <row r="14" spans="1:3" ht="14.25" customHeight="1" x14ac:dyDescent="0.2">
      <c r="A14" s="168" t="s">
        <v>241</v>
      </c>
      <c r="B14" s="18"/>
      <c r="C14" s="7">
        <f>1189232+18</f>
        <v>1189250</v>
      </c>
    </row>
    <row r="15" spans="1:3" ht="14.25" customHeight="1" x14ac:dyDescent="0.2">
      <c r="A15" s="168" t="s">
        <v>242</v>
      </c>
      <c r="B15" s="18"/>
      <c r="C15" s="7">
        <v>1000</v>
      </c>
    </row>
    <row r="16" spans="1:3" ht="14.25" customHeight="1" x14ac:dyDescent="0.2">
      <c r="A16" s="168" t="s">
        <v>243</v>
      </c>
      <c r="B16" s="18"/>
      <c r="C16" s="7">
        <v>223</v>
      </c>
    </row>
    <row r="17" spans="1:3" ht="14.25" customHeight="1" x14ac:dyDescent="0.2">
      <c r="A17" s="169" t="s">
        <v>244</v>
      </c>
      <c r="B17" s="18"/>
      <c r="C17" s="7">
        <v>15</v>
      </c>
    </row>
    <row r="18" spans="1:3" ht="14.25" customHeight="1" x14ac:dyDescent="0.2">
      <c r="A18" s="8" t="s">
        <v>9</v>
      </c>
      <c r="B18" s="19">
        <v>229445</v>
      </c>
      <c r="C18" s="9">
        <f>242038+1+2344</f>
        <v>244383</v>
      </c>
    </row>
    <row r="19" spans="1:3" ht="14.25" customHeight="1" x14ac:dyDescent="0.2">
      <c r="A19" s="10" t="s">
        <v>19</v>
      </c>
      <c r="B19" s="20">
        <v>10312</v>
      </c>
      <c r="C19" s="11">
        <f>10426+23</f>
        <v>10449</v>
      </c>
    </row>
    <row r="20" spans="1:3" ht="14.25" customHeight="1" x14ac:dyDescent="0.2">
      <c r="A20" s="10" t="s">
        <v>10</v>
      </c>
      <c r="B20" s="20">
        <v>50000</v>
      </c>
      <c r="C20" s="11">
        <v>50000</v>
      </c>
    </row>
    <row r="21" spans="1:3" ht="14.25" customHeight="1" x14ac:dyDescent="0.2">
      <c r="A21" s="10" t="s">
        <v>245</v>
      </c>
      <c r="B21" s="20"/>
      <c r="C21" s="11">
        <f>97624+1+549+3399+2230+2365+1681</f>
        <v>107849</v>
      </c>
    </row>
    <row r="22" spans="1:3" ht="14.25" customHeight="1" x14ac:dyDescent="0.2">
      <c r="A22" s="10" t="s">
        <v>11</v>
      </c>
      <c r="B22" s="20">
        <v>300</v>
      </c>
      <c r="C22" s="11">
        <v>300</v>
      </c>
    </row>
    <row r="23" spans="1:3" ht="14.25" customHeight="1" x14ac:dyDescent="0.2">
      <c r="A23" s="168" t="s">
        <v>246</v>
      </c>
      <c r="B23" s="20"/>
      <c r="C23" s="11">
        <f>13430+2988+5774+2</f>
        <v>22194</v>
      </c>
    </row>
    <row r="24" spans="1:3" ht="14.25" customHeight="1" x14ac:dyDescent="0.25">
      <c r="A24" s="4" t="s">
        <v>12</v>
      </c>
      <c r="B24" s="21">
        <f>SUM(B3:B22)</f>
        <v>5539741</v>
      </c>
      <c r="C24" s="12">
        <f>SUM(C3:C23)</f>
        <v>15075981</v>
      </c>
    </row>
    <row r="25" spans="1:3" ht="14.25" customHeight="1" x14ac:dyDescent="0.2">
      <c r="A25" s="13" t="s">
        <v>13</v>
      </c>
      <c r="B25" s="25">
        <v>-10310</v>
      </c>
      <c r="C25" s="25">
        <f>-10310-114-23</f>
        <v>-10447</v>
      </c>
    </row>
    <row r="26" spans="1:3" ht="15.75" thickBot="1" x14ac:dyDescent="0.3">
      <c r="A26" s="14" t="s">
        <v>14</v>
      </c>
      <c r="B26" s="15">
        <f>B24+B25</f>
        <v>5529431</v>
      </c>
      <c r="C26" s="15">
        <f>C24+C25</f>
        <v>15065534</v>
      </c>
    </row>
    <row r="27" spans="1:3" ht="13.5" thickTop="1" x14ac:dyDescent="0.2">
      <c r="A27" s="16"/>
      <c r="B27" s="22"/>
    </row>
    <row r="28" spans="1:3" ht="15.75" customHeight="1" x14ac:dyDescent="0.25">
      <c r="A28" s="4" t="s">
        <v>16</v>
      </c>
      <c r="B28" s="23" t="s">
        <v>2</v>
      </c>
      <c r="C28" s="5" t="s">
        <v>3</v>
      </c>
    </row>
    <row r="29" spans="1:3" ht="14.25" x14ac:dyDescent="0.2">
      <c r="A29" s="8" t="s">
        <v>28</v>
      </c>
      <c r="B29" s="24">
        <v>929523</v>
      </c>
      <c r="C29" s="26">
        <f>936573+1+114+136+64+4+2988+5774+7000</f>
        <v>952654</v>
      </c>
    </row>
    <row r="30" spans="1:3" ht="14.25" x14ac:dyDescent="0.2">
      <c r="A30" s="8" t="s">
        <v>29</v>
      </c>
      <c r="B30" s="24">
        <v>502325</v>
      </c>
      <c r="C30" s="26">
        <v>502325</v>
      </c>
    </row>
    <row r="31" spans="1:3" ht="14.25" x14ac:dyDescent="0.2">
      <c r="A31" s="8" t="s">
        <v>30</v>
      </c>
      <c r="B31" s="24">
        <v>2945804</v>
      </c>
      <c r="C31" s="26">
        <v>2961044</v>
      </c>
    </row>
    <row r="32" spans="1:3" ht="14.25" x14ac:dyDescent="0.2">
      <c r="A32" s="168" t="s">
        <v>240</v>
      </c>
      <c r="B32" s="24"/>
      <c r="C32" s="26">
        <f>8094694+102410+1729</f>
        <v>8198833</v>
      </c>
    </row>
    <row r="33" spans="1:3" ht="14.25" x14ac:dyDescent="0.2">
      <c r="A33" s="168" t="s">
        <v>241</v>
      </c>
      <c r="B33" s="24"/>
      <c r="C33" s="26">
        <f>1189232+18</f>
        <v>1189250</v>
      </c>
    </row>
    <row r="34" spans="1:3" ht="14.25" x14ac:dyDescent="0.2">
      <c r="A34" s="168" t="s">
        <v>242</v>
      </c>
      <c r="B34" s="24"/>
      <c r="C34" s="26">
        <v>1000</v>
      </c>
    </row>
    <row r="35" spans="1:3" ht="14.25" x14ac:dyDescent="0.2">
      <c r="A35" s="168" t="s">
        <v>243</v>
      </c>
      <c r="B35" s="24"/>
      <c r="C35" s="26">
        <v>223</v>
      </c>
    </row>
    <row r="36" spans="1:3" ht="14.25" x14ac:dyDescent="0.2">
      <c r="A36" s="169" t="s">
        <v>244</v>
      </c>
      <c r="B36" s="24"/>
      <c r="C36" s="26">
        <v>15</v>
      </c>
    </row>
    <row r="37" spans="1:3" ht="14.25" x14ac:dyDescent="0.2">
      <c r="A37" s="10" t="s">
        <v>19</v>
      </c>
      <c r="B37" s="24">
        <v>10312</v>
      </c>
      <c r="C37" s="26">
        <f>10426+23</f>
        <v>10449</v>
      </c>
    </row>
    <row r="38" spans="1:3" ht="14.25" x14ac:dyDescent="0.2">
      <c r="A38" s="10" t="s">
        <v>10</v>
      </c>
      <c r="B38" s="24">
        <v>50000</v>
      </c>
      <c r="C38" s="26">
        <v>83318</v>
      </c>
    </row>
    <row r="39" spans="1:3" ht="14.25" x14ac:dyDescent="0.2">
      <c r="A39" s="10" t="s">
        <v>245</v>
      </c>
      <c r="B39" s="24"/>
      <c r="C39" s="26">
        <f>213232+1+549+2230+2365+1681</f>
        <v>220058</v>
      </c>
    </row>
    <row r="40" spans="1:3" ht="14.25" x14ac:dyDescent="0.2">
      <c r="A40" s="10" t="s">
        <v>31</v>
      </c>
      <c r="B40" s="24">
        <v>1446001</v>
      </c>
      <c r="C40" s="26">
        <f>1501700+93+2300+12+1702+309+1+17+49</f>
        <v>1506183</v>
      </c>
    </row>
    <row r="41" spans="1:3" ht="14.25" x14ac:dyDescent="0.2">
      <c r="A41" s="168" t="s">
        <v>246</v>
      </c>
      <c r="B41" s="24"/>
      <c r="C41" s="26">
        <f>11182+2</f>
        <v>11184</v>
      </c>
    </row>
    <row r="42" spans="1:3" ht="14.25" customHeight="1" x14ac:dyDescent="0.25">
      <c r="A42" s="4" t="s">
        <v>17</v>
      </c>
      <c r="B42" s="21">
        <f>SUM(B29:B40)</f>
        <v>5883965</v>
      </c>
      <c r="C42" s="12">
        <f>SUM(C29:C41)</f>
        <v>15636536</v>
      </c>
    </row>
    <row r="43" spans="1:3" ht="14.25" x14ac:dyDescent="0.2">
      <c r="A43" s="13" t="s">
        <v>13</v>
      </c>
      <c r="B43" s="25">
        <v>-10310</v>
      </c>
      <c r="C43" s="25">
        <f>-10310-114-23</f>
        <v>-10447</v>
      </c>
    </row>
    <row r="44" spans="1:3" ht="15.75" thickBot="1" x14ac:dyDescent="0.3">
      <c r="A44" s="14" t="s">
        <v>18</v>
      </c>
      <c r="B44" s="15">
        <f>+B42+B43</f>
        <v>5873655</v>
      </c>
      <c r="C44" s="15">
        <f>+C42+C43</f>
        <v>15626089</v>
      </c>
    </row>
    <row r="45" spans="1:3" ht="13.5" thickTop="1" x14ac:dyDescent="0.2">
      <c r="A45" s="16" t="s">
        <v>15</v>
      </c>
      <c r="B45" s="22"/>
    </row>
    <row r="46" spans="1:3" ht="14.25" x14ac:dyDescent="0.2">
      <c r="B46" s="1"/>
      <c r="C46" s="9"/>
    </row>
    <row r="47" spans="1:3" ht="14.25" x14ac:dyDescent="0.2">
      <c r="A47" s="10" t="s">
        <v>21</v>
      </c>
      <c r="B47" s="20">
        <f>640653+31730</f>
        <v>672383</v>
      </c>
      <c r="C47" s="11">
        <f>938698+136+93+2300+12+1702+309+7000</f>
        <v>950250</v>
      </c>
    </row>
    <row r="48" spans="1:3" ht="14.25" x14ac:dyDescent="0.2">
      <c r="A48" s="27" t="s">
        <v>20</v>
      </c>
      <c r="B48" s="28">
        <v>328159</v>
      </c>
      <c r="C48" s="29">
        <f>384066+3399+2230</f>
        <v>389695</v>
      </c>
    </row>
    <row r="49" spans="1:3" ht="15.75" thickBot="1" x14ac:dyDescent="0.3">
      <c r="A49" s="14" t="s">
        <v>23</v>
      </c>
      <c r="B49" s="15">
        <f>+B47-B48</f>
        <v>344224</v>
      </c>
      <c r="C49" s="15">
        <f>+C47-C48</f>
        <v>560555</v>
      </c>
    </row>
    <row r="50" spans="1:3" ht="15" thickTop="1" x14ac:dyDescent="0.2">
      <c r="A50" s="10"/>
      <c r="B50" s="30"/>
      <c r="C50" s="31"/>
    </row>
    <row r="51" spans="1:3" ht="15" thickBot="1" x14ac:dyDescent="0.25">
      <c r="A51" s="10"/>
      <c r="B51" s="30"/>
      <c r="C51" s="31"/>
    </row>
    <row r="52" spans="1:3" ht="15.75" thickBot="1" x14ac:dyDescent="0.3">
      <c r="A52" s="32" t="s">
        <v>24</v>
      </c>
      <c r="B52" s="33">
        <f>+B26+B47</f>
        <v>6201814</v>
      </c>
      <c r="C52" s="34">
        <f>+C26+C47</f>
        <v>16015784</v>
      </c>
    </row>
    <row r="53" spans="1:3" ht="15.75" thickBot="1" x14ac:dyDescent="0.3">
      <c r="A53" s="32" t="s">
        <v>25</v>
      </c>
      <c r="B53" s="33">
        <f>+B44+B48</f>
        <v>6201814</v>
      </c>
      <c r="C53" s="34">
        <f>+C44+C48</f>
        <v>16015784</v>
      </c>
    </row>
    <row r="54" spans="1:3" x14ac:dyDescent="0.2">
      <c r="B54" s="1"/>
    </row>
    <row r="55" spans="1:3" ht="14.25" x14ac:dyDescent="0.2">
      <c r="B55" s="1"/>
      <c r="C55" s="17"/>
    </row>
    <row r="56" spans="1:3" ht="14.25" x14ac:dyDescent="0.2">
      <c r="B56" s="1"/>
      <c r="C56" s="17"/>
    </row>
    <row r="57" spans="1:3" x14ac:dyDescent="0.2">
      <c r="B57" s="1"/>
    </row>
    <row r="58" spans="1:3" x14ac:dyDescent="0.2">
      <c r="B58" s="1"/>
    </row>
    <row r="59" spans="1:3" x14ac:dyDescent="0.2">
      <c r="B59" s="1"/>
    </row>
    <row r="60" spans="1:3" x14ac:dyDescent="0.2">
      <c r="B60" s="1"/>
    </row>
    <row r="61" spans="1:3" x14ac:dyDescent="0.2">
      <c r="B61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6" spans="2:3" x14ac:dyDescent="0.2">
      <c r="B76" s="1"/>
      <c r="C76" s="1"/>
    </row>
    <row r="77" spans="2:3" x14ac:dyDescent="0.2">
      <c r="B77" s="1"/>
      <c r="C77" s="1"/>
    </row>
    <row r="80" spans="2:3" x14ac:dyDescent="0.2">
      <c r="B80" s="1"/>
      <c r="C80" s="1"/>
    </row>
    <row r="81" spans="2:3" x14ac:dyDescent="0.2">
      <c r="B81" s="1"/>
      <c r="C81" s="1"/>
    </row>
    <row r="95" spans="2:3" x14ac:dyDescent="0.2">
      <c r="B95" s="1"/>
      <c r="C95" s="1"/>
    </row>
    <row r="96" spans="2:3" x14ac:dyDescent="0.2">
      <c r="B96" s="1"/>
      <c r="C96" s="1"/>
    </row>
    <row r="99" spans="2:3" x14ac:dyDescent="0.2">
      <c r="B99" s="1"/>
      <c r="C99" s="1"/>
    </row>
    <row r="100" spans="2:3" x14ac:dyDescent="0.2">
      <c r="B100" s="1"/>
      <c r="C100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5" orientation="portrait" useFirstPageNumber="1" r:id="rId1"/>
  <headerFooter alignWithMargins="0">
    <oddHeader>&amp;C&amp;"Arial,Kurzíva"Příloha č. 3 - Upravený rozpočet Olomouckého kraje na rok 2019 po schválení rozpočtových změn</oddHeader>
    <oddFooter xml:space="preserve">&amp;L&amp;"Arial,Kurzíva"Zastupitelstvo OK 29.4.2019
5.1.1. - Rozpočet Olomouckého kraje 2019 - rozpočtové změny - DODATEK
Příloha č.3: Upravený rozpočet OK na rok 2019 po schválení rozpočtových změn&amp;R&amp;"Arial,Kurzíva"Strana &amp;P (celkem 35)&amp;"Arial,Obyčejné"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2019-04-15T07:20:50Z</cp:lastPrinted>
  <dcterms:created xsi:type="dcterms:W3CDTF">2007-02-21T09:44:06Z</dcterms:created>
  <dcterms:modified xsi:type="dcterms:W3CDTF">2019-04-15T12:20:39Z</dcterms:modified>
</cp:coreProperties>
</file>