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4" r:id="rId2"/>
    <sheet name="Příloha  č. 3" sheetId="5" r:id="rId3"/>
  </sheets>
  <definedNames>
    <definedName name="_xlnm.Print_Area" localSheetId="0">'Příloha č. 1'!$A$1:$E$672</definedName>
    <definedName name="_xlnm.Print_Area" localSheetId="1">'Příloha č. 2'!$A$1:$E$24</definedName>
  </definedNames>
  <calcPr calcId="145621"/>
</workbook>
</file>

<file path=xl/calcChain.xml><?xml version="1.0" encoding="utf-8"?>
<calcChain xmlns="http://schemas.openxmlformats.org/spreadsheetml/2006/main">
  <c r="C55" i="5" l="1"/>
  <c r="B55" i="5"/>
  <c r="B50" i="5"/>
  <c r="B58" i="5" s="1"/>
  <c r="B48" i="5"/>
  <c r="C47" i="5"/>
  <c r="C43" i="5"/>
  <c r="C42" i="5"/>
  <c r="C37" i="5"/>
  <c r="C35" i="5"/>
  <c r="C34" i="5"/>
  <c r="C32" i="5"/>
  <c r="C31" i="5"/>
  <c r="C48" i="5" s="1"/>
  <c r="C50" i="5" s="1"/>
  <c r="C58" i="5" s="1"/>
  <c r="B28" i="5"/>
  <c r="B57" i="5" s="1"/>
  <c r="B26" i="5"/>
  <c r="C25" i="5"/>
  <c r="C19" i="5"/>
  <c r="C17" i="5"/>
  <c r="C16" i="5"/>
  <c r="C14" i="5"/>
  <c r="C13" i="5"/>
  <c r="C11" i="5"/>
  <c r="C7" i="5"/>
  <c r="C26" i="5" s="1"/>
  <c r="C28" i="5" s="1"/>
  <c r="C57" i="5" s="1"/>
  <c r="E23" i="4"/>
  <c r="E16" i="4"/>
  <c r="E670" i="1"/>
  <c r="E669" i="1"/>
  <c r="E668" i="1"/>
  <c r="E667" i="1"/>
  <c r="E671" i="1" s="1"/>
  <c r="E661" i="1"/>
  <c r="G671" i="1" s="1"/>
  <c r="E660" i="1"/>
  <c r="E659" i="1"/>
  <c r="E658" i="1"/>
  <c r="G668" i="1" s="1"/>
  <c r="G657" i="1"/>
  <c r="E657" i="1"/>
  <c r="E656" i="1"/>
  <c r="E655" i="1"/>
  <c r="E649" i="1"/>
  <c r="E631" i="1"/>
  <c r="E623" i="1"/>
  <c r="E605" i="1"/>
  <c r="E598" i="1"/>
  <c r="E579" i="1"/>
  <c r="E569" i="1"/>
  <c r="E551" i="1"/>
  <c r="E544" i="1"/>
  <c r="E527" i="1"/>
  <c r="E517" i="1"/>
  <c r="E518" i="1" s="1"/>
  <c r="E499" i="1"/>
  <c r="E492" i="1"/>
  <c r="E475" i="1"/>
  <c r="E467" i="1"/>
  <c r="E451" i="1"/>
  <c r="E450" i="1"/>
  <c r="E432" i="1"/>
  <c r="E413" i="1"/>
  <c r="E406" i="1"/>
  <c r="E387" i="1"/>
  <c r="E380" i="1"/>
  <c r="E357" i="1"/>
  <c r="E350" i="1"/>
  <c r="E334" i="1"/>
  <c r="E327" i="1"/>
  <c r="E309" i="1"/>
  <c r="E301" i="1"/>
  <c r="E282" i="1"/>
  <c r="G279" i="1"/>
  <c r="E256" i="1"/>
  <c r="E235" i="1"/>
  <c r="E216" i="1"/>
  <c r="E194" i="1"/>
  <c r="E173" i="1"/>
  <c r="E155" i="1"/>
  <c r="E147" i="1"/>
  <c r="E128" i="1"/>
  <c r="E121" i="1"/>
  <c r="E103" i="1"/>
  <c r="E95" i="1"/>
  <c r="E76" i="1"/>
  <c r="E69" i="1"/>
  <c r="E49" i="1"/>
  <c r="E42" i="1"/>
  <c r="E41" i="1"/>
  <c r="E25" i="1"/>
  <c r="E17" i="1"/>
</calcChain>
</file>

<file path=xl/comments1.xml><?xml version="1.0" encoding="utf-8"?>
<comments xmlns="http://schemas.openxmlformats.org/spreadsheetml/2006/main">
  <authors>
    <author>Navrátilová Lenka</author>
  </authors>
  <commentList>
    <comment ref="C7" authorId="0">
      <text>
        <r>
          <rPr>
            <b/>
            <sz val="8"/>
            <color indexed="81"/>
            <rFont val="Tahoma"/>
            <family val="2"/>
            <charset val="238"/>
          </rPr>
          <t>Navrátilová Lenka:</t>
        </r>
        <r>
          <rPr>
            <sz val="8"/>
            <color indexed="81"/>
            <rFont val="Tahoma"/>
            <family val="2"/>
            <charset val="238"/>
          </rPr>
          <t xml:space="preserve">
81+153
51+750
149+32
162+36
211+1556
221+4915 poj D
301+16 poj z
311+53 poj kř
321+107
</t>
        </r>
      </text>
    </comment>
    <comment ref="C11"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t>
        </r>
      </text>
    </comment>
    <comment ref="C12" authorId="0">
      <text>
        <r>
          <rPr>
            <b/>
            <sz val="8"/>
            <color indexed="81"/>
            <rFont val="Tahoma"/>
            <family val="2"/>
            <charset val="238"/>
          </rPr>
          <t>Navrátilová Lenka:</t>
        </r>
        <r>
          <rPr>
            <sz val="8"/>
            <color indexed="81"/>
            <rFont val="Tahoma"/>
            <family val="2"/>
            <charset val="238"/>
          </rPr>
          <t xml:space="preserve">
91+75
119+517
242+146
</t>
        </r>
      </text>
    </comment>
    <comment ref="C13" authorId="0">
      <text>
        <r>
          <rPr>
            <b/>
            <sz val="8"/>
            <color indexed="81"/>
            <rFont val="Tahoma"/>
            <family val="2"/>
            <charset val="238"/>
          </rPr>
          <t>Navrátilová Lenka:</t>
        </r>
        <r>
          <rPr>
            <sz val="8"/>
            <color indexed="81"/>
            <rFont val="Tahoma"/>
            <family val="2"/>
            <charset val="238"/>
          </rPr>
          <t xml:space="preserve">
60+591998
61+4500
248+4500
309+198
</t>
        </r>
      </text>
    </comment>
    <comment ref="C14" authorId="0">
      <text>
        <r>
          <rPr>
            <b/>
            <sz val="8"/>
            <color indexed="81"/>
            <rFont val="Tahoma"/>
            <family val="2"/>
            <charset val="238"/>
          </rPr>
          <t>Navrátilová Lenka:</t>
        </r>
        <r>
          <rPr>
            <sz val="8"/>
            <color indexed="81"/>
            <rFont val="Tahoma"/>
            <family val="2"/>
            <charset val="238"/>
          </rPr>
          <t xml:space="preserve">
217+6
243+251
276+40
298+49
315+50
316+32
</t>
        </r>
      </text>
    </comment>
    <comment ref="C15" authorId="0">
      <text>
        <r>
          <rPr>
            <b/>
            <sz val="8"/>
            <color indexed="81"/>
            <rFont val="Tahoma"/>
            <family val="2"/>
            <charset val="238"/>
          </rPr>
          <t>Navrátilová Lenka:</t>
        </r>
        <r>
          <rPr>
            <sz val="8"/>
            <color indexed="81"/>
            <rFont val="Tahoma"/>
            <family val="2"/>
            <charset val="238"/>
          </rPr>
          <t xml:space="preserve">
292+99699 SFDI</t>
        </r>
      </text>
    </comment>
    <comment ref="C16" authorId="0">
      <text>
        <r>
          <rPr>
            <b/>
            <sz val="8"/>
            <color indexed="81"/>
            <rFont val="Tahoma"/>
            <family val="2"/>
            <charset val="238"/>
          </rPr>
          <t>Navrátilová Lenka:</t>
        </r>
        <r>
          <rPr>
            <sz val="8"/>
            <color indexed="81"/>
            <rFont val="Tahoma"/>
            <family val="2"/>
            <charset val="238"/>
          </rPr>
          <t xml:space="preserve">
90+5914
132+15
259+442
310+15
</t>
        </r>
      </text>
    </comment>
    <comment ref="C17"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198+3433
199+13000
200+11900
205+23000
218+2642
219+26207
220+4307
222+44733
246+6666
289+20158
300+769
</t>
        </r>
      </text>
    </comment>
    <comment ref="C18" authorId="0">
      <text>
        <r>
          <rPr>
            <b/>
            <sz val="8"/>
            <color indexed="81"/>
            <rFont val="Tahoma"/>
            <family val="2"/>
            <charset val="238"/>
          </rPr>
          <t>Navrátilová Lenka:</t>
        </r>
        <r>
          <rPr>
            <sz val="8"/>
            <color indexed="81"/>
            <rFont val="Tahoma"/>
            <family val="2"/>
            <charset val="238"/>
          </rPr>
          <t xml:space="preserve">
179+477
290+261
</t>
        </r>
      </text>
    </comment>
    <comment ref="C19" authorId="0">
      <text>
        <r>
          <rPr>
            <b/>
            <sz val="8"/>
            <color indexed="81"/>
            <rFont val="Tahoma"/>
            <family val="2"/>
            <charset val="238"/>
          </rPr>
          <t>Navrátilová Lenka:</t>
        </r>
        <r>
          <rPr>
            <sz val="8"/>
            <color indexed="81"/>
            <rFont val="Tahoma"/>
            <family val="2"/>
            <charset val="238"/>
          </rPr>
          <t xml:space="preserve">
10+29597 (část)
15+4250 (část)
19+3699
29+445
35+13
55+714
92+273
102+544
120+3000
131+4204
161+726
182+239
183+48
184+2975
185+537
194+20587
212+2009
213+503
247+421
253+1574
256+1
258+15
260+2155
272+12
273+1355
274+451
275+526
277+19
287+28
288+2361
296+740
299+611
308+445
</t>
        </r>
      </text>
    </comment>
    <comment ref="C20" authorId="0">
      <text>
        <r>
          <rPr>
            <b/>
            <sz val="8"/>
            <color indexed="81"/>
            <rFont val="Tahoma"/>
            <family val="2"/>
            <charset val="238"/>
          </rPr>
          <t>Navrátilová Lenka:</t>
        </r>
        <r>
          <rPr>
            <sz val="8"/>
            <color indexed="81"/>
            <rFont val="Tahoma"/>
            <family val="2"/>
            <charset val="238"/>
          </rPr>
          <t xml:space="preserve">
142+960 z IF do investic
164+27 d na omp
249+2200 d na omp</t>
        </r>
      </text>
    </comment>
    <comment ref="C22" authorId="0">
      <text>
        <r>
          <rPr>
            <b/>
            <sz val="8"/>
            <color indexed="81"/>
            <rFont val="Tahoma"/>
            <family val="2"/>
            <charset val="238"/>
          </rPr>
          <t>Navrátilová Lenka:</t>
        </r>
        <r>
          <rPr>
            <sz val="8"/>
            <color indexed="81"/>
            <rFont val="Tahoma"/>
            <family val="2"/>
            <charset val="238"/>
          </rPr>
          <t xml:space="preserve">
</t>
        </r>
      </text>
    </comment>
    <comment ref="C23" authorId="0">
      <text>
        <r>
          <rPr>
            <b/>
            <sz val="8"/>
            <color indexed="81"/>
            <rFont val="Tahoma"/>
            <family val="2"/>
            <charset val="238"/>
          </rPr>
          <t>Navrátilová Lenka:</t>
        </r>
        <r>
          <rPr>
            <sz val="8"/>
            <color indexed="81"/>
            <rFont val="Tahoma"/>
            <family val="2"/>
            <charset val="238"/>
          </rPr>
          <t xml:space="preserve">
52+1176 mzdy
53+78 mzdy 60002100874</t>
        </r>
      </text>
    </comment>
    <comment ref="C25" authorId="0">
      <text>
        <r>
          <rPr>
            <b/>
            <sz val="8"/>
            <color indexed="81"/>
            <rFont val="Tahoma"/>
            <family val="2"/>
            <charset val="238"/>
          </rPr>
          <t>Navrátilová Lenka:</t>
        </r>
        <r>
          <rPr>
            <sz val="8"/>
            <color indexed="81"/>
            <rFont val="Tahoma"/>
            <family val="2"/>
            <charset val="238"/>
          </rPr>
          <t xml:space="preserve">
54+4 Ilona
57+56 Ilona hasiči
80+43 školáci
103+33 školáci
261+56 školáci
320+26 školáci
323+396 školáci</t>
        </r>
      </text>
    </comment>
    <comment ref="C31" authorId="0">
      <text>
        <r>
          <rPr>
            <b/>
            <sz val="8"/>
            <color indexed="81"/>
            <rFont val="Tahoma"/>
            <family val="2"/>
            <charset val="238"/>
          </rPr>
          <t>Navrátilová Lenka:</t>
        </r>
        <r>
          <rPr>
            <sz val="8"/>
            <color indexed="81"/>
            <rFont val="Tahoma"/>
            <family val="2"/>
            <charset val="238"/>
          </rPr>
          <t xml:space="preserve">
52+1176 mzdy
81+153
51+750
133+34
134+3 (doplněno k 128/15)
149+32
151+2036
152+12370
153+1695
154+5504
160+73
162+36
164+27 d na omp
179+477
198+3433
211+1556
249+2200 d na omp
290+261
301+16 poj z
311+53 poj kř
321+107
</t>
        </r>
      </text>
    </comment>
    <comment ref="C32"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t>
        </r>
      </text>
    </comment>
    <comment ref="C33" authorId="0">
      <text>
        <r>
          <rPr>
            <b/>
            <sz val="8"/>
            <color indexed="81"/>
            <rFont val="Tahoma"/>
            <family val="2"/>
            <charset val="238"/>
          </rPr>
          <t>Navrátilová Lenka:</t>
        </r>
        <r>
          <rPr>
            <sz val="8"/>
            <color indexed="81"/>
            <rFont val="Tahoma"/>
            <family val="2"/>
            <charset val="238"/>
          </rPr>
          <t xml:space="preserve">
91+75
119+517
242+146
</t>
        </r>
      </text>
    </comment>
    <comment ref="C34" authorId="0">
      <text>
        <r>
          <rPr>
            <b/>
            <sz val="8"/>
            <color indexed="81"/>
            <rFont val="Tahoma"/>
            <family val="2"/>
            <charset val="238"/>
          </rPr>
          <t>Navrátilová Lenka:</t>
        </r>
        <r>
          <rPr>
            <sz val="8"/>
            <color indexed="81"/>
            <rFont val="Tahoma"/>
            <family val="2"/>
            <charset val="238"/>
          </rPr>
          <t xml:space="preserve">
60+591998
61+4500
248+4500
309+198
</t>
        </r>
      </text>
    </comment>
    <comment ref="C35" authorId="0">
      <text>
        <r>
          <rPr>
            <b/>
            <sz val="8"/>
            <color indexed="81"/>
            <rFont val="Tahoma"/>
            <family val="2"/>
            <charset val="238"/>
          </rPr>
          <t>Navrátilová Lenka:</t>
        </r>
        <r>
          <rPr>
            <sz val="8"/>
            <color indexed="81"/>
            <rFont val="Tahoma"/>
            <family val="2"/>
            <charset val="238"/>
          </rPr>
          <t xml:space="preserve">
217+6
243+251
276+40
298+49
315+50
316+32</t>
        </r>
      </text>
    </comment>
    <comment ref="C36" authorId="0">
      <text>
        <r>
          <rPr>
            <b/>
            <sz val="8"/>
            <color indexed="81"/>
            <rFont val="Tahoma"/>
            <family val="2"/>
            <charset val="238"/>
          </rPr>
          <t>Navrátilová Lenka:</t>
        </r>
        <r>
          <rPr>
            <sz val="8"/>
            <color indexed="81"/>
            <rFont val="Tahoma"/>
            <family val="2"/>
            <charset val="238"/>
          </rPr>
          <t xml:space="preserve">
292+99699 SFDI
</t>
        </r>
      </text>
    </comment>
    <comment ref="C37" authorId="0">
      <text>
        <r>
          <rPr>
            <b/>
            <sz val="8"/>
            <color indexed="81"/>
            <rFont val="Tahoma"/>
            <family val="2"/>
            <charset val="238"/>
          </rPr>
          <t>Navrátilová Lenka:</t>
        </r>
        <r>
          <rPr>
            <sz val="8"/>
            <color indexed="81"/>
            <rFont val="Tahoma"/>
            <family val="2"/>
            <charset val="238"/>
          </rPr>
          <t xml:space="preserve">
90+5914
132+15
259+442
310+15
</t>
        </r>
      </text>
    </comment>
    <comment ref="C38" authorId="0">
      <text>
        <r>
          <rPr>
            <b/>
            <sz val="8"/>
            <color indexed="81"/>
            <rFont val="Tahoma"/>
            <family val="2"/>
            <charset val="238"/>
          </rPr>
          <t>Navrátilová Lenka:</t>
        </r>
        <r>
          <rPr>
            <sz val="8"/>
            <color indexed="81"/>
            <rFont val="Tahoma"/>
            <family val="2"/>
            <charset val="238"/>
          </rPr>
          <t xml:space="preserve">
221+4915 poj D
</t>
        </r>
      </text>
    </comment>
    <comment ref="C40" authorId="0">
      <text>
        <r>
          <rPr>
            <b/>
            <sz val="8"/>
            <color indexed="81"/>
            <rFont val="Tahoma"/>
            <family val="2"/>
            <charset val="238"/>
          </rPr>
          <t>Navrátilová Lenka:</t>
        </r>
        <r>
          <rPr>
            <sz val="8"/>
            <color indexed="81"/>
            <rFont val="Tahoma"/>
            <family val="2"/>
            <charset val="238"/>
          </rPr>
          <t xml:space="preserve">
82+20000 zapojení části zůstatku na účtu</t>
        </r>
      </text>
    </comment>
    <comment ref="C42"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199+13000
200+11900
205+23000
218+2642
219+26207
220+4307
222+44733
246+6666
289+20158
300+769
</t>
        </r>
      </text>
    </comment>
    <comment ref="C43" authorId="0">
      <text>
        <r>
          <rPr>
            <b/>
            <sz val="8"/>
            <color indexed="81"/>
            <rFont val="Tahoma"/>
            <family val="2"/>
            <charset val="238"/>
          </rPr>
          <t>Navrátilová Lenka:</t>
        </r>
        <r>
          <rPr>
            <sz val="8"/>
            <color indexed="81"/>
            <rFont val="Tahoma"/>
            <family val="2"/>
            <charset val="238"/>
          </rPr>
          <t xml:space="preserve">
4+3037
5+100
6+91
9+243
10+39462
11+20506
12+25425
13+48286
15+6941
17+823
18+1231
19+3699
29+445
30+291
33+6038
34+1372
35+13
53+78 mzdy 60002100874
55+714
76+17
92+273
96+1039
97+7
98+2009
99+1034
100+25
101+1223
102+544
120+3000
123+10869
124+51
128+268
131+4204
145+1688
146+329
161+726
182+239
183+48
184+2975
185+537
194+20587
212+2009
213+503
247+421
253+1574
256+1
258+15
260+2155
272+12
273+1355
274+451
275+526
277+19
287+28
288+2361
296+740
299+611
308+445</t>
        </r>
      </text>
    </comment>
    <comment ref="C44" authorId="0">
      <text>
        <r>
          <rPr>
            <b/>
            <sz val="8"/>
            <color indexed="81"/>
            <rFont val="Tahoma"/>
            <family val="2"/>
            <charset val="238"/>
          </rPr>
          <t>Navrátilová Lenka:</t>
        </r>
        <r>
          <rPr>
            <sz val="8"/>
            <color indexed="81"/>
            <rFont val="Tahoma"/>
            <family val="2"/>
            <charset val="238"/>
          </rPr>
          <t xml:space="preserve">
2+50613 zapojení zůstatku
204-4296 snížení zůstatku na EIB</t>
        </r>
      </text>
    </comment>
    <comment ref="C45" authorId="0">
      <text>
        <r>
          <rPr>
            <b/>
            <sz val="8"/>
            <color indexed="81"/>
            <rFont val="Tahoma"/>
            <family val="2"/>
            <charset val="238"/>
          </rPr>
          <t>Navrátilová Lenka:</t>
        </r>
        <r>
          <rPr>
            <sz val="8"/>
            <color indexed="81"/>
            <rFont val="Tahoma"/>
            <family val="2"/>
            <charset val="238"/>
          </rPr>
          <t xml:space="preserve">
142+960 z IF do investic</t>
        </r>
      </text>
    </comment>
    <comment ref="C47" authorId="0">
      <text>
        <r>
          <rPr>
            <b/>
            <sz val="8"/>
            <color indexed="81"/>
            <rFont val="Tahoma"/>
            <family val="2"/>
            <charset val="238"/>
          </rPr>
          <t>Navrátilová Lenka:</t>
        </r>
        <r>
          <rPr>
            <sz val="8"/>
            <color indexed="81"/>
            <rFont val="Tahoma"/>
            <family val="2"/>
            <charset val="238"/>
          </rPr>
          <t xml:space="preserve">
54+2347 Ilona
57+56 Ilona hasiči
80+2046 školáci
103+33 školáci
104+164 Ilona MF
261+56 školáci
320+26 školáci
323+396 školáci</t>
        </r>
      </text>
    </comment>
    <comment ref="C53" authorId="0">
      <text>
        <r>
          <rPr>
            <b/>
            <sz val="8"/>
            <color indexed="81"/>
            <rFont val="Tahoma"/>
            <family val="2"/>
            <charset val="238"/>
          </rPr>
          <t>Navrátilová Lenka:</t>
        </r>
        <r>
          <rPr>
            <sz val="8"/>
            <color indexed="81"/>
            <rFont val="Tahoma"/>
            <family val="2"/>
            <charset val="238"/>
          </rPr>
          <t xml:space="preserve">
2+50613 zapojení zůstatku EIB
4+3037
5+100
6+91
9+243
10+9865 (část)
11+20506
12+25425
13+48286
15+2691
17+823
18+1231
30+291
33+6038
34+1372
54+2343 FV Ilona
76+17
80+43 FV školáci
82+20000 zapojení části zůstatku Fondu na účtu
104+164 FV Ilona MF
96+1039
97+7
98+2009
99+1034
100+25
101+1223
123+10869
124+51
128+268
133+34
134+3 (doplněno k 128/15)
145+1688
146+329
151+2036
152+12370
153+1695
154+5504
160+73
204-4296 snížení zůstatku na EIB</t>
        </r>
      </text>
    </comment>
  </commentList>
</comments>
</file>

<file path=xl/sharedStrings.xml><?xml version="1.0" encoding="utf-8"?>
<sst xmlns="http://schemas.openxmlformats.org/spreadsheetml/2006/main" count="593" uniqueCount="167">
  <si>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</si>
  <si>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</si>
  <si>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</si>
  <si>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</si>
  <si>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</si>
  <si>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</si>
  <si>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</si>
  <si>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</si>
  <si>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</si>
  <si>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</si>
  <si>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</si>
  <si>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</si>
  <si>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</si>
  <si>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</si>
  <si>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</si>
  <si>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</si>
  <si>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</si>
  <si>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</si>
  <si>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</si>
  <si>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</si>
  <si>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</si>
  <si>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</si>
  <si>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</si>
  <si>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</si>
  <si>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</si>
  <si>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</si>
  <si>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</si>
  <si>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Investice - zdravotnictví (z nájemného)</t>
  </si>
  <si>
    <t>Daňové příjmy</t>
  </si>
  <si>
    <t>Ostatní nedaňové příjmy</t>
  </si>
  <si>
    <t>Financování celkem</t>
  </si>
  <si>
    <t>Příjmy Olomouckého kraje včetně financování</t>
  </si>
  <si>
    <t>Výdaje Olomouckého kraje včetně financování</t>
  </si>
  <si>
    <t xml:space="preserve"> -Rozpočtová změna 296/15</t>
  </si>
  <si>
    <t>druh rozpočtové změny: zapojení nových prostředků do rozpočtu</t>
  </si>
  <si>
    <t>poskytovatel: Ministerstvo školství, mládeže a tělovýchovy</t>
  </si>
  <si>
    <t>důvod: neinvestiční dotace ze státního rozpočtu ČR na rok 2015 poskytnutá na základě avíza Ministerstva školství, mládeže a tělovýchovy ČR č.j.: MŠMT-18760/2015-1 ze dne 28.5.2015 v celkové výši 740 386,68 Kč na projekt "Buďme Mistry malých nových mistrů" v rámci Operačního programu Vzdělávání pro konkurenceschopnost pro příspěvkovou organizaci Olomouckého kraje Gymnázium Jana Blahoslava a Střední pedagogická škola, Přerov.</t>
  </si>
  <si>
    <t>Odbor školství, mládeže a tělovýchovy</t>
  </si>
  <si>
    <t>ORJ - 10</t>
  </si>
  <si>
    <t>UZ</t>
  </si>
  <si>
    <t xml:space="preserve">§ </t>
  </si>
  <si>
    <t>položka</t>
  </si>
  <si>
    <t>částka v Kč</t>
  </si>
  <si>
    <t>4116 - Ostatní neinv. přijaté transfery ze SR</t>
  </si>
  <si>
    <t>celkem</t>
  </si>
  <si>
    <t>5336 - Neinvestiční dotace zřízeným PO</t>
  </si>
  <si>
    <t xml:space="preserve"> -Rozpočtová změna 297/15</t>
  </si>
  <si>
    <t>důvod: neinvestiční dotace ze státního rozpočtu ČR na rok 2015 poskytnutá na základě rozhodnutí Ministerstva školství, mládeže a tělovýchovy ČR č.j.: 12031-21/2015 a 12031-22/2015 ze dne 25.5.2015 v celkové výši 23 069,20 Kč na  učebnice a laboratorní sady v programu CTYOnline pro příspěvkové organizace Olomouckého kraje Gymnázium Jakuba Škody, Přerov, a Gymnázium, Olomouc - Hejčín.</t>
  </si>
  <si>
    <t xml:space="preserve"> -Rozpočtová změna 298/15</t>
  </si>
  <si>
    <t>poskytovatel: Ministerstvo kultury</t>
  </si>
  <si>
    <t>důvod: neinvestiční dotace ze státního rozpočtu ČR na rok 2015 poskytnutá na základě rozhodnutí Ministerstva kultury ČR č.j.: MK-S 3376/2015/ORNK/TLK-B ze dne 25.3.2015 ve výši 49 000,- Kč pro příspěvkovou organizaci Olomouckého kraje Vlastivědné muzeum v Olomouci na realizaci projektu "Nominace do krajského Seznamu nemateriálních statků a na titul Mistr tradiční rukodělné činnosti" z programu "Kulturní aktivity".</t>
  </si>
  <si>
    <t>Odbor ekonomický</t>
  </si>
  <si>
    <t>ORJ - 07</t>
  </si>
  <si>
    <t>Odbor kultury a památkové péče</t>
  </si>
  <si>
    <t>ORJ - 13</t>
  </si>
  <si>
    <t xml:space="preserve"> -Rozpočtová změna 299/15</t>
  </si>
  <si>
    <t>poskytovatel: Ministerstvo práce a sociálních věcí</t>
  </si>
  <si>
    <t>důvod: neinvestiční dotace ze státního rozpočtu ČR na rok 2015 poskytnutá na základě dopisu Ministerstva práce a sociálních věcí ČR č.j.: 2015/30814-872 ze dne 26.5.2015 v celkové výši 610 714,90 Kč pro příspěvkovou organizaci Olomouckého kraje Vincentinum - poskytovatel sociálních služeb Šternberk na financování projektu "Chráněné bydlení Vincentinum Šternberk: Můj život, moje domácnost" v rámci Operačního programu Lidské zdroje a zaměstnanost.</t>
  </si>
  <si>
    <t>Odbor sociálních věcí</t>
  </si>
  <si>
    <t>ORJ - 11</t>
  </si>
  <si>
    <t xml:space="preserve"> -Rozpočtová změna 300/15</t>
  </si>
  <si>
    <t>poskytovatel: Regionální rada regionu soudržnosti Střední Morava</t>
  </si>
  <si>
    <t>důvod: odbor strategického rozvoje kraje, územ. plánování a stavebního řádu požádal ekonomický odbor dne 4.6.2015 o provedení rozpočtové změny. Důvodem navrhované změny je zapojení finančních prostředků do rozpočtu Olomouckého kraje ve výši                                     768 767,15 Kč. Finanční prostředky byly poukázány na účet Olomouckého kraje jako neinvestiční dotace od Regionální rady regionu soudržnosti Střední Morava na rok 2015 na projekt v oblasti cestovního ruchu "Marketingové aktivity Olomouckého kraje II" v rámci ROP Střední Morava.</t>
  </si>
  <si>
    <t>Odbor strategického rozvoje kraje, územ. plánování a stavebního řádu</t>
  </si>
  <si>
    <t>ORJ - 59</t>
  </si>
  <si>
    <t>4123 - Neinvest. přijaté transf. od region. rad</t>
  </si>
  <si>
    <t>seskupení položek</t>
  </si>
  <si>
    <t>59 - Ostatní neinvestiční výdaje</t>
  </si>
  <si>
    <t>UZ 40</t>
  </si>
  <si>
    <t xml:space="preserve"> -Rozpočtová změna 301/15</t>
  </si>
  <si>
    <t>důvod: odbor zdravotnictví požádal ekonomický odbor dne 4.6.2015 o provedení rozpočtové změny. Důvodem navrhované změny je zapojení finančních prostředků do rozpočtu Olomouckého kraje ve výši 15 532,- Kč a přesun finančních prostředků v rámci odboru zdravotnictví ve výši 1 000,- Kč (povinná spoluúčast). Česká pojišťovna, a.s., uhradila na účet Olomouckého kraje pojistné plnění k pojistné události pro Olomoucký kraj - náhradu škody na nemovitém majetku, pronajatém Středomoravské nemocniční a.s., odštěpný závod Nemocnice Šternberk - vodovodní škoda ze dne 10.5.2015.</t>
  </si>
  <si>
    <t>2322 - Přijaté pojistné náhrady</t>
  </si>
  <si>
    <t>Odbor zdravotnictví</t>
  </si>
  <si>
    <t>ORJ - 14</t>
  </si>
  <si>
    <t>51 - Neinvestiční nákupy a související výdaje</t>
  </si>
  <si>
    <t xml:space="preserve"> -Rozpočtová změna 302/15</t>
  </si>
  <si>
    <t>druh rozpočtové změny: vnitřní rozpočtová změna - přesun mezi jednotlivými položkami, paragrafy v rámci odboru kancelář ředitele</t>
  </si>
  <si>
    <t>důvod: odbor kancelář ředitele požádala ekonomický odbor dne 5.6.2015 o provedení rozpočtové změny. Důvodem navrhované změny je přesun finančních prostředků v rámci odboru kancelář ředitele ve výši 6 000,- Kč. Finanční prostředky budou použity na poskytnutí dotace pro jednotky sborů dobrovolných hasičů obce Veselíčko na rok 2015, jedná se pouze o změnu položky rozpočtové skladby z investiční na neinvestiční.</t>
  </si>
  <si>
    <t>Odbor kancelář ředitele</t>
  </si>
  <si>
    <t>ORJ - 03</t>
  </si>
  <si>
    <t>63 - Investiční transfery</t>
  </si>
  <si>
    <t>53 - Neinvestiční transfery veřejnopráv. subj.</t>
  </si>
  <si>
    <t xml:space="preserve"> -Rozpočtová změna 303/15</t>
  </si>
  <si>
    <t>důvod: odbor kancelář ředitele požádal ekonomický odbor dne 5.6.2015 o provedení rozpočtové změny. Důvodem navrhované změny je přesun finančních prostředků v rámci odboru kancelář ředitele ve výši 150 000,- Kč. Finanční prostředky budou použity k navýšení a přesunu v rámci dotačního titulu "Pravidla pro čerpání neinvestičních finančních příspěvků z rozpočtu Olomouckého kraje hasičům (fyzickým osobám) a na činnost, akce a projekty spolků a pobočných spolků hasičů Olomouckého kraje pro rok 2015".</t>
  </si>
  <si>
    <t>52 - Neinvestiční transfery soukromopr. subj.</t>
  </si>
  <si>
    <t>54 - Neinvestiční transfery obyvatelstvu</t>
  </si>
  <si>
    <t xml:space="preserve"> -Rozpočtová změna 304/15</t>
  </si>
  <si>
    <t>důvod: odbor kancelář ředitele požádala ekonomický odbor dne 5.6.2015 o provedení rozpočtové změny. Důvodem navrhované změny je přesun finančních prostředků v rámci odboru kancelář ředitele ve výši 195 000,- Kč. Finanční prostředky budou použity na poskytnutí dotace Hasičskému záchrannému sboru Olomouckého kraje, materiál je součástí programu Zastupitelstva Olomouckého kraje dne 26.6.2015 (bod 31).</t>
  </si>
  <si>
    <t xml:space="preserve"> -Rozpočtová změna 305/15</t>
  </si>
  <si>
    <t>druh rozpočtové změny: vnitřní rozpočtová změna - přesun mezi jednotlivými položkami, paragrafy v rámci odboru životního prostředí a zemědělství</t>
  </si>
  <si>
    <t>důvod: odbor životního prostředí a zemědělství požádala ekonomický odbor dne 5.6.2015 o provedení rozpočtové změny. Důvodem navrhované změny je přesun finančních prostředků v rámci odboru životního prostředí a zemědělství v celkové výši 50 000,- Kč. Finanční prostředky budou použity na zajištění aktualizace mapového klienta a obslužné webové aplikace a zajištění realizace akce "Oslavy lesa na Floře 2015".</t>
  </si>
  <si>
    <t>Odbor životního prostředí a zemědělství</t>
  </si>
  <si>
    <t>ORJ - 09</t>
  </si>
  <si>
    <t xml:space="preserve"> -Rozpočtová změna 306/15</t>
  </si>
  <si>
    <t>druh rozpočtové změny: vnitřní rozpočtová změna - přesun mezi jednotlivými položkami, paragrafy v rámci odboru dopravy a silničního hospodářství</t>
  </si>
  <si>
    <t>důvod: odbor dopravy a silničního hospodářství požádal ekonomický odbor dne 3.6.2015 o provedení rozpočtové změny. Důvodem navrhované změny je přesun finančních prostředků v rámci odboru dopravy a silničního hospodářství ve výši 63 500,- Kč. Finanční prostředky budou použity na poskytnutí dotace pro obec Tučín v rámci programu "Opatření pro zvýšení bezpečnosti provozu na pozemních komunikacích", na základě usnesení Zastupitelstva Olomouckého kraje č. UZ/15/18/2015 ze dne 24.4.2015, jedná se pouze o změnu položky rozpočtové skladby z investiční na neinvestiční.</t>
  </si>
  <si>
    <t>Odbor dopravy a silničního hospodářství</t>
  </si>
  <si>
    <t>ORJ - 12</t>
  </si>
  <si>
    <t xml:space="preserve"> -Rozpočtová změna 307/15</t>
  </si>
  <si>
    <t>druh rozpočtové změny: vnitřní rozpočtová změna - přesun mezi jednotlivými položkami, paragrafy v rámci odboru strategického rozvoje kraje, územ. plánování a stavebního řádu</t>
  </si>
  <si>
    <t>důvod: odbor strategického rozvoje kraje, územ. plánování a stavebního řádu požádal ekonomický odbor dne 2.6.2015 o provedení rozpočtové změny. Důvodem navrhované změny je přesun finančních prostředků v rámci odboru strategického rozvoje kraje, územ. plánování a stavebního řádu v celkové výši 2 998 000,- Kč. Finanční prostředky budou použity na financování nákladů projektu v oblasti regionálního rozvoje "Podpora rozvoje Olomouckého kraje 2015" v rámci ROP Střední Morava, na základě usnesení Rady Olomouckého kraje č. UR/68/27/2015 ze dne 21.5.2015.</t>
  </si>
  <si>
    <t>ORJ - 74</t>
  </si>
  <si>
    <t>50 - Výdaje na platy, ost. platby za pr. práci a poj.</t>
  </si>
  <si>
    <t xml:space="preserve"> -Rozpočtová změna 308/15</t>
  </si>
  <si>
    <t>důvod: neinvestiční dotace ze státního rozpočtu ČR na rok 2015 poskytnutá na základě dopisu Ministerstva práce a sociálních věcí ČR č.j.: 2015/31890-874 ze dne 29.5.2015 v celkové výši 444 725,48 Kč pro příspěvkovou organizaci Olomouckého kraje Domov důchodců Šumperk na financování projektu "Podpora vzdělávání a procesů v sociálních službách Domova Důchodců Šumperk" v rámci Operačního programu Lidské zdroje a zaměstnanost.</t>
  </si>
  <si>
    <t xml:space="preserve"> -Rozpočtová změna 309/15</t>
  </si>
  <si>
    <t>poskytovatel: Ministerstvo vnitra</t>
  </si>
  <si>
    <t>důvod: neinvestiční dotace ze státního rozpočtu ČR na rok 2015 poskytnutá na základě rozhodnutí Ministerstva vnitra ČR č.j.: MV-48074-3/OP-2015 a MV-48074-4/OP-2015 ze dne 19.5.2015 v celkové výši 198 000,- Kč na projekty Olomouckého kraje v rámci "Programu prevence kriminality v roce 2015".</t>
  </si>
  <si>
    <t xml:space="preserve"> -Rozpočtová změna 310/15</t>
  </si>
  <si>
    <t>poskytovatel: Ministerstvo financí</t>
  </si>
  <si>
    <t xml:space="preserve">důvod: neinvestiční dotace ze státního rozpočtu ČR na rok 2015 poskytnutá na základě rozhodnutí Ministerstva financí ČR č.j.: MF - 23253/2015/1201 ve výši 15 000,- Kč na úhradu výdajů v souvislosti s konáním nových voleb do zastupitelstev obcí vyhlášených na den 13. června 2015 na činnost krajského úřadu. </t>
  </si>
  <si>
    <t>4111 - Neinvestiční přijaté transfery z VPS SR</t>
  </si>
  <si>
    <t xml:space="preserve"> -Rozpočtová změna 311/15</t>
  </si>
  <si>
    <t>důvod: odbor kancelář ředitele požádal ekonomický odbor dne 9.6.2015 o provedení rozpočtové změny. Důvodem navrhované změny je zapojení finančních prostředků do rozpočtu Olomouckého kraje ve výši 53 211,- Kč. Kooperativa pojišťovna, a.s., uhradila na účet Olomouckého kraje pojistné plnění k pojistné události pro Olomoucký kraj, prostředky budou použity na úhradu kauce za pronájem kanceláře pro Zastoupení Olomouckého kraje v Bruselu.</t>
  </si>
  <si>
    <t xml:space="preserve"> -Rozpočtová změna 312/15</t>
  </si>
  <si>
    <t>druh rozpočtové změny: vnitřní rozpočtová změna - přesun mezi jednotlivými položkami, paragrafy a odbory ekonomickým a veřejných zakázek a investic</t>
  </si>
  <si>
    <t>důvod: odbor veřejných zakázek a investic požádal ekonomický odbor dne 9.6.2015 o provedení rozpočtové změny. Důvodem navrhované změny je převedení finančních prostředků z odboru ekonomického na odbor veřejných zakázek a investic ve výši               693 188,64 Kč. Finanční prostředky budou použity na financování výdajů projektu v oblasti sociální "Domov seniorů POHODA Chválkovice - Modernizace hlavní budovy, část B a C" v rámci ROP Střední Morava, prostředky budou čerpány z rezervy Olomouckého kraje na financování investičních akcí.</t>
  </si>
  <si>
    <t>Odbor veřejných zakázek a investic</t>
  </si>
  <si>
    <t>61 - Investiční nákupy a související výdaje</t>
  </si>
  <si>
    <t xml:space="preserve"> -Rozpočtová změna 313/15</t>
  </si>
  <si>
    <t>druh rozpočtové změny: vnitřní rozpočtová změna - přesun mezi jednotlivými položkami, paragrafy v rámci odboru tajemníka hejtmana</t>
  </si>
  <si>
    <t>důvod: odbor tajemníka hejtmana požádal ekonomický odbor dne 9.6.2015 o provedení rozpočtové změny. Důvodem navrhované změny je přesun finančních prostředků v rámci odboru tajemníka hejtmana ve výši 60 500,- Kč. Finanční prostředky budou použity na úhradu za zhotovení dílu pořadu s názvem "Jeseníky Hrubý a Nízký" natočeného v rámci projektu "Zahrádka, krajina domova" v televizním vysílání České televize.</t>
  </si>
  <si>
    <t>Odbor tajemníka hejtmana</t>
  </si>
  <si>
    <t>ORJ - 18</t>
  </si>
  <si>
    <t xml:space="preserve"> -Rozpočtová změna 314/15</t>
  </si>
  <si>
    <t>důvod: odbor tajemníka hejtmana požádal ekonomický odbor dne 9.6.2015 o provedení rozpočtové změny. Důvodem navrhované změny je přesun finančních prostředků v rámci odboru tajemníka hejtmana v celkové výši 230 000,- Kč. Finanční prostředky budou použity na poskytnutí dotací v rámci programu "Podpora zkvalitnění služeb turistických informačních center v Olomouckém kraji v roce 2015", na základě usnesení Rady Olomouckého kraje č. UR/69/9/2015 ze dne 4.6.2015.</t>
  </si>
  <si>
    <t xml:space="preserve"> -Rozpočtová změna 315/15</t>
  </si>
  <si>
    <t>důvod: neinvestiční dotace ze státního rozpočtu ČR na rok 2015 poskytnutá na základě dopisu Ministerstva kultury ČR č.j.: MK 33240/2015 OMG ze dne 28.5.2015 ve výši 50 000,- Kč pro příspěvkovou organizaci Olomouckého kraje Vlastivědné muzeum v Olomouci na realizaci projektu "ISO/D 2015 Preventivní ochrana před nepříznivými vlivy prostředí".</t>
  </si>
  <si>
    <t xml:space="preserve"> -Rozpočtová změna 316/15</t>
  </si>
  <si>
    <t>důvod: neinvestiční dotace ze státního rozpočtu ČR na rok 2015 poskytnutá na základě dopisu Ministerstva kultury ČR č.j.: MK 33239/2015 OMG ze dne 28.5.2015 ve výši 32 000,- Kč pro příspěvkovou organizaci Olomouckého kraje Vlastivědné muzeum v Šumperku na realizaci projektu "ISO/D 2015 Preventivní ochrana před nepříznivými vlivy prostředí".</t>
  </si>
  <si>
    <t xml:space="preserve"> -Rozpočtová změna 317/15</t>
  </si>
  <si>
    <t>důvod: odbor strategického rozvoje kraje, územ. plánování a stavebního řádu požádal ekonomický odbor dne 10.6.2015 o provedení rozpočtové změny. Důvodem navrhované změny je přesun finančních prostředků v rámci odboru strategického rozvoje kraje, územ. plánování a stavebního řádu v celkové výši 85 500,- Kč. Finanční prostředky budou použity na úhradu odvodu za porušení rozpočtové kázně u ukončeného projektu v oblasti cestovního ruchu "Podpora rozvoje Olomouckého kraje 2008 - 2010" v rámci ROP Střední Morava.</t>
  </si>
  <si>
    <t>ORJ - 08</t>
  </si>
  <si>
    <t xml:space="preserve"> -Rozpočtová změna 318/15</t>
  </si>
  <si>
    <t>druh rozpočtové změny: vnitřní rozpočtová změna - přesun mezi jednotlivými položkami, paragrafy a odbory ekonomickým a tajemníka hejtmana</t>
  </si>
  <si>
    <t>důvod: odbor tajemníka hejtmana požádal ekonomický odbor dne 10.6.2015 o provedení rozpočtové změny. Důvodem navrhované změny je převedení finančních prostředků z odboru ekonomického na odbor tajemníka hejtmana ve výši 250 000,- Kč. Finanční prostředky budou použity na zajištění prezentace Olomouckého kraje na mezinárodním festivalu Architecture Week Praha 2015.</t>
  </si>
  <si>
    <t xml:space="preserve"> -Rozpočtová změna 319/15</t>
  </si>
  <si>
    <t>důvod: odbor veřejných zakázek a investic požádal ekonomický odbor dne 9.6.2015 o provedení rozpočtové změny. Důvodem navrhované změny je převedení finančních prostředků z odboru ekonomického na odbor veřejných zakázek a investic ve výši                    5 000,- Kč. Finanční prostředky budou použity na financování výdajů projektu v oblasti dopravy "II/570 Hněvotín - rekonstrukce silnice" v rámci ROP Střední Morava, prostředky budou čerpány z rezervy Olomouckého kraje na financování investičních akcí.</t>
  </si>
  <si>
    <t>ORJ - 50</t>
  </si>
  <si>
    <t xml:space="preserve"> -Rozpočtová změna 320/15</t>
  </si>
  <si>
    <t>druh rozpočtové změny: zapojení prostředků do rozpočtu</t>
  </si>
  <si>
    <t>důvod: odbor školství, mládeže a tělovýchovy požádal ekonomický odbor dne 11.6.2015 o provedení rozpočtové změny. Důvodem navrhované změny je zapojení finančních prostředků do rozpočtu odboru školství, mládeže a tělovýchovy ve výši 26 352,- Kč. Finanční prostředky byly poukázány na účet Olomouckého kraje jako penále za odvod za porušení rozpočtové kázně za rok 2013 u Střední zdravotnické školy a Vyšší odborné školy zdravotnické Emanuela Pöttinga a Jazykové školy s právem státní jazykové zkoušky Olomouc, prostředky budou zaslány na účet Ministerstva školství, mládeže a tělovýchovy.</t>
  </si>
  <si>
    <t>2212 - Sankční platby přijaté od jiných subjektů</t>
  </si>
  <si>
    <t xml:space="preserve"> -Rozpočtová změna 322/15</t>
  </si>
  <si>
    <t>druh rozpočtové změny: vnitřní rozpočtová změna - přesun mezi jednotlivými položkami, paragrafy a odbory životního prostředí a zemědělství a kancelář ředitele</t>
  </si>
  <si>
    <t>důvod: odbor životního prostředí a zemědělství požádal ekonomický odbor dne 15.6.2015 o provedení rozpočtové změny. Důvodem navrhované změny je převedení finančních prostředků z odboru životního prostředí a zemědělství na odbor kancelář ředitele ve výši       46 000,- Kč. Finanční prostředky budou použity na zajištění osobních ochranných pomůcek pro pracovníky odboru životního prostředí a zemědělství v návaznosti na VP 9/2015.</t>
  </si>
  <si>
    <t xml:space="preserve"> -Rozpočtová změna 323/15</t>
  </si>
  <si>
    <t>důvod: odbor školství, mládeže a tělovýchovy požádal ekonomický odbor dne 11.6.2015 o provedení rozpočtové změny. Důvodem navrhované změny je zapojení vratek nevyužitých prostředků poskytnutých v minulých letech v celkové výši 395 824,46 Kč a přesun finančních prostředků v rámci odboru školství, mládeže a tělovýchovy ve výši 2 247 708,48 Kč. Finanční prostředky budou použity na financování projektu "Podpora technického a přírodovědného vzdělávání v Olomouckém kraji" v rámci Operačního programu Vzdělávání pro konkurenceschopnost.</t>
  </si>
  <si>
    <t>ORJ - 75</t>
  </si>
  <si>
    <t>2229 - Ostatní přijaté vratky transferů</t>
  </si>
  <si>
    <t>69 - Ostatní kapitálové výdaje</t>
  </si>
  <si>
    <t>6356 - Jiné investiční transfery zřízeným PO</t>
  </si>
  <si>
    <t xml:space="preserve"> -Rozpočtová změna 321/15</t>
  </si>
  <si>
    <t>důvod: odbor kancelář ředitele požádal ekonomický odbor dne 1.6.2015 o provedení rozpočtové změny. Důvodem navrhované změny je zapojení finančních prostředků do rozpočtu Olomouckého kraje ve výši 107 298,71 Kč. Jedná se o zapojení refundací mzdových výdajů a odvodů sociálního a zdravotního pojištění pracovníků projektů "Zajištění integrace příslušníků romských komunit v Olomouckém kraji II", a "Podpora zajištění dostupnosti a kvality sociálních služeb v Olomouckém kraji" za období prosinec 2014.</t>
  </si>
  <si>
    <t>2324 - Přijaté nekapitál. příspěvky a náhrady</t>
  </si>
  <si>
    <t>Dotace do oblasti školství</t>
  </si>
  <si>
    <t>Dotace do oblasti zdravotnictví</t>
  </si>
  <si>
    <t>Dotace do oblasti sociálních věcí</t>
  </si>
  <si>
    <t>Dotace do oblasti kultury</t>
  </si>
  <si>
    <t>Dotace do oblasti dopravy, SFDI</t>
  </si>
  <si>
    <t>Dotace pro Krajský úřad, SDH</t>
  </si>
  <si>
    <t>Dotace od Regionální rady</t>
  </si>
  <si>
    <t>Dotace ze zahraničí</t>
  </si>
  <si>
    <t>Grantová schémata, OP LZZ, OPŽP, OPPS, GG, OP VPK, IOP</t>
  </si>
  <si>
    <t>Depozita</t>
  </si>
  <si>
    <t>Zapojení finančního vypořádání</t>
  </si>
  <si>
    <t>EIB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</si>
</sst>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
    <numFmt numFmtId="165" formatCode="00000"/>
    <numFmt numFmtId="166" formatCode="00,000"/>
    <numFmt numFmtId="167" formatCode="00000000000"/>
  </numFmts>
  <fonts count="24"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57">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3" fillId="0" borderId="0" xfId="0" applyFont="1"/>
    <xf numFmtId="0" fontId="7" fillId="0" borderId="0" xfId="0" applyFont="1" applyFill="1" applyAlignment="1">
      <alignment horizontal="justify" vertical="top" wrapText="1"/>
    </xf>
    <xf numFmtId="0" fontId="10" fillId="0" borderId="0" xfId="0" applyFont="1" applyFill="1"/>
    <xf numFmtId="0" fontId="15" fillId="0" borderId="0" xfId="0" applyFont="1" applyFill="1" applyBorder="1" applyAlignment="1"/>
    <xf numFmtId="0" fontId="16" fillId="0" borderId="0" xfId="0" applyFont="1" applyFill="1"/>
    <xf numFmtId="0" fontId="2" fillId="0" borderId="0" xfId="0" applyFont="1" applyFill="1" applyAlignment="1">
      <alignment horizontal="left"/>
    </xf>
    <xf numFmtId="0" fontId="0" fillId="0" borderId="0" xfId="0" applyFont="1" applyFill="1"/>
    <xf numFmtId="0" fontId="17" fillId="0" borderId="0" xfId="0" applyFont="1" applyFill="1" applyAlignment="1">
      <alignment horizontal="right"/>
    </xf>
    <xf numFmtId="0" fontId="18" fillId="0" borderId="6" xfId="0" applyFont="1" applyFill="1" applyBorder="1" applyAlignment="1">
      <alignment horizontal="center"/>
    </xf>
    <xf numFmtId="0" fontId="19" fillId="0" borderId="7" xfId="0" applyFont="1" applyFill="1" applyBorder="1" applyAlignment="1">
      <alignment horizontal="center"/>
    </xf>
    <xf numFmtId="0" fontId="18" fillId="0" borderId="6" xfId="0" applyFont="1" applyBorder="1" applyAlignment="1">
      <alignment horizontal="center" wrapText="1"/>
    </xf>
    <xf numFmtId="164" fontId="0" fillId="0" borderId="6" xfId="0" applyNumberFormat="1" applyFont="1" applyFill="1" applyBorder="1" applyAlignment="1">
      <alignment horizontal="center"/>
    </xf>
    <xf numFmtId="0" fontId="0" fillId="0" borderId="8" xfId="0" applyFont="1" applyFill="1" applyBorder="1" applyAlignment="1">
      <alignment horizontal="center"/>
    </xf>
    <xf numFmtId="0" fontId="18" fillId="0" borderId="7" xfId="0" applyFont="1" applyFill="1" applyBorder="1"/>
    <xf numFmtId="4" fontId="18" fillId="0" borderId="8" xfId="0" applyNumberFormat="1" applyFont="1" applyFill="1" applyBorder="1" applyAlignment="1">
      <alignment horizontal="right" wrapText="1"/>
    </xf>
    <xf numFmtId="165" fontId="0" fillId="0" borderId="6" xfId="0" applyNumberFormat="1" applyFont="1" applyFill="1" applyBorder="1" applyAlignment="1">
      <alignment horizontal="center"/>
    </xf>
    <xf numFmtId="0" fontId="20" fillId="0" borderId="6" xfId="0" applyFont="1" applyFill="1" applyBorder="1"/>
    <xf numFmtId="0" fontId="15" fillId="0" borderId="9" xfId="0" applyFont="1" applyFill="1" applyBorder="1" applyAlignment="1"/>
    <xf numFmtId="4" fontId="15" fillId="0" borderId="6" xfId="0" applyNumberFormat="1" applyFont="1" applyFill="1" applyBorder="1" applyAlignment="1"/>
    <xf numFmtId="0" fontId="13" fillId="0" borderId="0" xfId="0" applyFont="1" applyFill="1"/>
    <xf numFmtId="0" fontId="0" fillId="0" borderId="0" xfId="0" applyFill="1"/>
    <xf numFmtId="0" fontId="18" fillId="0" borderId="6" xfId="0" applyFont="1" applyBorder="1" applyAlignment="1"/>
    <xf numFmtId="0" fontId="7" fillId="0" borderId="0" xfId="0" applyFont="1" applyFill="1" applyAlignment="1">
      <alignment horizontal="center" vertical="top" wrapText="1"/>
    </xf>
    <xf numFmtId="0" fontId="15" fillId="0" borderId="0" xfId="0" applyFont="1" applyFill="1" applyBorder="1" applyAlignment="1">
      <alignment horizontal="center"/>
    </xf>
    <xf numFmtId="0" fontId="5" fillId="0" borderId="0" xfId="0" applyFont="1" applyFill="1"/>
    <xf numFmtId="0" fontId="10" fillId="0" borderId="0" xfId="0" applyFont="1" applyFill="1" applyAlignment="1">
      <alignment horizontal="center"/>
    </xf>
    <xf numFmtId="166" fontId="5" fillId="0" borderId="6" xfId="0" applyNumberFormat="1" applyFont="1" applyFill="1" applyBorder="1" applyAlignment="1">
      <alignment horizontal="center"/>
    </xf>
    <xf numFmtId="0" fontId="5" fillId="0" borderId="8" xfId="0" applyFont="1" applyFill="1" applyBorder="1" applyAlignment="1">
      <alignment horizontal="center"/>
    </xf>
    <xf numFmtId="165" fontId="5" fillId="0" borderId="6" xfId="0" applyNumberFormat="1" applyFont="1" applyFill="1" applyBorder="1" applyAlignment="1">
      <alignment horizontal="center"/>
    </xf>
    <xf numFmtId="0" fontId="0" fillId="0" borderId="0" xfId="0" applyFill="1" applyAlignment="1">
      <alignment horizontal="center"/>
    </xf>
    <xf numFmtId="0" fontId="10" fillId="0" borderId="0" xfId="0" applyFont="1"/>
    <xf numFmtId="0" fontId="15" fillId="0" borderId="0" xfId="0" applyFont="1" applyBorder="1" applyAlignment="1">
      <alignment horizontal="center"/>
    </xf>
    <xf numFmtId="0" fontId="15" fillId="0" borderId="0" xfId="0" applyFont="1" applyBorder="1" applyAlignment="1"/>
    <xf numFmtId="0" fontId="5" fillId="0" borderId="0" xfId="0" applyFont="1"/>
    <xf numFmtId="0" fontId="16" fillId="0" borderId="0" xfId="0" applyFont="1"/>
    <xf numFmtId="0" fontId="2" fillId="0" borderId="0" xfId="0" applyFont="1" applyAlignment="1">
      <alignment horizontal="left"/>
    </xf>
    <xf numFmtId="0" fontId="7" fillId="0" borderId="0" xfId="0" applyFont="1" applyAlignment="1">
      <alignment horizontal="justify" vertical="top" wrapText="1"/>
    </xf>
    <xf numFmtId="0" fontId="17" fillId="0" borderId="0" xfId="0" applyFont="1" applyAlignment="1">
      <alignment horizontal="right"/>
    </xf>
    <xf numFmtId="0" fontId="18" fillId="0" borderId="6" xfId="0" applyFont="1" applyBorder="1" applyAlignment="1">
      <alignment horizontal="center"/>
    </xf>
    <xf numFmtId="0" fontId="19" fillId="0" borderId="7" xfId="0" applyFont="1" applyBorder="1" applyAlignment="1">
      <alignment horizontal="center"/>
    </xf>
    <xf numFmtId="0" fontId="5" fillId="0" borderId="8" xfId="0" applyFont="1" applyBorder="1" applyAlignment="1">
      <alignment horizontal="center"/>
    </xf>
    <xf numFmtId="4" fontId="18" fillId="0" borderId="8" xfId="0" applyNumberFormat="1" applyFont="1" applyBorder="1" applyAlignment="1">
      <alignment horizontal="right" wrapText="1"/>
    </xf>
    <xf numFmtId="0" fontId="20" fillId="0" borderId="6" xfId="0" applyFont="1" applyBorder="1"/>
    <xf numFmtId="0" fontId="15" fillId="0" borderId="9" xfId="0" applyFont="1" applyBorder="1" applyAlignment="1"/>
    <xf numFmtId="4" fontId="15" fillId="0" borderId="6" xfId="0" applyNumberFormat="1" applyFont="1" applyBorder="1" applyAlignment="1"/>
    <xf numFmtId="0" fontId="21" fillId="0" borderId="0" xfId="0" applyFont="1"/>
    <xf numFmtId="0" fontId="18" fillId="0" borderId="0" xfId="0" applyFont="1" applyAlignment="1">
      <alignment horizontal="right"/>
    </xf>
    <xf numFmtId="0" fontId="18" fillId="0" borderId="7" xfId="0" applyFont="1" applyBorder="1" applyAlignment="1">
      <alignment horizontal="center"/>
    </xf>
    <xf numFmtId="3" fontId="0" fillId="0" borderId="6" xfId="0" applyNumberFormat="1" applyBorder="1" applyAlignment="1">
      <alignment horizontal="center"/>
    </xf>
    <xf numFmtId="0" fontId="5" fillId="0" borderId="6" xfId="0" applyFont="1" applyFill="1" applyBorder="1" applyAlignment="1">
      <alignment horizontal="center"/>
    </xf>
    <xf numFmtId="4" fontId="18" fillId="0" borderId="6" xfId="0" applyNumberFormat="1" applyFont="1" applyBorder="1"/>
    <xf numFmtId="165" fontId="0" fillId="0" borderId="6" xfId="0" applyNumberFormat="1" applyBorder="1" applyAlignment="1">
      <alignment horizontal="center"/>
    </xf>
    <xf numFmtId="0" fontId="15" fillId="0" borderId="10" xfId="0" applyFont="1" applyBorder="1"/>
    <xf numFmtId="4" fontId="15" fillId="0" borderId="6" xfId="0" applyNumberFormat="1" applyFont="1" applyBorder="1"/>
    <xf numFmtId="0" fontId="0" fillId="0" borderId="0" xfId="0" applyFont="1"/>
    <xf numFmtId="164" fontId="5" fillId="0" borderId="6" xfId="0" applyNumberFormat="1" applyFont="1" applyFill="1" applyBorder="1" applyAlignment="1">
      <alignment horizontal="center"/>
    </xf>
    <xf numFmtId="0" fontId="0" fillId="0" borderId="8" xfId="0" applyFont="1" applyBorder="1" applyAlignment="1">
      <alignment horizontal="center"/>
    </xf>
    <xf numFmtId="0" fontId="18" fillId="0" borderId="7" xfId="0" applyFont="1" applyBorder="1"/>
    <xf numFmtId="165" fontId="0" fillId="0" borderId="6" xfId="0" applyNumberFormat="1" applyFont="1" applyBorder="1" applyAlignment="1">
      <alignment horizontal="center"/>
    </xf>
    <xf numFmtId="0" fontId="14" fillId="0" borderId="0" xfId="0" applyFont="1" applyAlignment="1">
      <alignment horizontal="justify" vertical="top" wrapText="1"/>
    </xf>
    <xf numFmtId="0" fontId="14" fillId="0" borderId="0" xfId="0" applyFont="1" applyAlignment="1">
      <alignment horizontal="center" vertical="top" wrapText="1"/>
    </xf>
    <xf numFmtId="0" fontId="14" fillId="0" borderId="0" xfId="0" applyFont="1" applyAlignment="1"/>
    <xf numFmtId="0" fontId="10" fillId="0" borderId="0" xfId="0" applyFont="1" applyAlignment="1">
      <alignment horizontal="center"/>
    </xf>
    <xf numFmtId="0" fontId="19" fillId="0" borderId="6" xfId="0" applyFont="1" applyBorder="1" applyAlignment="1">
      <alignment horizontal="left"/>
    </xf>
    <xf numFmtId="165" fontId="5" fillId="0" borderId="6" xfId="0" applyNumberFormat="1" applyFont="1" applyBorder="1" applyAlignment="1">
      <alignment horizontal="center"/>
    </xf>
    <xf numFmtId="0" fontId="18" fillId="0" borderId="7" xfId="0" applyFont="1" applyFill="1" applyBorder="1" applyAlignment="1">
      <alignment horizontal="center"/>
    </xf>
    <xf numFmtId="0" fontId="19" fillId="0" borderId="6" xfId="0" applyFont="1" applyFill="1" applyBorder="1" applyAlignment="1">
      <alignment horizontal="left"/>
    </xf>
    <xf numFmtId="0" fontId="5" fillId="0" borderId="0" xfId="0" applyFont="1" applyFill="1" applyAlignment="1">
      <alignment horizontal="center"/>
    </xf>
    <xf numFmtId="0" fontId="15" fillId="0" borderId="10" xfId="0" applyFont="1" applyFill="1" applyBorder="1"/>
    <xf numFmtId="4" fontId="15" fillId="0" borderId="6" xfId="0" applyNumberFormat="1" applyFont="1" applyFill="1" applyBorder="1"/>
    <xf numFmtId="0" fontId="18" fillId="0" borderId="0" xfId="0" applyFont="1" applyBorder="1" applyAlignment="1">
      <alignment horizontal="center"/>
    </xf>
    <xf numFmtId="166" fontId="5" fillId="0" borderId="0" xfId="0" applyNumberFormat="1" applyFont="1" applyBorder="1" applyAlignment="1">
      <alignment horizontal="center"/>
    </xf>
    <xf numFmtId="0" fontId="5" fillId="0" borderId="6" xfId="0" applyFont="1" applyBorder="1" applyAlignment="1">
      <alignment horizontal="center"/>
    </xf>
    <xf numFmtId="0" fontId="19" fillId="0" borderId="11" xfId="0" applyFont="1" applyFill="1" applyBorder="1" applyAlignment="1">
      <alignment horizontal="left"/>
    </xf>
    <xf numFmtId="0" fontId="19" fillId="0" borderId="9" xfId="0" applyFont="1" applyBorder="1" applyAlignment="1">
      <alignment horizontal="center"/>
    </xf>
    <xf numFmtId="166" fontId="5" fillId="0" borderId="0" xfId="0" applyNumberFormat="1" applyFont="1" applyFill="1" applyBorder="1" applyAlignment="1">
      <alignment horizontal="center"/>
    </xf>
    <xf numFmtId="0" fontId="5" fillId="0" borderId="0" xfId="0" applyFont="1" applyBorder="1"/>
    <xf numFmtId="0" fontId="20" fillId="0" borderId="0" xfId="0" applyFont="1" applyBorder="1"/>
    <xf numFmtId="2" fontId="15" fillId="0" borderId="0" xfId="0" applyNumberFormat="1" applyFont="1" applyBorder="1" applyAlignment="1"/>
    <xf numFmtId="167" fontId="5" fillId="0" borderId="0" xfId="0" applyNumberFormat="1" applyFont="1" applyFill="1" applyBorder="1" applyAlignment="1">
      <alignment horizontal="center"/>
    </xf>
    <xf numFmtId="4" fontId="18" fillId="0" borderId="6" xfId="0" applyNumberFormat="1" applyFont="1" applyBorder="1" applyAlignment="1">
      <alignment wrapText="1"/>
    </xf>
    <xf numFmtId="0" fontId="18" fillId="0" borderId="6" xfId="0" applyFont="1" applyFill="1" applyBorder="1" applyAlignment="1"/>
    <xf numFmtId="3" fontId="5" fillId="0" borderId="0" xfId="0" applyNumberFormat="1" applyFont="1" applyBorder="1" applyAlignment="1">
      <alignment horizontal="center"/>
    </xf>
    <xf numFmtId="0" fontId="5" fillId="0" borderId="0" xfId="0" applyFont="1" applyBorder="1" applyAlignment="1">
      <alignment horizontal="center"/>
    </xf>
    <xf numFmtId="164" fontId="5" fillId="0" borderId="0" xfId="0" applyNumberFormat="1" applyFont="1" applyBorder="1" applyAlignment="1">
      <alignment horizontal="center"/>
    </xf>
    <xf numFmtId="0" fontId="21" fillId="0" borderId="0" xfId="0" applyFont="1" applyFill="1"/>
    <xf numFmtId="0" fontId="18" fillId="0" borderId="0" xfId="0" applyFont="1" applyFill="1" applyAlignment="1">
      <alignment horizontal="right"/>
    </xf>
    <xf numFmtId="0" fontId="18" fillId="0" borderId="0" xfId="0" applyFont="1" applyFill="1" applyBorder="1" applyAlignment="1">
      <alignment horizontal="center"/>
    </xf>
    <xf numFmtId="0" fontId="5" fillId="0" borderId="0" xfId="0" applyFont="1" applyFill="1" applyBorder="1" applyAlignment="1">
      <alignment horizontal="center"/>
    </xf>
    <xf numFmtId="4" fontId="0" fillId="0" borderId="0" xfId="0" applyNumberFormat="1"/>
    <xf numFmtId="165" fontId="5" fillId="0" borderId="0" xfId="0" applyNumberFormat="1" applyFont="1" applyFill="1" applyBorder="1" applyAlignment="1">
      <alignment horizontal="center"/>
    </xf>
    <xf numFmtId="0" fontId="19" fillId="0" borderId="6" xfId="0" applyFont="1" applyBorder="1" applyAlignment="1">
      <alignment horizontal="center"/>
    </xf>
    <xf numFmtId="0" fontId="19" fillId="0" borderId="11" xfId="0" applyFont="1" applyBorder="1" applyAlignment="1">
      <alignment horizontal="left"/>
    </xf>
    <xf numFmtId="0" fontId="18" fillId="0" borderId="6" xfId="0" applyFont="1" applyFill="1" applyBorder="1" applyAlignment="1">
      <alignment horizontal="center" wrapText="1"/>
    </xf>
    <xf numFmtId="3" fontId="0" fillId="0" borderId="0" xfId="0" applyNumberFormat="1" applyFill="1" applyBorder="1" applyAlignment="1">
      <alignment horizontal="center"/>
    </xf>
    <xf numFmtId="0" fontId="19" fillId="0" borderId="12" xfId="0" applyFont="1" applyFill="1" applyBorder="1" applyAlignment="1">
      <alignment horizontal="left"/>
    </xf>
    <xf numFmtId="4" fontId="18" fillId="0" borderId="6" xfId="0" applyNumberFormat="1" applyFont="1" applyFill="1" applyBorder="1"/>
    <xf numFmtId="0" fontId="15" fillId="0" borderId="1" xfId="0" applyFont="1" applyFill="1" applyBorder="1"/>
    <xf numFmtId="165" fontId="5" fillId="0" borderId="0" xfId="0" applyNumberFormat="1" applyFont="1" applyBorder="1" applyAlignment="1">
      <alignment horizontal="center"/>
    </xf>
    <xf numFmtId="0" fontId="19" fillId="0" borderId="7" xfId="0" applyFont="1" applyFill="1" applyBorder="1" applyAlignment="1">
      <alignment horizontal="left"/>
    </xf>
    <xf numFmtId="0" fontId="14" fillId="0" borderId="0" xfId="0" applyFont="1" applyFill="1" applyAlignment="1">
      <alignment horizontal="justify" vertical="top" wrapText="1"/>
    </xf>
    <xf numFmtId="1" fontId="5" fillId="0" borderId="6" xfId="0" applyNumberFormat="1" applyFont="1" applyBorder="1" applyAlignment="1">
      <alignment horizontal="center"/>
    </xf>
    <xf numFmtId="4" fontId="18"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18" fillId="0" borderId="7" xfId="0" applyFont="1" applyFill="1" applyBorder="1" applyAlignment="1"/>
    <xf numFmtId="0" fontId="21" fillId="0" borderId="0" xfId="0" applyFont="1" applyBorder="1"/>
    <xf numFmtId="164" fontId="5" fillId="0" borderId="0" xfId="0" applyNumberFormat="1" applyFont="1" applyFill="1" applyBorder="1" applyAlignment="1">
      <alignment horizontal="center"/>
    </xf>
    <xf numFmtId="4" fontId="18" fillId="0" borderId="6" xfId="0" applyNumberFormat="1" applyFont="1" applyBorder="1" applyAlignment="1">
      <alignment horizontal="right" wrapText="1"/>
    </xf>
    <xf numFmtId="164" fontId="5" fillId="0" borderId="6" xfId="0" applyNumberFormat="1" applyFont="1" applyBorder="1" applyAlignment="1">
      <alignment horizontal="center"/>
    </xf>
    <xf numFmtId="0" fontId="5" fillId="0" borderId="0" xfId="1"/>
    <xf numFmtId="0" fontId="7" fillId="0" borderId="0" xfId="1" applyFont="1" applyBorder="1"/>
    <xf numFmtId="0" fontId="6" fillId="0" borderId="0" xfId="1" applyFont="1" applyFill="1"/>
    <xf numFmtId="0" fontId="6" fillId="0" borderId="0" xfId="1" applyFont="1"/>
    <xf numFmtId="49" fontId="14" fillId="0" borderId="0" xfId="0" applyNumberFormat="1" applyFont="1" applyAlignment="1">
      <alignment horizontal="justify" wrapText="1"/>
    </xf>
    <xf numFmtId="0" fontId="14" fillId="0" borderId="0" xfId="0" applyFont="1" applyFill="1" applyAlignment="1">
      <alignment horizontal="justify" vertical="top" wrapText="1"/>
    </xf>
    <xf numFmtId="49" fontId="14" fillId="0" borderId="0" xfId="0" applyNumberFormat="1" applyFont="1" applyFill="1" applyAlignment="1">
      <alignment horizontal="justify" wrapText="1"/>
    </xf>
    <xf numFmtId="49" fontId="14" fillId="0" borderId="0" xfId="0" applyNumberFormat="1" applyFont="1" applyAlignment="1">
      <alignment horizontal="justify" vertical="center" wrapText="1"/>
    </xf>
    <xf numFmtId="49" fontId="14" fillId="0" borderId="0" xfId="0" applyNumberFormat="1" applyFont="1" applyFill="1" applyAlignment="1">
      <alignment horizontal="justify" vertical="center" wrapText="1"/>
    </xf>
    <xf numFmtId="0" fontId="14" fillId="0" borderId="0" xfId="0" applyFont="1" applyAlignment="1">
      <alignment horizontal="justify" vertical="top" wrapText="1"/>
    </xf>
    <xf numFmtId="49" fontId="14" fillId="0" borderId="0" xfId="0" applyNumberFormat="1" applyFont="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530</xdr:row>
      <xdr:rowOff>0</xdr:rowOff>
    </xdr:from>
    <xdr:to>
      <xdr:col>4</xdr:col>
      <xdr:colOff>85725</xdr:colOff>
      <xdr:row>531</xdr:row>
      <xdr:rowOff>19050</xdr:rowOff>
    </xdr:to>
    <xdr:sp macro="" textlink="">
      <xdr:nvSpPr>
        <xdr:cNvPr id="2" name="Text Box 25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 name="Text Box 25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 name="Text Box 25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 name="Text Box 25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 name="Text Box 25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 name="Text Box 25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 name="Text Box 25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 name="Text Box 25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 name="Text Box 25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 name="Text Box 25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 name="Text Box 25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 name="Text Box 25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 name="Text Box 25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 name="Text Box 25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 name="Text Box 26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 name="Text Box 26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 name="Text Box 26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 name="Text Box 26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 name="Text Box 26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 name="Text Box 26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 name="Text Box 26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 name="Text Box 26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 name="Text Box 26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 name="Text Box 26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 name="Text Box 26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 name="Text Box 26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 name="Text Box 26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 name="Text Box 26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 name="Text Box 26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 name="Text Box 26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 name="Text Box 26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 name="Text Box 26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 name="Text Box 26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 name="Text Box 26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 name="Text Box 26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 name="Text Box 26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 name="Text Box 26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 name="Text Box 26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 name="Text Box 26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 name="Text Box 26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 name="Text Box 26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 name="Text Box 26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 name="Text Box 26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 name="Text Box 26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 name="Text Box 26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 name="Text Box 26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 name="Text Box 26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 name="Text Box 26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 name="Text Box 26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 name="Text Box 26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 name="Text Box 26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 name="Text Box 26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 name="Text Box 26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 name="Text Box 26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 name="Text Box 26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 name="Text Box 26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 name="Text Box 26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 name="Text Box 26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 name="Text Box 26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 name="Text Box 26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 name="Text Box 26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 name="Text Box 26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 name="Text Box 26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 name="Text Box 26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 name="Text Box 26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 name="Text Box 26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 name="Text Box 26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 name="Text Box 26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 name="Text Box 26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 name="Text Box 26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 name="Text Box 26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 name="Text Box 26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 name="Text Box 27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 name="Text Box 27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 name="Text Box 27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 name="Text Box 27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 name="Text Box 27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 name="Text Box 27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 name="Text Box 27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 name="Text Box 27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 name="Text Box 27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 name="Text Box 27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 name="Text Box 27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 name="Text Box 27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 name="Text Box 27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 name="Text Box 27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 name="Text Box 27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 name="Text Box 27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 name="Text Box 27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 name="Text Box 27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 name="Text Box 27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 name="Text Box 27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 name="Text Box 27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 name="Text Box 27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 name="Text Box 27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 name="Text Box 27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 name="Text Box 27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 name="Text Box 27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 name="Text Box 27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 name="Text Box 27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 name="Text Box 27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 name="Text Box 27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 name="Text Box 27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 name="Text Box 27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 name="Text Box 27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 name="Text Box 27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 name="Text Box 27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 name="Text Box 27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 name="Text Box 27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 name="Text Box 27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 name="Text Box 27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 name="Text Box 27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 name="Text Box 27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 name="Text Box 27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 name="Text Box 27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 name="Text Box 27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 name="Text Box 27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 name="Text Box 27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 name="Text Box 27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 name="Text Box 27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 name="Text Box 27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 name="Text Box 27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 name="Text Box 27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 name="Text Box 27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 name="Text Box 27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 name="Text Box 27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 name="Text Box 27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 name="Text Box 27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 name="Text Box 27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 name="Text Box 27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 name="Text Box 27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 name="Text Box 27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 name="Text Box 27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 name="Text Box 27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 name="Text Box 27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 name="Text Box 27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 name="Text Box 27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 name="Text Box 27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 name="Text Box 27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 name="Text Box 27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 name="Text Box 27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 name="Text Box 27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 name="Text Box 27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 name="Text Box 27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 name="Text Box 27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 name="Text Box 27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 name="Text Box 27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 name="Text Box 27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 name="Text Box 27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 name="Text Box 27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 name="Text Box 27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 name="Text Box 27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 name="Text Box 27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 name="Text Box 27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 name="Text Box 27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 name="Text Box 27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 name="Text Box 27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 name="Text Box 27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 name="Text Box 27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 name="Text Box 27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 name="Text Box 27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 name="Text Box 27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 name="Text Box 27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 name="Text Box 27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 name="Text Box 27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 name="Text Box 27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 name="Text Box 27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 name="Text Box 27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 name="Text Box 27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 name="Text Box 27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 name="Text Box 27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 name="Text Box 27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 name="Text Box 28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 name="Text Box 28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 name="Text Box 28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 name="Text Box 28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 name="Text Box 28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 name="Text Box 28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 name="Text Box 28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 name="Text Box 28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 name="Text Box 28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 name="Text Box 28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 name="Text Box 28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 name="Text Box 28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 name="Text Box 28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 name="Text Box 28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 name="Text Box 28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 name="Text Box 28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 name="Text Box 28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 name="Text Box 28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 name="Text Box 28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 name="Text Box 28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 name="Text Box 28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 name="Text Box 28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 name="Text Box 28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 name="Text Box 28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 name="Text Box 28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 name="Text Box 28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 name="Text Box 28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 name="Text Box 28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 name="Text Box 28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 name="Text Box 28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 name="Text Box 28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 name="Text Box 28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 name="Text Box 28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 name="Text Box 28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 name="Text Box 28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 name="Text Box 28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 name="Text Box 28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 name="Text Box 28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 name="Text Box 28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 name="Text Box 28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 name="Text Box 28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 name="Text Box 28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 name="Text Box 28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 name="Text Box 28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 name="Text Box 28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 name="Text Box 28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 name="Text Box 28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 name="Text Box 28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 name="Text Box 28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 name="Text Box 28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 name="Text Box 28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 name="Text Box 28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 name="Text Box 28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 name="Text Box 28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 name="Text Box 28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 name="Text Box 28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 name="Text Box 28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 name="Text Box 28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 name="Text Box 28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 name="Text Box 28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 name="Text Box 28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 name="Text Box 28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 name="Text Box 28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 name="Text Box 28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 name="Text Box 28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 name="Text Box 28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 name="Text Box 28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 name="Text Box 28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 name="Text Box 28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 name="Text Box 28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 name="Text Box 28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 name="Text Box 28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 name="Text Box 28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 name="Text Box 28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 name="Text Box 28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 name="Text Box 28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 name="Text Box 28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 name="Text Box 28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 name="Text Box 28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 name="Text Box 28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 name="Text Box 28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 name="Text Box 28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 name="Text Box 28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 name="Text Box 28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 name="Text Box 28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 name="Text Box 28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 name="Text Box 28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 name="Text Box 28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 name="Text Box 28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 name="Text Box 28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 name="Text Box 28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 name="Text Box 28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 name="Text Box 28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 name="Text Box 28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 name="Text Box 28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 name="Text Box 28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 name="Text Box 28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 name="Text Box 28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 name="Text Box 28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 name="Text Box 28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 name="Text Box 29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 name="Text Box 29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 name="Text Box 29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 name="Text Box 29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8" name="Text Box 29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9" name="Text Box 29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0" name="Text Box 29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1" name="Text Box 29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2" name="Text Box 29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3" name="Text Box 29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4" name="Text Box 29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5" name="Text Box 29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6" name="Text Box 29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7" name="Text Box 29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8" name="Text Box 29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89" name="Text Box 29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0" name="Text Box 29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1" name="Text Box 29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2" name="Text Box 29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3" name="Text Box 29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4" name="Text Box 29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5" name="Text Box 29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6" name="Text Box 29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7" name="Text Box 29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8" name="Text Box 29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99" name="Text Box 29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0" name="Text Box 29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1" name="Text Box 29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2" name="Text Box 29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3" name="Text Box 29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4" name="Text Box 29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5" name="Text Box 29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6" name="Text Box 29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7" name="Text Box 29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8" name="Text Box 29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09" name="Text Box 29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0" name="Text Box 29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1" name="Text Box 29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2" name="Text Box 29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3" name="Text Box 29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4" name="Text Box 29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5" name="Text Box 29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6" name="Text Box 29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7" name="Text Box 29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8" name="Text Box 29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19" name="Text Box 29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0" name="Text Box 29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1" name="Text Box 29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2" name="Text Box 29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3" name="Text Box 29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4" name="Text Box 29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5" name="Text Box 29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6" name="Text Box 29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7" name="Text Box 29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8" name="Text Box 29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29" name="Text Box 29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0" name="Text Box 29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1" name="Text Box 29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2" name="Text Box 29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3" name="Text Box 29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4" name="Text Box 29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5" name="Text Box 29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6" name="Text Box 29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7" name="Text Box 29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8" name="Text Box 29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39" name="Text Box 29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0" name="Text Box 29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1" name="Text Box 29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2" name="Text Box 29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3" name="Text Box 29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4" name="Text Box 29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5" name="Text Box 29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6" name="Text Box 29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7" name="Text Box 29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8" name="Text Box 29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49" name="Text Box 29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0" name="Text Box 29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1" name="Text Box 29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2" name="Text Box 29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3" name="Text Box 29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4" name="Text Box 29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5" name="Text Box 29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6" name="Text Box 29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7" name="Text Box 29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8" name="Text Box 29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59" name="Text Box 29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0" name="Text Box 29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1" name="Text Box 29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2" name="Text Box 29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3" name="Text Box 29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4" name="Text Box 29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5" name="Text Box 29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6" name="Text Box 29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7" name="Text Box 29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8" name="Text Box 29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69" name="Text Box 29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0" name="Text Box 29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1" name="Text Box 29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2" name="Text Box 29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3" name="Text Box 29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4" name="Text Box 30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5" name="Text Box 30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6" name="Text Box 30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7" name="Text Box 30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8" name="Text Box 30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79" name="Text Box 30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0" name="Text Box 30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1" name="Text Box 30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2" name="Text Box 30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3" name="Text Box 30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4" name="Text Box 30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5" name="Text Box 30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6" name="Text Box 30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7" name="Text Box 30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8" name="Text Box 30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89" name="Text Box 30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0" name="Text Box 30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1" name="Text Box 30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2" name="Text Box 30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3" name="Text Box 30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4" name="Text Box 30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5" name="Text Box 30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6" name="Text Box 30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7" name="Text Box 30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8" name="Text Box 30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399" name="Text Box 30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0" name="Text Box 30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1" name="Text Box 30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2" name="Text Box 30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3" name="Text Box 30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4" name="Text Box 30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5" name="Text Box 30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6" name="Text Box 30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7" name="Text Box 30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8" name="Text Box 30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09" name="Text Box 30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0" name="Text Box 30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1" name="Text Box 30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2" name="Text Box 30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3" name="Text Box 30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4" name="Text Box 30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5" name="Text Box 30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6" name="Text Box 30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7" name="Text Box 30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8" name="Text Box 30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19" name="Text Box 30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0" name="Text Box 30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1" name="Text Box 30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2" name="Text Box 30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3" name="Text Box 30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4" name="Text Box 30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5" name="Text Box 30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6" name="Text Box 30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7" name="Text Box 30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8" name="Text Box 30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29" name="Text Box 30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0" name="Text Box 30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1" name="Text Box 30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2" name="Text Box 30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3" name="Text Box 30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4" name="Text Box 30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5" name="Text Box 30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6" name="Text Box 30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7" name="Text Box 30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8" name="Text Box 30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39" name="Text Box 30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0" name="Text Box 30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1" name="Text Box 30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2" name="Text Box 30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3" name="Text Box 30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4" name="Text Box 30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5" name="Text Box 30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6" name="Text Box 30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7" name="Text Box 30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8" name="Text Box 30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49" name="Text Box 30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0" name="Text Box 30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1" name="Text Box 30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2" name="Text Box 30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3" name="Text Box 30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4" name="Text Box 30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5" name="Text Box 30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6" name="Text Box 30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7" name="Text Box 30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8" name="Text Box 30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59" name="Text Box 30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0" name="Text Box 30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1" name="Text Box 30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2" name="Text Box 30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3" name="Text Box 30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4" name="Text Box 30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5" name="Text Box 30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6" name="Text Box 30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7" name="Text Box 30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8" name="Text Box 30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69" name="Text Box 30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0" name="Text Box 30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1" name="Text Box 30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2" name="Text Box 30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3" name="Text Box 30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4" name="Text Box 31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5" name="Text Box 31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6" name="Text Box 31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7" name="Text Box 31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8" name="Text Box 31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79" name="Text Box 31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0" name="Text Box 31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1" name="Text Box 31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2" name="Text Box 31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3" name="Text Box 31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4" name="Text Box 31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5" name="Text Box 31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6" name="Text Box 31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7" name="Text Box 31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8" name="Text Box 31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89" name="Text Box 31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0" name="Text Box 31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1" name="Text Box 31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2" name="Text Box 31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3" name="Text Box 31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4" name="Text Box 31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5" name="Text Box 31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6" name="Text Box 31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7" name="Text Box 31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8" name="Text Box 31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499" name="Text Box 31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0" name="Text Box 31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1" name="Text Box 31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2" name="Text Box 31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3" name="Text Box 31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4" name="Text Box 31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5" name="Text Box 31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6" name="Text Box 31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7" name="Text Box 31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8" name="Text Box 31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09" name="Text Box 31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0" name="Text Box 31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1" name="Text Box 31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2" name="Text Box 31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3" name="Text Box 31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4" name="Text Box 31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5" name="Text Box 31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6" name="Text Box 31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7" name="Text Box 31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8" name="Text Box 31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19" name="Text Box 31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0" name="Text Box 31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1" name="Text Box 31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2" name="Text Box 31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3" name="Text Box 31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4" name="Text Box 31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5" name="Text Box 31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6" name="Text Box 31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7" name="Text Box 31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8" name="Text Box 31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29" name="Text Box 31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0" name="Text Box 31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1" name="Text Box 31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2" name="Text Box 31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3" name="Text Box 31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4" name="Text Box 31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5" name="Text Box 31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6" name="Text Box 31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7" name="Text Box 31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8" name="Text Box 31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39" name="Text Box 31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0" name="Text Box 31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1" name="Text Box 31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2" name="Text Box 31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3" name="Text Box 31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4" name="Text Box 31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5" name="Text Box 31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6" name="Text Box 31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7" name="Text Box 31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8" name="Text Box 31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49" name="Text Box 31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0" name="Text Box 31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1" name="Text Box 31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2" name="Text Box 31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3" name="Text Box 31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4" name="Text Box 31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5" name="Text Box 31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6" name="Text Box 31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7" name="Text Box 31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8" name="Text Box 31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59" name="Text Box 31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0" name="Text Box 31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1" name="Text Box 31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2" name="Text Box 31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3" name="Text Box 31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4" name="Text Box 31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5" name="Text Box 31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6" name="Text Box 31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7" name="Text Box 31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8" name="Text Box 31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69" name="Text Box 31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0" name="Text Box 31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1" name="Text Box 31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2" name="Text Box 31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3" name="Text Box 31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4" name="Text Box 32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5" name="Text Box 32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6" name="Text Box 32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7" name="Text Box 32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8" name="Text Box 32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79" name="Text Box 32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0" name="Text Box 32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1" name="Text Box 32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2" name="Text Box 32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3" name="Text Box 32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4" name="Text Box 32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5" name="Text Box 32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6" name="Text Box 32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7" name="Text Box 32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8" name="Text Box 32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89" name="Text Box 32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0" name="Text Box 32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1" name="Text Box 32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2" name="Text Box 32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3" name="Text Box 32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4" name="Text Box 32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5" name="Text Box 32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6" name="Text Box 32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7" name="Text Box 32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8" name="Text Box 32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599" name="Text Box 32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0" name="Text Box 32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1" name="Text Box 32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2" name="Text Box 32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3" name="Text Box 32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4" name="Text Box 32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5" name="Text Box 32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6" name="Text Box 32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7" name="Text Box 32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8" name="Text Box 32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09" name="Text Box 32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0" name="Text Box 32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1" name="Text Box 32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2" name="Text Box 32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3" name="Text Box 32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4" name="Text Box 32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5" name="Text Box 32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6" name="Text Box 32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7" name="Text Box 32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8" name="Text Box 32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19" name="Text Box 32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0" name="Text Box 32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1" name="Text Box 32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2" name="Text Box 32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3" name="Text Box 32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4" name="Text Box 32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5" name="Text Box 32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6" name="Text Box 32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7" name="Text Box 32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8" name="Text Box 32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29" name="Text Box 32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0" name="Text Box 32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1" name="Text Box 32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2" name="Text Box 32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3" name="Text Box 32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4" name="Text Box 32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5" name="Text Box 32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6" name="Text Box 32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7" name="Text Box 32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8" name="Text Box 32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39" name="Text Box 32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0" name="Text Box 32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1" name="Text Box 32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2" name="Text Box 32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3" name="Text Box 32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4" name="Text Box 32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5" name="Text Box 32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6" name="Text Box 32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7" name="Text Box 32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8" name="Text Box 32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49" name="Text Box 32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0" name="Text Box 32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1" name="Text Box 32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2" name="Text Box 32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3" name="Text Box 32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4" name="Text Box 32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5" name="Text Box 32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6" name="Text Box 32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7" name="Text Box 32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8" name="Text Box 32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59" name="Text Box 32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0" name="Text Box 32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1" name="Text Box 32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2" name="Text Box 32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3" name="Text Box 32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4" name="Text Box 32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5" name="Text Box 32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6" name="Text Box 32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7" name="Text Box 32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8" name="Text Box 32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69" name="Text Box 32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0" name="Text Box 32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1" name="Text Box 32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2" name="Text Box 32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3" name="Text Box 32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4" name="Text Box 33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5" name="Text Box 33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6" name="Text Box 33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7" name="Text Box 33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8" name="Text Box 33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79" name="Text Box 33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0" name="Text Box 33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1" name="Text Box 33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2" name="Text Box 33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3" name="Text Box 33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4" name="Text Box 33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5" name="Text Box 33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6" name="Text Box 33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7" name="Text Box 33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8" name="Text Box 33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89" name="Text Box 33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0" name="Text Box 33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1" name="Text Box 33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2" name="Text Box 33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3" name="Text Box 33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4" name="Text Box 33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5" name="Text Box 33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6" name="Text Box 33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7" name="Text Box 33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8" name="Text Box 33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699" name="Text Box 33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0" name="Text Box 33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1" name="Text Box 33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2" name="Text Box 33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3" name="Text Box 33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4" name="Text Box 33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5" name="Text Box 33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6" name="Text Box 33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7" name="Text Box 33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8" name="Text Box 33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09" name="Text Box 33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0" name="Text Box 33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1" name="Text Box 33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2" name="Text Box 33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3" name="Text Box 33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4" name="Text Box 33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5" name="Text Box 33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6" name="Text Box 33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7" name="Text Box 33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8" name="Text Box 33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19" name="Text Box 33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0" name="Text Box 33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1" name="Text Box 33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2" name="Text Box 33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3" name="Text Box 33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4" name="Text Box 33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5" name="Text Box 33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6" name="Text Box 33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7" name="Text Box 33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8" name="Text Box 33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29" name="Text Box 33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0" name="Text Box 33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1" name="Text Box 33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2" name="Text Box 33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3" name="Text Box 33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4" name="Text Box 33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5" name="Text Box 33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6" name="Text Box 33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7" name="Text Box 33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8" name="Text Box 33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39" name="Text Box 33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0" name="Text Box 33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1" name="Text Box 33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2" name="Text Box 33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3" name="Text Box 33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4" name="Text Box 33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5" name="Text Box 33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6" name="Text Box 33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7" name="Text Box 33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8" name="Text Box 33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49" name="Text Box 33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0" name="Text Box 33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1" name="Text Box 33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2" name="Text Box 33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3" name="Text Box 33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4" name="Text Box 33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5" name="Text Box 33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6" name="Text Box 33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7" name="Text Box 33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8" name="Text Box 33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59" name="Text Box 33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0" name="Text Box 33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1" name="Text Box 33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2" name="Text Box 33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3" name="Text Box 33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4" name="Text Box 33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5" name="Text Box 33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6" name="Text Box 33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7" name="Text Box 33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8" name="Text Box 33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69" name="Text Box 33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0" name="Text Box 33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1" name="Text Box 33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2" name="Text Box 33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3" name="Text Box 33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4" name="Text Box 34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5" name="Text Box 34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6" name="Text Box 34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7" name="Text Box 34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8" name="Text Box 34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79" name="Text Box 34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0" name="Text Box 34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1" name="Text Box 34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2" name="Text Box 34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3" name="Text Box 34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4" name="Text Box 34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5" name="Text Box 34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6" name="Text Box 34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7" name="Text Box 34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8" name="Text Box 34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89" name="Text Box 34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0" name="Text Box 34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1" name="Text Box 34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2" name="Text Box 34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3" name="Text Box 34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4" name="Text Box 34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5" name="Text Box 34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6" name="Text Box 34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7" name="Text Box 34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8" name="Text Box 34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799" name="Text Box 34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0" name="Text Box 34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1" name="Text Box 34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2" name="Text Box 34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3" name="Text Box 34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4" name="Text Box 34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5" name="Text Box 34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6" name="Text Box 34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7" name="Text Box 34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8" name="Text Box 34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09" name="Text Box 34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0" name="Text Box 34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1" name="Text Box 34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2" name="Text Box 34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3" name="Text Box 34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4" name="Text Box 34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5" name="Text Box 34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6" name="Text Box 34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7" name="Text Box 34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8" name="Text Box 34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19" name="Text Box 34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0" name="Text Box 34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1" name="Text Box 34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2" name="Text Box 34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3" name="Text Box 34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4" name="Text Box 34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5" name="Text Box 34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6" name="Text Box 34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7" name="Text Box 34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8" name="Text Box 34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29" name="Text Box 34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0" name="Text Box 34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1" name="Text Box 34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2" name="Text Box 34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3" name="Text Box 34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4" name="Text Box 34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5" name="Text Box 34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6" name="Text Box 34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7" name="Text Box 34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8" name="Text Box 34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39" name="Text Box 34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0" name="Text Box 34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1" name="Text Box 34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2" name="Text Box 34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3" name="Text Box 34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4" name="Text Box 34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5" name="Text Box 34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6" name="Text Box 34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7" name="Text Box 34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8" name="Text Box 34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49" name="Text Box 34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0" name="Text Box 34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1" name="Text Box 34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2" name="Text Box 34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3" name="Text Box 34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4" name="Text Box 34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5" name="Text Box 34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6" name="Text Box 34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7" name="Text Box 34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8" name="Text Box 34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59" name="Text Box 34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0" name="Text Box 34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1" name="Text Box 34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2" name="Text Box 34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3" name="Text Box 34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4" name="Text Box 34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5" name="Text Box 34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6" name="Text Box 34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7" name="Text Box 34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8" name="Text Box 34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69" name="Text Box 34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0" name="Text Box 34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1" name="Text Box 34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2" name="Text Box 34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3" name="Text Box 34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4" name="Text Box 35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5" name="Text Box 35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6" name="Text Box 35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7" name="Text Box 35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8" name="Text Box 35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79" name="Text Box 35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0" name="Text Box 35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1" name="Text Box 35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2" name="Text Box 35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3" name="Text Box 35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4" name="Text Box 35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5" name="Text Box 35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6" name="Text Box 35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7" name="Text Box 35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8" name="Text Box 35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89" name="Text Box 35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0" name="Text Box 35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1" name="Text Box 35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2" name="Text Box 35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3" name="Text Box 35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4" name="Text Box 35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5" name="Text Box 35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6" name="Text Box 35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7" name="Text Box 35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8" name="Text Box 35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899" name="Text Box 35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0" name="Text Box 35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1" name="Text Box 35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2" name="Text Box 35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3" name="Text Box 35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4" name="Text Box 35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5" name="Text Box 35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6" name="Text Box 35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7" name="Text Box 35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8" name="Text Box 35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09" name="Text Box 35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0" name="Text Box 35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1" name="Text Box 35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2" name="Text Box 35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3" name="Text Box 35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4" name="Text Box 35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5" name="Text Box 35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6" name="Text Box 35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7" name="Text Box 35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8" name="Text Box 35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19" name="Text Box 35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0" name="Text Box 35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1" name="Text Box 35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2" name="Text Box 35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3" name="Text Box 35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4" name="Text Box 35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5" name="Text Box 35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6" name="Text Box 35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7" name="Text Box 35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8" name="Text Box 35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29" name="Text Box 35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0" name="Text Box 35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1" name="Text Box 35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2" name="Text Box 35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3" name="Text Box 35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4" name="Text Box 35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5" name="Text Box 35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6" name="Text Box 35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7" name="Text Box 35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8" name="Text Box 35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39" name="Text Box 35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0" name="Text Box 35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1" name="Text Box 35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2" name="Text Box 35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3" name="Text Box 35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4" name="Text Box 35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5" name="Text Box 35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6" name="Text Box 35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7" name="Text Box 35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8" name="Text Box 35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49" name="Text Box 35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0" name="Text Box 35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1" name="Text Box 35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2" name="Text Box 35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3" name="Text Box 35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4" name="Text Box 35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5" name="Text Box 35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6" name="Text Box 35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7" name="Text Box 35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8" name="Text Box 35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59" name="Text Box 35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0" name="Text Box 35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1" name="Text Box 35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2" name="Text Box 35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3" name="Text Box 35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4" name="Text Box 35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5" name="Text Box 35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6" name="Text Box 35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7" name="Text Box 35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8" name="Text Box 35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69" name="Text Box 35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0" name="Text Box 35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1" name="Text Box 35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2" name="Text Box 35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3" name="Text Box 35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4" name="Text Box 36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5" name="Text Box 36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6" name="Text Box 36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7" name="Text Box 36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8" name="Text Box 36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79" name="Text Box 36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0" name="Text Box 36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1" name="Text Box 36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2" name="Text Box 36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3" name="Text Box 36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4" name="Text Box 36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5" name="Text Box 36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6" name="Text Box 36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7" name="Text Box 36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8" name="Text Box 36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89" name="Text Box 36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0" name="Text Box 36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1" name="Text Box 36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2" name="Text Box 36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3" name="Text Box 36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4" name="Text Box 36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5" name="Text Box 36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6" name="Text Box 36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7" name="Text Box 36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8" name="Text Box 36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999" name="Text Box 36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0" name="Text Box 36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1" name="Text Box 36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2" name="Text Box 36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3" name="Text Box 36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4" name="Text Box 36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5" name="Text Box 36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6" name="Text Box 36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7" name="Text Box 36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8" name="Text Box 36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09" name="Text Box 36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0" name="Text Box 36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1" name="Text Box 36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2" name="Text Box 36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3" name="Text Box 36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4" name="Text Box 36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5" name="Text Box 36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6" name="Text Box 36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7" name="Text Box 36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8" name="Text Box 36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19" name="Text Box 36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0" name="Text Box 36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1" name="Text Box 36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2" name="Text Box 36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3" name="Text Box 36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4" name="Text Box 36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5" name="Text Box 36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6" name="Text Box 36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7" name="Text Box 36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8" name="Text Box 36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29" name="Text Box 36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0" name="Text Box 36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1" name="Text Box 36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2" name="Text Box 36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3" name="Text Box 36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4" name="Text Box 36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5" name="Text Box 36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6" name="Text Box 36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7" name="Text Box 36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8" name="Text Box 36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39" name="Text Box 36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0" name="Text Box 36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1" name="Text Box 36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2" name="Text Box 36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3" name="Text Box 36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4" name="Text Box 36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5" name="Text Box 36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6" name="Text Box 36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7" name="Text Box 36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8" name="Text Box 36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49" name="Text Box 36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0" name="Text Box 36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1" name="Text Box 36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2" name="Text Box 36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3" name="Text Box 36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4" name="Text Box 36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5" name="Text Box 36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6" name="Text Box 36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7" name="Text Box 36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8" name="Text Box 36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59" name="Text Box 36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0" name="Text Box 36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1" name="Text Box 36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2" name="Text Box 36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3" name="Text Box 36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4" name="Text Box 36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5" name="Text Box 36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6" name="Text Box 36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7" name="Text Box 36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8" name="Text Box 36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69" name="Text Box 36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0" name="Text Box 36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1" name="Text Box 36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2" name="Text Box 36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3" name="Text Box 36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4" name="Text Box 37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5" name="Text Box 37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6" name="Text Box 37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7" name="Text Box 37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8" name="Text Box 37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79" name="Text Box 37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0" name="Text Box 37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1" name="Text Box 37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2" name="Text Box 37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3" name="Text Box 37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4" name="Text Box 37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5" name="Text Box 37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6" name="Text Box 37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7" name="Text Box 37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8" name="Text Box 37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89" name="Text Box 37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0" name="Text Box 37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1" name="Text Box 37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2" name="Text Box 37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3" name="Text Box 37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4" name="Text Box 37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5" name="Text Box 37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6" name="Text Box 37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7" name="Text Box 37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8" name="Text Box 37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099" name="Text Box 37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0" name="Text Box 37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1" name="Text Box 37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2" name="Text Box 37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3" name="Text Box 37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4" name="Text Box 37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5" name="Text Box 37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6" name="Text Box 37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7" name="Text Box 37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8" name="Text Box 37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09" name="Text Box 37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0" name="Text Box 37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1" name="Text Box 37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2" name="Text Box 37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3" name="Text Box 37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4" name="Text Box 37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5" name="Text Box 37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6" name="Text Box 37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7" name="Text Box 37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8" name="Text Box 37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19" name="Text Box 37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0" name="Text Box 37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1" name="Text Box 37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2" name="Text Box 37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3" name="Text Box 37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4" name="Text Box 37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5" name="Text Box 37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6" name="Text Box 37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7" name="Text Box 37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8" name="Text Box 37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29" name="Text Box 37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0" name="Text Box 37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1" name="Text Box 37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2" name="Text Box 37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3" name="Text Box 37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4" name="Text Box 37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5" name="Text Box 37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6" name="Text Box 37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7" name="Text Box 37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8" name="Text Box 37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39" name="Text Box 37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0" name="Text Box 37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1" name="Text Box 37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2" name="Text Box 37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3" name="Text Box 37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4" name="Text Box 37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5" name="Text Box 37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6" name="Text Box 37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7" name="Text Box 37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8" name="Text Box 37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49" name="Text Box 37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0" name="Text Box 37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1" name="Text Box 37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2" name="Text Box 37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3" name="Text Box 37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4" name="Text Box 37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5" name="Text Box 37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6" name="Text Box 37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7" name="Text Box 37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8" name="Text Box 37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59" name="Text Box 37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0" name="Text Box 37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1" name="Text Box 37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2" name="Text Box 37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3" name="Text Box 37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4" name="Text Box 37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5" name="Text Box 37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6" name="Text Box 37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7" name="Text Box 37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8" name="Text Box 37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69" name="Text Box 37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0" name="Text Box 37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1" name="Text Box 37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2" name="Text Box 37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3" name="Text Box 37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4" name="Text Box 38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5" name="Text Box 38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6" name="Text Box 38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7" name="Text Box 38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8" name="Text Box 38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79" name="Text Box 38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0" name="Text Box 38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1" name="Text Box 38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2" name="Text Box 38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3" name="Text Box 38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4" name="Text Box 38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5" name="Text Box 38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6" name="Text Box 38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7" name="Text Box 38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8" name="Text Box 38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89" name="Text Box 38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0" name="Text Box 38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1" name="Text Box 38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2" name="Text Box 38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3" name="Text Box 38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4" name="Text Box 38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5" name="Text Box 38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6" name="Text Box 38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7" name="Text Box 38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8" name="Text Box 38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199" name="Text Box 38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0" name="Text Box 38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1" name="Text Box 38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2" name="Text Box 38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3" name="Text Box 38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4" name="Text Box 38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5" name="Text Box 38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6" name="Text Box 38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7" name="Text Box 38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8" name="Text Box 38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09" name="Text Box 38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0" name="Text Box 38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1" name="Text Box 38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2" name="Text Box 38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3" name="Text Box 38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4" name="Text Box 38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5" name="Text Box 38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6" name="Text Box 38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7" name="Text Box 38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8" name="Text Box 38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19" name="Text Box 38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0" name="Text Box 38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1" name="Text Box 38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2" name="Text Box 38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3" name="Text Box 38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4" name="Text Box 38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5" name="Text Box 38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6" name="Text Box 38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7" name="Text Box 38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8" name="Text Box 38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29" name="Text Box 38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0" name="Text Box 38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1" name="Text Box 38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2" name="Text Box 38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3" name="Text Box 38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4" name="Text Box 38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5" name="Text Box 38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6" name="Text Box 38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7" name="Text Box 38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8" name="Text Box 38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39" name="Text Box 38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0" name="Text Box 38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1" name="Text Box 38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2" name="Text Box 38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3" name="Text Box 38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4" name="Text Box 38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5" name="Text Box 38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6" name="Text Box 38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7" name="Text Box 38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8" name="Text Box 38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49" name="Text Box 38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0" name="Text Box 38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1" name="Text Box 38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2" name="Text Box 38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3" name="Text Box 38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4" name="Text Box 38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5" name="Text Box 38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6" name="Text Box 38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7" name="Text Box 38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8" name="Text Box 38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59" name="Text Box 38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0" name="Text Box 38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1" name="Text Box 38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2" name="Text Box 38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3" name="Text Box 38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4" name="Text Box 38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5" name="Text Box 38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6" name="Text Box 38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7" name="Text Box 38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8" name="Text Box 38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69" name="Text Box 38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0" name="Text Box 38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1" name="Text Box 38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2" name="Text Box 38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3" name="Text Box 38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4" name="Text Box 39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5" name="Text Box 39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6" name="Text Box 39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7" name="Text Box 39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8" name="Text Box 39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79" name="Text Box 39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0" name="Text Box 39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1" name="Text Box 39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2" name="Text Box 39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3" name="Text Box 39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4" name="Text Box 39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5" name="Text Box 39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6" name="Text Box 39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7" name="Text Box 39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8" name="Text Box 39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89" name="Text Box 39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0" name="Text Box 39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1" name="Text Box 39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2" name="Text Box 39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3" name="Text Box 39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4" name="Text Box 39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5" name="Text Box 39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6" name="Text Box 39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7" name="Text Box 39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8" name="Text Box 39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299" name="Text Box 39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0" name="Text Box 39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1" name="Text Box 39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2" name="Text Box 39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3" name="Text Box 39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4" name="Text Box 39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5" name="Text Box 39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6" name="Text Box 39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7" name="Text Box 39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8" name="Text Box 39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09" name="Text Box 39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0" name="Text Box 39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1" name="Text Box 39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2" name="Text Box 39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3" name="Text Box 39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4" name="Text Box 39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5" name="Text Box 39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6" name="Text Box 39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7" name="Text Box 39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8" name="Text Box 39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19" name="Text Box 39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0" name="Text Box 39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1" name="Text Box 39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2" name="Text Box 39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3" name="Text Box 39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4" name="Text Box 39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5" name="Text Box 39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6" name="Text Box 39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7" name="Text Box 39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8" name="Text Box 39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29" name="Text Box 39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0" name="Text Box 39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1" name="Text Box 39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2" name="Text Box 39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3" name="Text Box 39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4" name="Text Box 39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5" name="Text Box 39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6" name="Text Box 39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7" name="Text Box 39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8" name="Text Box 39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39" name="Text Box 39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0" name="Text Box 39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1" name="Text Box 39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2" name="Text Box 39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3" name="Text Box 39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4" name="Text Box 39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5" name="Text Box 39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6" name="Text Box 39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7" name="Text Box 39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8" name="Text Box 39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49" name="Text Box 39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0" name="Text Box 39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1" name="Text Box 39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2" name="Text Box 39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3" name="Text Box 39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4" name="Text Box 39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5" name="Text Box 39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6" name="Text Box 39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7" name="Text Box 39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8" name="Text Box 39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59" name="Text Box 39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0" name="Text Box 39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1" name="Text Box 39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2" name="Text Box 39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3" name="Text Box 39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4" name="Text Box 39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5" name="Text Box 39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6" name="Text Box 39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7" name="Text Box 39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8" name="Text Box 39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69" name="Text Box 39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0" name="Text Box 39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1" name="Text Box 39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2" name="Text Box 39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3" name="Text Box 39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4" name="Text Box 40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5" name="Text Box 40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6" name="Text Box 40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7" name="Text Box 40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8" name="Text Box 40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79" name="Text Box 40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0" name="Text Box 40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1" name="Text Box 40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2" name="Text Box 40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3" name="Text Box 40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4" name="Text Box 40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5" name="Text Box 40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6" name="Text Box 40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7" name="Text Box 40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8" name="Text Box 40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89" name="Text Box 40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0" name="Text Box 40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1" name="Text Box 40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2" name="Text Box 40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3" name="Text Box 40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4" name="Text Box 40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5" name="Text Box 40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6" name="Text Box 40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7" name="Text Box 40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8" name="Text Box 40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399" name="Text Box 40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0" name="Text Box 40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1" name="Text Box 40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2" name="Text Box 40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3" name="Text Box 40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4" name="Text Box 40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5" name="Text Box 40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6" name="Text Box 40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7" name="Text Box 40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8" name="Text Box 40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09" name="Text Box 40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0" name="Text Box 40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1" name="Text Box 40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2" name="Text Box 40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3" name="Text Box 40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4" name="Text Box 40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5" name="Text Box 40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6" name="Text Box 40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7" name="Text Box 40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8" name="Text Box 40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19" name="Text Box 40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0" name="Text Box 40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1" name="Text Box 40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2" name="Text Box 40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3" name="Text Box 40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4" name="Text Box 40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5" name="Text Box 40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6" name="Text Box 40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7" name="Text Box 40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8" name="Text Box 40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29" name="Text Box 40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0" name="Text Box 40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1" name="Text Box 40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2" name="Text Box 40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3" name="Text Box 40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4" name="Text Box 40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5" name="Text Box 40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6" name="Text Box 40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7" name="Text Box 40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8" name="Text Box 40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39" name="Text Box 40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0" name="Text Box 40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1" name="Text Box 40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2" name="Text Box 40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3" name="Text Box 40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4" name="Text Box 40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5" name="Text Box 40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6" name="Text Box 40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7" name="Text Box 40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8" name="Text Box 40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49" name="Text Box 40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0" name="Text Box 40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1" name="Text Box 40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2" name="Text Box 40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3" name="Text Box 40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4" name="Text Box 40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5" name="Text Box 40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6" name="Text Box 40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7" name="Text Box 40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8" name="Text Box 40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59" name="Text Box 40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0" name="Text Box 40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1" name="Text Box 40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2" name="Text Box 40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3" name="Text Box 40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4" name="Text Box 40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5" name="Text Box 40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6" name="Text Box 40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7" name="Text Box 40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8" name="Text Box 40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69" name="Text Box 40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0" name="Text Box 40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1" name="Text Box 40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2" name="Text Box 40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3" name="Text Box 40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4" name="Text Box 41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5" name="Text Box 41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6" name="Text Box 41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7" name="Text Box 41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8" name="Text Box 41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79" name="Text Box 41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0" name="Text Box 41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1" name="Text Box 41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2" name="Text Box 41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3" name="Text Box 41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4" name="Text Box 41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5" name="Text Box 41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6" name="Text Box 41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7" name="Text Box 41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8" name="Text Box 41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89" name="Text Box 41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0" name="Text Box 41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1" name="Text Box 41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2" name="Text Box 41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3" name="Text Box 41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4" name="Text Box 41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5" name="Text Box 41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6" name="Text Box 41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7" name="Text Box 41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8" name="Text Box 41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499" name="Text Box 41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0" name="Text Box 41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1" name="Text Box 41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2" name="Text Box 41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3" name="Text Box 41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4" name="Text Box 41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5" name="Text Box 41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6" name="Text Box 41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7" name="Text Box 41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8" name="Text Box 41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09" name="Text Box 41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0" name="Text Box 41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1" name="Text Box 41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2" name="Text Box 41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3" name="Text Box 41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4" name="Text Box 41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5" name="Text Box 41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6" name="Text Box 41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7" name="Text Box 41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8" name="Text Box 41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19" name="Text Box 41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0" name="Text Box 41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1" name="Text Box 41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2" name="Text Box 41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3" name="Text Box 41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4" name="Text Box 41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5" name="Text Box 41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6" name="Text Box 41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7" name="Text Box 41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8" name="Text Box 41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29" name="Text Box 41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0" name="Text Box 41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1" name="Text Box 41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2" name="Text Box 41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3" name="Text Box 41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4" name="Text Box 41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5" name="Text Box 41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6" name="Text Box 41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7" name="Text Box 41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8" name="Text Box 41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39" name="Text Box 41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0" name="Text Box 41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1" name="Text Box 41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2" name="Text Box 41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3" name="Text Box 41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4" name="Text Box 41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5" name="Text Box 41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6" name="Text Box 41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7" name="Text Box 41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8" name="Text Box 41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49" name="Text Box 41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0" name="Text Box 41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1" name="Text Box 41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2" name="Text Box 41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3" name="Text Box 41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4" name="Text Box 41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5" name="Text Box 41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6" name="Text Box 41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7" name="Text Box 41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8" name="Text Box 41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59" name="Text Box 41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0" name="Text Box 41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1" name="Text Box 41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2" name="Text Box 41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3" name="Text Box 41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4" name="Text Box 41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5" name="Text Box 41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6" name="Text Box 41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7" name="Text Box 41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8" name="Text Box 41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69" name="Text Box 41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0" name="Text Box 41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1" name="Text Box 41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2" name="Text Box 41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3" name="Text Box 41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4" name="Text Box 42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5" name="Text Box 42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6" name="Text Box 42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7" name="Text Box 42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8" name="Text Box 42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79" name="Text Box 42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0" name="Text Box 42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1" name="Text Box 42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2" name="Text Box 42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3" name="Text Box 42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4" name="Text Box 42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5" name="Text Box 42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6" name="Text Box 42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7" name="Text Box 42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8" name="Text Box 42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89" name="Text Box 42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0" name="Text Box 42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1" name="Text Box 42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2" name="Text Box 42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3" name="Text Box 42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4" name="Text Box 42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5" name="Text Box 42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6" name="Text Box 42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7" name="Text Box 42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8" name="Text Box 42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599" name="Text Box 42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0" name="Text Box 42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1" name="Text Box 42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2" name="Text Box 42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3" name="Text Box 42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4" name="Text Box 42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5" name="Text Box 42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6" name="Text Box 42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7" name="Text Box 42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8" name="Text Box 42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09" name="Text Box 42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0" name="Text Box 42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1" name="Text Box 42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2" name="Text Box 42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3" name="Text Box 42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4" name="Text Box 42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5" name="Text Box 42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6" name="Text Box 42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7" name="Text Box 42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8" name="Text Box 42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19" name="Text Box 42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0" name="Text Box 42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1" name="Text Box 42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2" name="Text Box 42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3" name="Text Box 42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4" name="Text Box 42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5" name="Text Box 42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6" name="Text Box 42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7" name="Text Box 42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8" name="Text Box 42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29" name="Text Box 42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0" name="Text Box 42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1" name="Text Box 42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2" name="Text Box 42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3" name="Text Box 42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4" name="Text Box 42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5" name="Text Box 42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6" name="Text Box 42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7" name="Text Box 42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8" name="Text Box 42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39" name="Text Box 42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0" name="Text Box 42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1" name="Text Box 42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2" name="Text Box 42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3" name="Text Box 42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4" name="Text Box 42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5" name="Text Box 42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6" name="Text Box 42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7" name="Text Box 42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8" name="Text Box 42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49" name="Text Box 42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0" name="Text Box 42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1" name="Text Box 42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2" name="Text Box 42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3" name="Text Box 42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4" name="Text Box 42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5" name="Text Box 42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6" name="Text Box 42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7" name="Text Box 42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8" name="Text Box 42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59" name="Text Box 42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0" name="Text Box 42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1" name="Text Box 42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2" name="Text Box 42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3" name="Text Box 42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4" name="Text Box 42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5" name="Text Box 42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6" name="Text Box 42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7" name="Text Box 42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8" name="Text Box 42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69" name="Text Box 42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0" name="Text Box 42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1" name="Text Box 42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2" name="Text Box 42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3" name="Text Box 42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4" name="Text Box 43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5" name="Text Box 43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6" name="Text Box 43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7" name="Text Box 43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8" name="Text Box 43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79" name="Text Box 43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0" name="Text Box 43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1" name="Text Box 43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2" name="Text Box 43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3" name="Text Box 43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4" name="Text Box 43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5" name="Text Box 43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6" name="Text Box 43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7" name="Text Box 43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8" name="Text Box 43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89" name="Text Box 43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0" name="Text Box 43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1" name="Text Box 43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2" name="Text Box 43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3" name="Text Box 43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4" name="Text Box 43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5" name="Text Box 43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6" name="Text Box 43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7" name="Text Box 43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8" name="Text Box 43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699" name="Text Box 43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0" name="Text Box 43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1" name="Text Box 43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2" name="Text Box 43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3" name="Text Box 43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4" name="Text Box 43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5" name="Text Box 43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6" name="Text Box 43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7" name="Text Box 43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8" name="Text Box 43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09" name="Text Box 43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0" name="Text Box 43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1" name="Text Box 43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2" name="Text Box 43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3" name="Text Box 43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4" name="Text Box 43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5" name="Text Box 43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6" name="Text Box 43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7" name="Text Box 43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8" name="Text Box 43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19" name="Text Box 43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0" name="Text Box 43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1" name="Text Box 43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2" name="Text Box 43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3" name="Text Box 43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4" name="Text Box 43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5" name="Text Box 43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6" name="Text Box 43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7" name="Text Box 43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8" name="Text Box 43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29" name="Text Box 43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0" name="Text Box 43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1" name="Text Box 43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2" name="Text Box 43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3" name="Text Box 43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4" name="Text Box 43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5" name="Text Box 43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6" name="Text Box 43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7" name="Text Box 43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8" name="Text Box 43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39" name="Text Box 43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0" name="Text Box 43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1" name="Text Box 43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2" name="Text Box 43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3" name="Text Box 43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4" name="Text Box 43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5" name="Text Box 43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6" name="Text Box 43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7" name="Text Box 43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8" name="Text Box 43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49" name="Text Box 43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0" name="Text Box 43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1" name="Text Box 43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2" name="Text Box 43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3" name="Text Box 43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4" name="Text Box 43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5" name="Text Box 43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6" name="Text Box 43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7" name="Text Box 43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8" name="Text Box 43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59" name="Text Box 43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0" name="Text Box 43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1" name="Text Box 43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2" name="Text Box 43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3" name="Text Box 43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4" name="Text Box 43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5" name="Text Box 43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6" name="Text Box 43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7" name="Text Box 43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8" name="Text Box 43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69" name="Text Box 43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0" name="Text Box 43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1" name="Text Box 43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2" name="Text Box 43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3" name="Text Box 43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4" name="Text Box 44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5" name="Text Box 44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6" name="Text Box 44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7" name="Text Box 44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8" name="Text Box 44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79" name="Text Box 44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0" name="Text Box 44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1" name="Text Box 44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2" name="Text Box 44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3" name="Text Box 44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4" name="Text Box 44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5" name="Text Box 44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6" name="Text Box 44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7" name="Text Box 44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8" name="Text Box 44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89" name="Text Box 44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0" name="Text Box 44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1" name="Text Box 44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2" name="Text Box 44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3" name="Text Box 44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4" name="Text Box 44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5" name="Text Box 44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6" name="Text Box 44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7" name="Text Box 44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8" name="Text Box 44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799" name="Text Box 44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0" name="Text Box 44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1" name="Text Box 44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2" name="Text Box 44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3" name="Text Box 44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4" name="Text Box 44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5" name="Text Box 44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6" name="Text Box 44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7" name="Text Box 44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8" name="Text Box 44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09" name="Text Box 44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0" name="Text Box 44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1" name="Text Box 44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2" name="Text Box 44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3" name="Text Box 44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4" name="Text Box 44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5" name="Text Box 44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6" name="Text Box 44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7" name="Text Box 44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8" name="Text Box 44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19" name="Text Box 44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0" name="Text Box 44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1" name="Text Box 44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2" name="Text Box 44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3" name="Text Box 44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4" name="Text Box 44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5" name="Text Box 44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6" name="Text Box 44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7" name="Text Box 44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8" name="Text Box 44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29" name="Text Box 44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0" name="Text Box 44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1" name="Text Box 44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2" name="Text Box 44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3" name="Text Box 44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4" name="Text Box 44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5" name="Text Box 44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6" name="Text Box 44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7" name="Text Box 44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8" name="Text Box 44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39" name="Text Box 44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0" name="Text Box 44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1" name="Text Box 44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2" name="Text Box 44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3" name="Text Box 44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4" name="Text Box 44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5" name="Text Box 44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6" name="Text Box 44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7" name="Text Box 44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8" name="Text Box 44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49" name="Text Box 44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0" name="Text Box 44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1" name="Text Box 44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2" name="Text Box 44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3" name="Text Box 44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4" name="Text Box 44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5" name="Text Box 44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6" name="Text Box 44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7" name="Text Box 44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8" name="Text Box 44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59" name="Text Box 44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0" name="Text Box 44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1" name="Text Box 44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2" name="Text Box 44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3" name="Text Box 44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4" name="Text Box 44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5" name="Text Box 44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6" name="Text Box 44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7" name="Text Box 44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8" name="Text Box 44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69" name="Text Box 44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0" name="Text Box 44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1" name="Text Box 44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2" name="Text Box 44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3" name="Text Box 44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4" name="Text Box 45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5" name="Text Box 45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6" name="Text Box 45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7" name="Text Box 45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8" name="Text Box 45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79" name="Text Box 45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0" name="Text Box 45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1" name="Text Box 45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2" name="Text Box 45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3" name="Text Box 45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4" name="Text Box 45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5" name="Text Box 45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6" name="Text Box 45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7" name="Text Box 45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8" name="Text Box 45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89" name="Text Box 45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0" name="Text Box 45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1" name="Text Box 45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2" name="Text Box 45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3" name="Text Box 45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4" name="Text Box 45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5" name="Text Box 45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6" name="Text Box 45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7" name="Text Box 45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8" name="Text Box 45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899" name="Text Box 45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0" name="Text Box 45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1" name="Text Box 45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2" name="Text Box 45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3" name="Text Box 45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4" name="Text Box 45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5" name="Text Box 45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6" name="Text Box 45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7" name="Text Box 45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8" name="Text Box 45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09" name="Text Box 45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0" name="Text Box 45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1" name="Text Box 45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2" name="Text Box 45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3" name="Text Box 45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4" name="Text Box 45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5" name="Text Box 45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6" name="Text Box 45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7" name="Text Box 45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8" name="Text Box 45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19" name="Text Box 45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0" name="Text Box 45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1" name="Text Box 45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2" name="Text Box 45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3" name="Text Box 45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4" name="Text Box 45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5" name="Text Box 45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6" name="Text Box 45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7" name="Text Box 45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8" name="Text Box 45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29" name="Text Box 45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0" name="Text Box 45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1" name="Text Box 45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2" name="Text Box 45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3" name="Text Box 45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4" name="Text Box 45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5" name="Text Box 45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6" name="Text Box 45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7" name="Text Box 45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8" name="Text Box 45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39" name="Text Box 45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0" name="Text Box 45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1" name="Text Box 45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2" name="Text Box 45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3" name="Text Box 45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4" name="Text Box 45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5" name="Text Box 45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6" name="Text Box 45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7" name="Text Box 45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8" name="Text Box 45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49" name="Text Box 45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0" name="Text Box 45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1" name="Text Box 45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2" name="Text Box 45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3" name="Text Box 45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4" name="Text Box 45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5" name="Text Box 45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6" name="Text Box 45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7" name="Text Box 45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8" name="Text Box 45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59" name="Text Box 45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0" name="Text Box 45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1" name="Text Box 45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2" name="Text Box 45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3" name="Text Box 45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4" name="Text Box 45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5" name="Text Box 45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6" name="Text Box 45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7" name="Text Box 45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8" name="Text Box 45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69" name="Text Box 45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0" name="Text Box 45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1" name="Text Box 45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2" name="Text Box 45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3" name="Text Box 45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4" name="Text Box 46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5" name="Text Box 46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6" name="Text Box 46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7" name="Text Box 46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8" name="Text Box 46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79" name="Text Box 46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0" name="Text Box 46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1" name="Text Box 46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2" name="Text Box 46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3" name="Text Box 46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4" name="Text Box 46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5" name="Text Box 46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6" name="Text Box 46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7" name="Text Box 46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8" name="Text Box 46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89" name="Text Box 46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0" name="Text Box 46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1" name="Text Box 46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2" name="Text Box 46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3" name="Text Box 46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4" name="Text Box 46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5" name="Text Box 46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6" name="Text Box 46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7" name="Text Box 46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8" name="Text Box 46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1999" name="Text Box 46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0" name="Text Box 46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1" name="Text Box 46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2" name="Text Box 46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3" name="Text Box 46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4" name="Text Box 46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5" name="Text Box 46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6" name="Text Box 46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7" name="Text Box 46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8" name="Text Box 46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09" name="Text Box 46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0" name="Text Box 46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1" name="Text Box 46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2" name="Text Box 46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3" name="Text Box 46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4" name="Text Box 46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5" name="Text Box 46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6" name="Text Box 46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7" name="Text Box 46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8" name="Text Box 46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19" name="Text Box 46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0" name="Text Box 46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1" name="Text Box 46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2" name="Text Box 46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3" name="Text Box 46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4" name="Text Box 46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5" name="Text Box 46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6" name="Text Box 46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7" name="Text Box 46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8" name="Text Box 46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29" name="Text Box 46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0" name="Text Box 46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1" name="Text Box 46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2" name="Text Box 46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3" name="Text Box 46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4" name="Text Box 46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5" name="Text Box 46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6" name="Text Box 46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7" name="Text Box 46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8" name="Text Box 46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39" name="Text Box 46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0" name="Text Box 46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1" name="Text Box 46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2" name="Text Box 46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3" name="Text Box 46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4" name="Text Box 46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5" name="Text Box 46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6" name="Text Box 46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7" name="Text Box 46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8" name="Text Box 46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49" name="Text Box 46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0" name="Text Box 46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1" name="Text Box 46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2" name="Text Box 46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3" name="Text Box 46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4" name="Text Box 46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5" name="Text Box 46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6" name="Text Box 46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7" name="Text Box 46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8" name="Text Box 46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59" name="Text Box 46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0" name="Text Box 46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1" name="Text Box 46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2" name="Text Box 46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3" name="Text Box 46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4" name="Text Box 46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5" name="Text Box 46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6" name="Text Box 46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7" name="Text Box 46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8" name="Text Box 46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69" name="Text Box 46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0" name="Text Box 46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1" name="Text Box 46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2" name="Text Box 46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3" name="Text Box 46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4" name="Text Box 47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5" name="Text Box 47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6" name="Text Box 47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7" name="Text Box 47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8" name="Text Box 47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79" name="Text Box 47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0" name="Text Box 47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1" name="Text Box 47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2" name="Text Box 47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3" name="Text Box 47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4" name="Text Box 47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5" name="Text Box 47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6" name="Text Box 47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7" name="Text Box 47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8" name="Text Box 47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89" name="Text Box 47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0" name="Text Box 47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1" name="Text Box 47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2" name="Text Box 47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3" name="Text Box 47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4" name="Text Box 47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5" name="Text Box 47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6" name="Text Box 47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7" name="Text Box 47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8" name="Text Box 47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099" name="Text Box 47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0" name="Text Box 47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1" name="Text Box 47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2" name="Text Box 47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3" name="Text Box 47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4" name="Text Box 47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5" name="Text Box 47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6" name="Text Box 47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7" name="Text Box 47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8" name="Text Box 47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09" name="Text Box 47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0" name="Text Box 47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1" name="Text Box 47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2" name="Text Box 47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3" name="Text Box 47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4" name="Text Box 47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5" name="Text Box 47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6" name="Text Box 47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7" name="Text Box 47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8" name="Text Box 47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19" name="Text Box 47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0" name="Text Box 47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1" name="Text Box 47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2" name="Text Box 47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3" name="Text Box 47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4" name="Text Box 47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5" name="Text Box 47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6" name="Text Box 47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7" name="Text Box 47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8" name="Text Box 47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29" name="Text Box 47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0" name="Text Box 47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1" name="Text Box 47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2" name="Text Box 47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3" name="Text Box 47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4" name="Text Box 47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5" name="Text Box 47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6" name="Text Box 47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7" name="Text Box 47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8" name="Text Box 47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39" name="Text Box 47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0" name="Text Box 47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1" name="Text Box 47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2" name="Text Box 47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3" name="Text Box 47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4" name="Text Box 47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5" name="Text Box 47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6" name="Text Box 47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7" name="Text Box 47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8" name="Text Box 47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49" name="Text Box 47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0" name="Text Box 47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1" name="Text Box 47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2" name="Text Box 47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3" name="Text Box 47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4" name="Text Box 47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5" name="Text Box 47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6" name="Text Box 47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7" name="Text Box 47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8" name="Text Box 47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59" name="Text Box 47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0" name="Text Box 47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1" name="Text Box 47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2" name="Text Box 47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3" name="Text Box 47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4" name="Text Box 47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5" name="Text Box 47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6" name="Text Box 47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7" name="Text Box 47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8" name="Text Box 47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69" name="Text Box 47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0" name="Text Box 47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1" name="Text Box 47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2" name="Text Box 47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3" name="Text Box 47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4" name="Text Box 48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5" name="Text Box 48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6" name="Text Box 48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7" name="Text Box 48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8" name="Text Box 48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79" name="Text Box 48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0" name="Text Box 48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1" name="Text Box 48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2" name="Text Box 48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3" name="Text Box 48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4" name="Text Box 48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5" name="Text Box 48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6" name="Text Box 48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7" name="Text Box 48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8" name="Text Box 48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89" name="Text Box 48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0" name="Text Box 48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1" name="Text Box 48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2" name="Text Box 48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3" name="Text Box 48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4" name="Text Box 48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5" name="Text Box 48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6" name="Text Box 48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7" name="Text Box 48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8" name="Text Box 48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199" name="Text Box 48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0" name="Text Box 48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1" name="Text Box 48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2" name="Text Box 48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3" name="Text Box 48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4" name="Text Box 48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5" name="Text Box 48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6" name="Text Box 48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7" name="Text Box 48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8" name="Text Box 48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09" name="Text Box 48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0" name="Text Box 48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1" name="Text Box 48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2" name="Text Box 48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3" name="Text Box 48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4" name="Text Box 48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5" name="Text Box 48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6" name="Text Box 48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7" name="Text Box 48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8" name="Text Box 48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19" name="Text Box 48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0" name="Text Box 48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1" name="Text Box 48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2" name="Text Box 48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3" name="Text Box 48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4" name="Text Box 48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5" name="Text Box 48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6" name="Text Box 48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7" name="Text Box 48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8" name="Text Box 48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29" name="Text Box 48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0" name="Text Box 48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1" name="Text Box 48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2" name="Text Box 48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3" name="Text Box 48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4" name="Text Box 48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5" name="Text Box 48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6" name="Text Box 48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7" name="Text Box 48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8" name="Text Box 48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39" name="Text Box 48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0" name="Text Box 48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1" name="Text Box 48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2" name="Text Box 48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3" name="Text Box 48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4" name="Text Box 48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5" name="Text Box 48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6" name="Text Box 48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7" name="Text Box 48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8" name="Text Box 48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49" name="Text Box 48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0" name="Text Box 48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1" name="Text Box 48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2" name="Text Box 48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3" name="Text Box 48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4" name="Text Box 48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5" name="Text Box 48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6" name="Text Box 48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7" name="Text Box 48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8" name="Text Box 48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59" name="Text Box 48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0" name="Text Box 48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1" name="Text Box 48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2" name="Text Box 48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3" name="Text Box 48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4" name="Text Box 48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5" name="Text Box 48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6" name="Text Box 48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7" name="Text Box 48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8" name="Text Box 48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69" name="Text Box 48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0" name="Text Box 48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1" name="Text Box 48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2" name="Text Box 48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3" name="Text Box 48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4" name="Text Box 49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5" name="Text Box 49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6" name="Text Box 49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7" name="Text Box 49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8" name="Text Box 49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79" name="Text Box 49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0" name="Text Box 49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1" name="Text Box 49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2" name="Text Box 49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3" name="Text Box 49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4" name="Text Box 49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5" name="Text Box 49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6" name="Text Box 49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7" name="Text Box 49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8" name="Text Box 49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89" name="Text Box 49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0" name="Text Box 49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1" name="Text Box 49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2" name="Text Box 49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3" name="Text Box 49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4" name="Text Box 49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5" name="Text Box 49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6" name="Text Box 49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7" name="Text Box 49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8" name="Text Box 49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299" name="Text Box 49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0" name="Text Box 49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1" name="Text Box 49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2" name="Text Box 49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3" name="Text Box 49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4" name="Text Box 49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5" name="Text Box 49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6" name="Text Box 49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7" name="Text Box 49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8" name="Text Box 49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09" name="Text Box 49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0" name="Text Box 49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1" name="Text Box 49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2" name="Text Box 49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3" name="Text Box 49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4" name="Text Box 49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5" name="Text Box 49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6" name="Text Box 49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7" name="Text Box 49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8" name="Text Box 49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19" name="Text Box 49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0" name="Text Box 49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1" name="Text Box 49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2" name="Text Box 49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3" name="Text Box 49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4" name="Text Box 49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5" name="Text Box 49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6" name="Text Box 49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7" name="Text Box 49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8" name="Text Box 49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29" name="Text Box 49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0" name="Text Box 49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1" name="Text Box 49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2" name="Text Box 49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3" name="Text Box 49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4" name="Text Box 49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5" name="Text Box 49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6" name="Text Box 49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7" name="Text Box 49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8" name="Text Box 49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39" name="Text Box 49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0" name="Text Box 49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1" name="Text Box 49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2" name="Text Box 49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3" name="Text Box 49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4" name="Text Box 49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5" name="Text Box 49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6" name="Text Box 49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7" name="Text Box 49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8" name="Text Box 49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49" name="Text Box 49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0" name="Text Box 49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1" name="Text Box 49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2" name="Text Box 49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3" name="Text Box 49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4" name="Text Box 49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5" name="Text Box 49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6" name="Text Box 49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7" name="Text Box 49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8" name="Text Box 49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59" name="Text Box 49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0" name="Text Box 49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1" name="Text Box 49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2" name="Text Box 49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3" name="Text Box 49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4" name="Text Box 49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5" name="Text Box 49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6" name="Text Box 49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7" name="Text Box 49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8" name="Text Box 49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69" name="Text Box 49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0" name="Text Box 49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1" name="Text Box 49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2" name="Text Box 49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3" name="Text Box 49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4" name="Text Box 50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5" name="Text Box 50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6" name="Text Box 50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7" name="Text Box 50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8" name="Text Box 50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79" name="Text Box 50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0" name="Text Box 50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1" name="Text Box 50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2" name="Text Box 50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3" name="Text Box 50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4" name="Text Box 50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5" name="Text Box 50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6" name="Text Box 50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7" name="Text Box 50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8" name="Text Box 50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89" name="Text Box 50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0" name="Text Box 50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1" name="Text Box 50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2" name="Text Box 50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3" name="Text Box 50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4" name="Text Box 50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5" name="Text Box 50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6" name="Text Box 50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7" name="Text Box 50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8" name="Text Box 50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399" name="Text Box 50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0" name="Text Box 50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1" name="Text Box 50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2" name="Text Box 50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3" name="Text Box 50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4" name="Text Box 50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5" name="Text Box 50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6" name="Text Box 50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7" name="Text Box 50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8" name="Text Box 50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09" name="Text Box 50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0" name="Text Box 50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1" name="Text Box 50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2" name="Text Box 50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3" name="Text Box 50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4" name="Text Box 50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5" name="Text Box 50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6" name="Text Box 50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7" name="Text Box 50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8" name="Text Box 50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19" name="Text Box 50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0" name="Text Box 50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1" name="Text Box 50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2" name="Text Box 50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3" name="Text Box 50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4" name="Text Box 50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5" name="Text Box 50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6" name="Text Box 50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7" name="Text Box 50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8" name="Text Box 50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29" name="Text Box 50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0" name="Text Box 50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1" name="Text Box 50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2" name="Text Box 50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3" name="Text Box 50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4" name="Text Box 50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5" name="Text Box 50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6" name="Text Box 50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7" name="Text Box 50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8" name="Text Box 50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39" name="Text Box 50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0" name="Text Box 50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1" name="Text Box 50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2" name="Text Box 50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3" name="Text Box 50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4" name="Text Box 50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5" name="Text Box 50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6" name="Text Box 50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7" name="Text Box 50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8" name="Text Box 50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49" name="Text Box 50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0" name="Text Box 50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1" name="Text Box 50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2" name="Text Box 50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3" name="Text Box 50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4" name="Text Box 50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5" name="Text Box 50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6" name="Text Box 50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7" name="Text Box 50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8" name="Text Box 50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59" name="Text Box 50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0" name="Text Box 50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1" name="Text Box 50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2" name="Text Box 50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3" name="Text Box 50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4" name="Text Box 50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5" name="Text Box 50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6" name="Text Box 50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7" name="Text Box 50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8" name="Text Box 50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69" name="Text Box 50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0" name="Text Box 50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1" name="Text Box 50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2" name="Text Box 50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3" name="Text Box 50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4" name="Text Box 51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5" name="Text Box 51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6" name="Text Box 51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7" name="Text Box 51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8" name="Text Box 51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79" name="Text Box 51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0" name="Text Box 51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1" name="Text Box 51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2" name="Text Box 51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3" name="Text Box 51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4" name="Text Box 51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5" name="Text Box 51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6" name="Text Box 51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7" name="Text Box 51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8" name="Text Box 51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89" name="Text Box 51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0" name="Text Box 51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1" name="Text Box 51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2" name="Text Box 51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3" name="Text Box 51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4" name="Text Box 51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5" name="Text Box 51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6" name="Text Box 51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7" name="Text Box 51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8" name="Text Box 51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499" name="Text Box 51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0" name="Text Box 51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1" name="Text Box 51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2" name="Text Box 51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3" name="Text Box 51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4" name="Text Box 51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5" name="Text Box 51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6" name="Text Box 51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7" name="Text Box 51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8" name="Text Box 51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09" name="Text Box 51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0" name="Text Box 51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1" name="Text Box 51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2" name="Text Box 51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3" name="Text Box 51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4" name="Text Box 51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5" name="Text Box 51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6" name="Text Box 51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7" name="Text Box 51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8" name="Text Box 51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19" name="Text Box 51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0" name="Text Box 51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1" name="Text Box 51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2" name="Text Box 51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3" name="Text Box 51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4" name="Text Box 51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5" name="Text Box 51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6" name="Text Box 51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7" name="Text Box 51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8" name="Text Box 51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29" name="Text Box 51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0" name="Text Box 51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1" name="Text Box 51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2" name="Text Box 51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3" name="Text Box 51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4" name="Text Box 51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5" name="Text Box 51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6" name="Text Box 51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7" name="Text Box 51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8" name="Text Box 51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39" name="Text Box 51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0" name="Text Box 51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1" name="Text Box 51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2" name="Text Box 51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3" name="Text Box 51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4" name="Text Box 51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5" name="Text Box 51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6" name="Text Box 51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7" name="Text Box 51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8" name="Text Box 51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49" name="Text Box 51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0" name="Text Box 51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1" name="Text Box 51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2" name="Text Box 51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3" name="Text Box 51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4" name="Text Box 51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5" name="Text Box 51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6" name="Text Box 51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7" name="Text Box 51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8" name="Text Box 51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59" name="Text Box 51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0" name="Text Box 51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1" name="Text Box 51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2" name="Text Box 51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3" name="Text Box 51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4" name="Text Box 51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5" name="Text Box 51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6" name="Text Box 51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7" name="Text Box 51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8" name="Text Box 51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69" name="Text Box 51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0" name="Text Box 51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1" name="Text Box 51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2" name="Text Box 51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3" name="Text Box 51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4" name="Text Box 52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5" name="Text Box 52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6" name="Text Box 52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7" name="Text Box 52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8" name="Text Box 52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79" name="Text Box 52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0" name="Text Box 52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1" name="Text Box 52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2" name="Text Box 52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3" name="Text Box 52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4" name="Text Box 52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5" name="Text Box 52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6" name="Text Box 52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7" name="Text Box 52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8" name="Text Box 52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89" name="Text Box 52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0" name="Text Box 52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1" name="Text Box 52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2" name="Text Box 52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3" name="Text Box 52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4" name="Text Box 52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5" name="Text Box 52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6" name="Text Box 52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7" name="Text Box 52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8" name="Text Box 52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599" name="Text Box 52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0" name="Text Box 52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1" name="Text Box 52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2" name="Text Box 52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3" name="Text Box 52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4" name="Text Box 52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5" name="Text Box 52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6" name="Text Box 52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7" name="Text Box 52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8" name="Text Box 52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09" name="Text Box 52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0" name="Text Box 52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1" name="Text Box 52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2" name="Text Box 52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3" name="Text Box 52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4" name="Text Box 52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5" name="Text Box 52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6" name="Text Box 52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7" name="Text Box 52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8" name="Text Box 52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19" name="Text Box 52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0" name="Text Box 52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1" name="Text Box 52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2" name="Text Box 52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3" name="Text Box 52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4" name="Text Box 52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5" name="Text Box 52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6" name="Text Box 52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7" name="Text Box 52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8" name="Text Box 52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29" name="Text Box 52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0" name="Text Box 52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1" name="Text Box 52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2" name="Text Box 52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3" name="Text Box 52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4" name="Text Box 52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5" name="Text Box 52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6" name="Text Box 52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7" name="Text Box 52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8" name="Text Box 52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39" name="Text Box 52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0" name="Text Box 52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1" name="Text Box 52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2" name="Text Box 52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3" name="Text Box 52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4" name="Text Box 52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5" name="Text Box 52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6" name="Text Box 52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7" name="Text Box 52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8" name="Text Box 52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49" name="Text Box 52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0" name="Text Box 52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1" name="Text Box 52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2" name="Text Box 52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3" name="Text Box 52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4" name="Text Box 52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5" name="Text Box 52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6" name="Text Box 52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7" name="Text Box 52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8" name="Text Box 52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59" name="Text Box 52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0" name="Text Box 52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1" name="Text Box 52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2" name="Text Box 52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3" name="Text Box 52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4" name="Text Box 52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5" name="Text Box 52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6" name="Text Box 52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7" name="Text Box 52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8" name="Text Box 52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69" name="Text Box 52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0" name="Text Box 52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1" name="Text Box 52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2" name="Text Box 52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3" name="Text Box 52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4" name="Text Box 53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5" name="Text Box 53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6" name="Text Box 53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7" name="Text Box 53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8" name="Text Box 53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79" name="Text Box 53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0" name="Text Box 53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1" name="Text Box 53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2" name="Text Box 530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3" name="Text Box 530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4" name="Text Box 531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5" name="Text Box 531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6" name="Text Box 531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7" name="Text Box 531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8" name="Text Box 531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89" name="Text Box 531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0" name="Text Box 531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1" name="Text Box 531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2" name="Text Box 531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3" name="Text Box 531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4" name="Text Box 532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5" name="Text Box 532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6" name="Text Box 532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7" name="Text Box 532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8" name="Text Box 532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699" name="Text Box 532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0" name="Text Box 532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1" name="Text Box 532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2" name="Text Box 532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3" name="Text Box 532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4" name="Text Box 533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5" name="Text Box 533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6" name="Text Box 533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7" name="Text Box 533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8" name="Text Box 533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09" name="Text Box 533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0" name="Text Box 533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1" name="Text Box 533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2" name="Text Box 533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3" name="Text Box 533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4" name="Text Box 534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5" name="Text Box 534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6" name="Text Box 534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7" name="Text Box 534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8" name="Text Box 534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19" name="Text Box 534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0" name="Text Box 534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1" name="Text Box 534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2" name="Text Box 534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3" name="Text Box 534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4" name="Text Box 535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5" name="Text Box 535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6" name="Text Box 535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7" name="Text Box 535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8" name="Text Box 535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29" name="Text Box 535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0" name="Text Box 535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1" name="Text Box 535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2" name="Text Box 535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3" name="Text Box 535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4" name="Text Box 536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5" name="Text Box 536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6" name="Text Box 536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7" name="Text Box 536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8" name="Text Box 536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39" name="Text Box 536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0" name="Text Box 536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1" name="Text Box 536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2" name="Text Box 536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3" name="Text Box 536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4" name="Text Box 537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5" name="Text Box 537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6" name="Text Box 537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7" name="Text Box 537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8" name="Text Box 537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49" name="Text Box 537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0" name="Text Box 537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1" name="Text Box 537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2" name="Text Box 537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3" name="Text Box 537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4" name="Text Box 538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5" name="Text Box 538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6" name="Text Box 538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7" name="Text Box 538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8" name="Text Box 538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59" name="Text Box 538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0" name="Text Box 538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1" name="Text Box 538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2" name="Text Box 538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3" name="Text Box 538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4" name="Text Box 539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5" name="Text Box 539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6" name="Text Box 539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7" name="Text Box 539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8" name="Text Box 539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69" name="Text Box 539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0" name="Text Box 539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1" name="Text Box 539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2" name="Text Box 5398"/>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3" name="Text Box 5399"/>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4" name="Text Box 5400"/>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5" name="Text Box 5401"/>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6" name="Text Box 5402"/>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7" name="Text Box 5403"/>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8" name="Text Box 5404"/>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79" name="Text Box 5405"/>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80" name="Text Box 5406"/>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530</xdr:row>
      <xdr:rowOff>0</xdr:rowOff>
    </xdr:from>
    <xdr:to>
      <xdr:col>4</xdr:col>
      <xdr:colOff>85725</xdr:colOff>
      <xdr:row>531</xdr:row>
      <xdr:rowOff>19050</xdr:rowOff>
    </xdr:to>
    <xdr:sp macro="" textlink="">
      <xdr:nvSpPr>
        <xdr:cNvPr id="2781" name="Text Box 5407"/>
        <xdr:cNvSpPr txBox="1">
          <a:spLocks noChangeArrowheads="1"/>
        </xdr:cNvSpPr>
      </xdr:nvSpPr>
      <xdr:spPr bwMode="auto">
        <a:xfrm>
          <a:off x="4686300" y="10096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82" name="Text Box 377"/>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83" name="Text Box 378"/>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84" name="Text Box 379"/>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85" name="Text Box 380"/>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86" name="Text Box 381"/>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87" name="Text Box 382"/>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88" name="Text Box 383"/>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89" name="Text Box 384"/>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90" name="Text Box 385"/>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91" name="Text Box 386"/>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92" name="Text Box 387"/>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582</xdr:row>
      <xdr:rowOff>0</xdr:rowOff>
    </xdr:from>
    <xdr:to>
      <xdr:col>4</xdr:col>
      <xdr:colOff>85725</xdr:colOff>
      <xdr:row>583</xdr:row>
      <xdr:rowOff>19051</xdr:rowOff>
    </xdr:to>
    <xdr:sp macro="" textlink="">
      <xdr:nvSpPr>
        <xdr:cNvPr id="2793" name="Text Box 388"/>
        <xdr:cNvSpPr txBox="1">
          <a:spLocks noChangeArrowheads="1"/>
        </xdr:cNvSpPr>
      </xdr:nvSpPr>
      <xdr:spPr bwMode="auto">
        <a:xfrm>
          <a:off x="4686300" y="11087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583</xdr:row>
      <xdr:rowOff>0</xdr:rowOff>
    </xdr:from>
    <xdr:to>
      <xdr:col>4</xdr:col>
      <xdr:colOff>85725</xdr:colOff>
      <xdr:row>584</xdr:row>
      <xdr:rowOff>19048</xdr:rowOff>
    </xdr:to>
    <xdr:sp macro="" textlink="">
      <xdr:nvSpPr>
        <xdr:cNvPr id="2794" name="Text Box 389"/>
        <xdr:cNvSpPr txBox="1">
          <a:spLocks noChangeArrowheads="1"/>
        </xdr:cNvSpPr>
      </xdr:nvSpPr>
      <xdr:spPr bwMode="auto">
        <a:xfrm>
          <a:off x="4686300" y="111061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583</xdr:row>
      <xdr:rowOff>0</xdr:rowOff>
    </xdr:from>
    <xdr:to>
      <xdr:col>4</xdr:col>
      <xdr:colOff>85725</xdr:colOff>
      <xdr:row>584</xdr:row>
      <xdr:rowOff>19048</xdr:rowOff>
    </xdr:to>
    <xdr:sp macro="" textlink="">
      <xdr:nvSpPr>
        <xdr:cNvPr id="2795" name="Text Box 390"/>
        <xdr:cNvSpPr txBox="1">
          <a:spLocks noChangeArrowheads="1"/>
        </xdr:cNvSpPr>
      </xdr:nvSpPr>
      <xdr:spPr bwMode="auto">
        <a:xfrm>
          <a:off x="4686300" y="111061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583</xdr:row>
      <xdr:rowOff>0</xdr:rowOff>
    </xdr:from>
    <xdr:to>
      <xdr:col>4</xdr:col>
      <xdr:colOff>85725</xdr:colOff>
      <xdr:row>584</xdr:row>
      <xdr:rowOff>19048</xdr:rowOff>
    </xdr:to>
    <xdr:sp macro="" textlink="">
      <xdr:nvSpPr>
        <xdr:cNvPr id="2796" name="Text Box 391"/>
        <xdr:cNvSpPr txBox="1">
          <a:spLocks noChangeArrowheads="1"/>
        </xdr:cNvSpPr>
      </xdr:nvSpPr>
      <xdr:spPr bwMode="auto">
        <a:xfrm>
          <a:off x="4686300" y="111061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583</xdr:row>
      <xdr:rowOff>0</xdr:rowOff>
    </xdr:from>
    <xdr:to>
      <xdr:col>4</xdr:col>
      <xdr:colOff>85725</xdr:colOff>
      <xdr:row>584</xdr:row>
      <xdr:rowOff>19048</xdr:rowOff>
    </xdr:to>
    <xdr:sp macro="" textlink="">
      <xdr:nvSpPr>
        <xdr:cNvPr id="2797" name="Text Box 392"/>
        <xdr:cNvSpPr txBox="1">
          <a:spLocks noChangeArrowheads="1"/>
        </xdr:cNvSpPr>
      </xdr:nvSpPr>
      <xdr:spPr bwMode="auto">
        <a:xfrm>
          <a:off x="4686300" y="111061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583</xdr:row>
      <xdr:rowOff>0</xdr:rowOff>
    </xdr:from>
    <xdr:to>
      <xdr:col>4</xdr:col>
      <xdr:colOff>85725</xdr:colOff>
      <xdr:row>584</xdr:row>
      <xdr:rowOff>19048</xdr:rowOff>
    </xdr:to>
    <xdr:sp macro="" textlink="">
      <xdr:nvSpPr>
        <xdr:cNvPr id="2798" name="Text Box 393"/>
        <xdr:cNvSpPr txBox="1">
          <a:spLocks noChangeArrowheads="1"/>
        </xdr:cNvSpPr>
      </xdr:nvSpPr>
      <xdr:spPr bwMode="auto">
        <a:xfrm>
          <a:off x="4686300" y="111061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583</xdr:row>
      <xdr:rowOff>0</xdr:rowOff>
    </xdr:from>
    <xdr:to>
      <xdr:col>4</xdr:col>
      <xdr:colOff>85725</xdr:colOff>
      <xdr:row>584</xdr:row>
      <xdr:rowOff>19048</xdr:rowOff>
    </xdr:to>
    <xdr:sp macro="" textlink="">
      <xdr:nvSpPr>
        <xdr:cNvPr id="2799" name="Text Box 394"/>
        <xdr:cNvSpPr txBox="1">
          <a:spLocks noChangeArrowheads="1"/>
        </xdr:cNvSpPr>
      </xdr:nvSpPr>
      <xdr:spPr bwMode="auto">
        <a:xfrm>
          <a:off x="4686300" y="111061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583</xdr:row>
      <xdr:rowOff>0</xdr:rowOff>
    </xdr:from>
    <xdr:to>
      <xdr:col>4</xdr:col>
      <xdr:colOff>85725</xdr:colOff>
      <xdr:row>584</xdr:row>
      <xdr:rowOff>19048</xdr:rowOff>
    </xdr:to>
    <xdr:sp macro="" textlink="">
      <xdr:nvSpPr>
        <xdr:cNvPr id="2800" name="Text Box 395"/>
        <xdr:cNvSpPr txBox="1">
          <a:spLocks noChangeArrowheads="1"/>
        </xdr:cNvSpPr>
      </xdr:nvSpPr>
      <xdr:spPr bwMode="auto">
        <a:xfrm>
          <a:off x="4686300" y="111061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583</xdr:row>
      <xdr:rowOff>0</xdr:rowOff>
    </xdr:from>
    <xdr:to>
      <xdr:col>4</xdr:col>
      <xdr:colOff>85725</xdr:colOff>
      <xdr:row>584</xdr:row>
      <xdr:rowOff>19048</xdr:rowOff>
    </xdr:to>
    <xdr:sp macro="" textlink="">
      <xdr:nvSpPr>
        <xdr:cNvPr id="2801" name="Text Box 396"/>
        <xdr:cNvSpPr txBox="1">
          <a:spLocks noChangeArrowheads="1"/>
        </xdr:cNvSpPr>
      </xdr:nvSpPr>
      <xdr:spPr bwMode="auto">
        <a:xfrm>
          <a:off x="4686300" y="111061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583</xdr:row>
      <xdr:rowOff>0</xdr:rowOff>
    </xdr:from>
    <xdr:to>
      <xdr:col>4</xdr:col>
      <xdr:colOff>85725</xdr:colOff>
      <xdr:row>584</xdr:row>
      <xdr:rowOff>19048</xdr:rowOff>
    </xdr:to>
    <xdr:sp macro="" textlink="">
      <xdr:nvSpPr>
        <xdr:cNvPr id="2802" name="Text Box 397"/>
        <xdr:cNvSpPr txBox="1">
          <a:spLocks noChangeArrowheads="1"/>
        </xdr:cNvSpPr>
      </xdr:nvSpPr>
      <xdr:spPr bwMode="auto">
        <a:xfrm>
          <a:off x="4686300" y="111061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583</xdr:row>
      <xdr:rowOff>0</xdr:rowOff>
    </xdr:from>
    <xdr:to>
      <xdr:col>4</xdr:col>
      <xdr:colOff>85725</xdr:colOff>
      <xdr:row>584</xdr:row>
      <xdr:rowOff>19048</xdr:rowOff>
    </xdr:to>
    <xdr:sp macro="" textlink="">
      <xdr:nvSpPr>
        <xdr:cNvPr id="2803" name="Text Box 398"/>
        <xdr:cNvSpPr txBox="1">
          <a:spLocks noChangeArrowheads="1"/>
        </xdr:cNvSpPr>
      </xdr:nvSpPr>
      <xdr:spPr bwMode="auto">
        <a:xfrm>
          <a:off x="4686300" y="111061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04" name="Text Box 25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05" name="Text Box 25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06" name="Text Box 25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07" name="Text Box 25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08" name="Text Box 25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09" name="Text Box 25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10" name="Text Box 25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11" name="Text Box 25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12" name="Text Box 25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13" name="Text Box 25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14" name="Text Box 25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15" name="Text Box 25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16" name="Text Box 25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17" name="Text Box 25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18" name="Text Box 26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19" name="Text Box 26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20" name="Text Box 26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21" name="Text Box 26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22" name="Text Box 26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23" name="Text Box 26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24" name="Text Box 26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25" name="Text Box 26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26" name="Text Box 26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27" name="Text Box 26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28" name="Text Box 26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29" name="Text Box 26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30" name="Text Box 26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31" name="Text Box 26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32" name="Text Box 26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33" name="Text Box 26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34" name="Text Box 26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35" name="Text Box 26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36" name="Text Box 26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37" name="Text Box 26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38" name="Text Box 26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39" name="Text Box 26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40" name="Text Box 26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41" name="Text Box 26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42" name="Text Box 26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43" name="Text Box 26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44" name="Text Box 26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45" name="Text Box 26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46" name="Text Box 26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47" name="Text Box 26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48" name="Text Box 26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49" name="Text Box 26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50" name="Text Box 26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51" name="Text Box 26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52" name="Text Box 26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53" name="Text Box 26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54" name="Text Box 26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55" name="Text Box 26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56" name="Text Box 26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57" name="Text Box 26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58" name="Text Box 26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59" name="Text Box 26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60" name="Text Box 26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61" name="Text Box 26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62" name="Text Box 26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63" name="Text Box 26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64" name="Text Box 26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65" name="Text Box 26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66" name="Text Box 26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67" name="Text Box 26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68" name="Text Box 26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69" name="Text Box 26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70" name="Text Box 26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71" name="Text Box 26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72" name="Text Box 26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73" name="Text Box 26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74" name="Text Box 26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75" name="Text Box 26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76" name="Text Box 27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77" name="Text Box 27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78" name="Text Box 27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79" name="Text Box 27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80" name="Text Box 27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81" name="Text Box 27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82" name="Text Box 27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83" name="Text Box 27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84" name="Text Box 27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85" name="Text Box 27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86" name="Text Box 27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87" name="Text Box 27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88" name="Text Box 27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89" name="Text Box 27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90" name="Text Box 27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91" name="Text Box 27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92" name="Text Box 27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93" name="Text Box 27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94" name="Text Box 27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95" name="Text Box 27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96" name="Text Box 27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97" name="Text Box 27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98" name="Text Box 27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899" name="Text Box 27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00" name="Text Box 27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01" name="Text Box 27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02" name="Text Box 27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03" name="Text Box 27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04" name="Text Box 27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05" name="Text Box 27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06" name="Text Box 27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07" name="Text Box 27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08" name="Text Box 27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09" name="Text Box 27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10" name="Text Box 27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11" name="Text Box 27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12" name="Text Box 27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13" name="Text Box 27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14" name="Text Box 27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15" name="Text Box 27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16" name="Text Box 27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17" name="Text Box 27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18" name="Text Box 27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19" name="Text Box 27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20" name="Text Box 27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21" name="Text Box 27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22" name="Text Box 27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23" name="Text Box 27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24" name="Text Box 27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25" name="Text Box 27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26" name="Text Box 27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27" name="Text Box 27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28" name="Text Box 27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29" name="Text Box 27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30" name="Text Box 27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31" name="Text Box 27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32" name="Text Box 27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33" name="Text Box 27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34" name="Text Box 27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35" name="Text Box 27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36" name="Text Box 27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37" name="Text Box 27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38" name="Text Box 27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39" name="Text Box 27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40" name="Text Box 27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41" name="Text Box 27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42" name="Text Box 27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43" name="Text Box 27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44" name="Text Box 27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45" name="Text Box 27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46" name="Text Box 27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47" name="Text Box 27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48" name="Text Box 27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49" name="Text Box 27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50" name="Text Box 27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51" name="Text Box 27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52" name="Text Box 27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53" name="Text Box 27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54" name="Text Box 27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55" name="Text Box 27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56" name="Text Box 27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57" name="Text Box 27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58" name="Text Box 27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59" name="Text Box 27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60" name="Text Box 27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61" name="Text Box 27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62" name="Text Box 27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63" name="Text Box 27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64" name="Text Box 27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65" name="Text Box 27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66" name="Text Box 27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67" name="Text Box 27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68" name="Text Box 27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69" name="Text Box 27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70" name="Text Box 27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71" name="Text Box 27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72" name="Text Box 27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73" name="Text Box 27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74" name="Text Box 27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75" name="Text Box 27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76" name="Text Box 28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77" name="Text Box 28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78" name="Text Box 28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79" name="Text Box 28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80" name="Text Box 28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81" name="Text Box 28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82" name="Text Box 28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83" name="Text Box 28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84" name="Text Box 28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85" name="Text Box 28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86" name="Text Box 28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87" name="Text Box 28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88" name="Text Box 28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89" name="Text Box 28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90" name="Text Box 28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91" name="Text Box 28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92" name="Text Box 28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93" name="Text Box 28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94" name="Text Box 28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95" name="Text Box 28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96" name="Text Box 28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97" name="Text Box 28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98" name="Text Box 28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2999" name="Text Box 28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00" name="Text Box 28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01" name="Text Box 28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02" name="Text Box 28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03" name="Text Box 28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04" name="Text Box 28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05" name="Text Box 28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06" name="Text Box 28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07" name="Text Box 28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08" name="Text Box 28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09" name="Text Box 28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10" name="Text Box 28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11" name="Text Box 28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12" name="Text Box 28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13" name="Text Box 28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14" name="Text Box 28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15" name="Text Box 28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16" name="Text Box 28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17" name="Text Box 28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18" name="Text Box 28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19" name="Text Box 28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20" name="Text Box 28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21" name="Text Box 28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22" name="Text Box 28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23" name="Text Box 28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24" name="Text Box 28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25" name="Text Box 28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26" name="Text Box 28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27" name="Text Box 28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28" name="Text Box 28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29" name="Text Box 28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30" name="Text Box 28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31" name="Text Box 28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32" name="Text Box 28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33" name="Text Box 28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34" name="Text Box 28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35" name="Text Box 28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36" name="Text Box 28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37" name="Text Box 28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38" name="Text Box 28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39" name="Text Box 28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40" name="Text Box 28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41" name="Text Box 28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42" name="Text Box 28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43" name="Text Box 28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44" name="Text Box 28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45" name="Text Box 28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46" name="Text Box 28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47" name="Text Box 28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48" name="Text Box 28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49" name="Text Box 28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50" name="Text Box 28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51" name="Text Box 28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52" name="Text Box 28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53" name="Text Box 28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54" name="Text Box 28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55" name="Text Box 28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56" name="Text Box 28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57" name="Text Box 28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58" name="Text Box 28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59" name="Text Box 28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60" name="Text Box 28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61" name="Text Box 28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62" name="Text Box 28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63" name="Text Box 28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64" name="Text Box 28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65" name="Text Box 28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66" name="Text Box 28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67" name="Text Box 28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68" name="Text Box 28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69" name="Text Box 28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70" name="Text Box 28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71" name="Text Box 28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72" name="Text Box 28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73" name="Text Box 28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74" name="Text Box 28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75" name="Text Box 28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76" name="Text Box 29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77" name="Text Box 29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78" name="Text Box 29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79" name="Text Box 29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80" name="Text Box 29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81" name="Text Box 29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82" name="Text Box 29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83" name="Text Box 29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84" name="Text Box 29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85" name="Text Box 29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86" name="Text Box 29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87" name="Text Box 29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88" name="Text Box 29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89" name="Text Box 29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90" name="Text Box 29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91" name="Text Box 29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92" name="Text Box 29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93" name="Text Box 29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94" name="Text Box 29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95" name="Text Box 29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96" name="Text Box 29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97" name="Text Box 29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98" name="Text Box 29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099" name="Text Box 29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00" name="Text Box 29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01" name="Text Box 29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02" name="Text Box 29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03" name="Text Box 29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04" name="Text Box 29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05" name="Text Box 29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06" name="Text Box 29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07" name="Text Box 29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08" name="Text Box 29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09" name="Text Box 29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10" name="Text Box 29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11" name="Text Box 29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12" name="Text Box 29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13" name="Text Box 29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14" name="Text Box 29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15" name="Text Box 29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16" name="Text Box 29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17" name="Text Box 29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18" name="Text Box 29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19" name="Text Box 29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20" name="Text Box 29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21" name="Text Box 29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22" name="Text Box 29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23" name="Text Box 29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24" name="Text Box 29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25" name="Text Box 29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26" name="Text Box 29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27" name="Text Box 29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28" name="Text Box 29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29" name="Text Box 29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30" name="Text Box 29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31" name="Text Box 29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32" name="Text Box 29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33" name="Text Box 29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34" name="Text Box 29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35" name="Text Box 29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36" name="Text Box 29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37" name="Text Box 29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38" name="Text Box 29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39" name="Text Box 29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40" name="Text Box 29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41" name="Text Box 29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42" name="Text Box 29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43" name="Text Box 29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44" name="Text Box 29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45" name="Text Box 29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46" name="Text Box 29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47" name="Text Box 29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48" name="Text Box 29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49" name="Text Box 29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50" name="Text Box 29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51" name="Text Box 29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52" name="Text Box 29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53" name="Text Box 29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54" name="Text Box 29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55" name="Text Box 29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56" name="Text Box 29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57" name="Text Box 29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58" name="Text Box 29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59" name="Text Box 29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60" name="Text Box 29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61" name="Text Box 29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62" name="Text Box 29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63" name="Text Box 29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64" name="Text Box 29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65" name="Text Box 29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66" name="Text Box 29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67" name="Text Box 29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68" name="Text Box 29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69" name="Text Box 29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70" name="Text Box 29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71" name="Text Box 29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72" name="Text Box 29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73" name="Text Box 29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74" name="Text Box 29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75" name="Text Box 29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76" name="Text Box 30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77" name="Text Box 30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78" name="Text Box 30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79" name="Text Box 30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80" name="Text Box 30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81" name="Text Box 30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82" name="Text Box 30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83" name="Text Box 30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84" name="Text Box 30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85" name="Text Box 30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86" name="Text Box 30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87" name="Text Box 30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88" name="Text Box 30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89" name="Text Box 30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90" name="Text Box 30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91" name="Text Box 30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92" name="Text Box 30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93" name="Text Box 30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94" name="Text Box 30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95" name="Text Box 30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96" name="Text Box 30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97" name="Text Box 30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98" name="Text Box 30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199" name="Text Box 30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00" name="Text Box 30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01" name="Text Box 30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02" name="Text Box 30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03" name="Text Box 30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04" name="Text Box 30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05" name="Text Box 30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06" name="Text Box 30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07" name="Text Box 30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08" name="Text Box 30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09" name="Text Box 30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10" name="Text Box 30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11" name="Text Box 30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12" name="Text Box 30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13" name="Text Box 30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14" name="Text Box 30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15" name="Text Box 30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16" name="Text Box 30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17" name="Text Box 30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18" name="Text Box 30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19" name="Text Box 30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20" name="Text Box 30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21" name="Text Box 30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22" name="Text Box 30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23" name="Text Box 30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24" name="Text Box 30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25" name="Text Box 30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26" name="Text Box 30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27" name="Text Box 30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28" name="Text Box 30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29" name="Text Box 30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30" name="Text Box 30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31" name="Text Box 30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32" name="Text Box 30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33" name="Text Box 30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34" name="Text Box 30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35" name="Text Box 30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36" name="Text Box 30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37" name="Text Box 30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38" name="Text Box 30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39" name="Text Box 30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40" name="Text Box 30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41" name="Text Box 30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42" name="Text Box 30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43" name="Text Box 30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44" name="Text Box 30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45" name="Text Box 30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46" name="Text Box 30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47" name="Text Box 30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48" name="Text Box 30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49" name="Text Box 30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50" name="Text Box 30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51" name="Text Box 30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52" name="Text Box 30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53" name="Text Box 30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54" name="Text Box 30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55" name="Text Box 30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56" name="Text Box 30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57" name="Text Box 30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58" name="Text Box 30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59" name="Text Box 30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60" name="Text Box 30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61" name="Text Box 30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62" name="Text Box 30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63" name="Text Box 30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64" name="Text Box 30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65" name="Text Box 30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66" name="Text Box 30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67" name="Text Box 30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68" name="Text Box 30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69" name="Text Box 30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70" name="Text Box 30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71" name="Text Box 30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72" name="Text Box 30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73" name="Text Box 30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74" name="Text Box 30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75" name="Text Box 30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76" name="Text Box 31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77" name="Text Box 31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78" name="Text Box 31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79" name="Text Box 31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80" name="Text Box 31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81" name="Text Box 31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82" name="Text Box 31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83" name="Text Box 31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84" name="Text Box 31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85" name="Text Box 31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86" name="Text Box 31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87" name="Text Box 31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88" name="Text Box 31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89" name="Text Box 31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90" name="Text Box 31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91" name="Text Box 31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92" name="Text Box 31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93" name="Text Box 31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94" name="Text Box 31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95" name="Text Box 31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96" name="Text Box 31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97" name="Text Box 31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98" name="Text Box 31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299" name="Text Box 31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00" name="Text Box 31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01" name="Text Box 31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02" name="Text Box 31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03" name="Text Box 31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04" name="Text Box 31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05" name="Text Box 31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06" name="Text Box 31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07" name="Text Box 31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08" name="Text Box 31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09" name="Text Box 31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10" name="Text Box 31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11" name="Text Box 31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12" name="Text Box 31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13" name="Text Box 31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14" name="Text Box 31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15" name="Text Box 31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16" name="Text Box 31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17" name="Text Box 31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18" name="Text Box 31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19" name="Text Box 31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20" name="Text Box 31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21" name="Text Box 31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22" name="Text Box 31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23" name="Text Box 31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24" name="Text Box 31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25" name="Text Box 31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26" name="Text Box 31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27" name="Text Box 31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28" name="Text Box 31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29" name="Text Box 31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30" name="Text Box 31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31" name="Text Box 31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32" name="Text Box 31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33" name="Text Box 31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34" name="Text Box 31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35" name="Text Box 31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36" name="Text Box 31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37" name="Text Box 31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38" name="Text Box 31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39" name="Text Box 31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40" name="Text Box 31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41" name="Text Box 31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42" name="Text Box 31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43" name="Text Box 31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44" name="Text Box 31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45" name="Text Box 31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46" name="Text Box 31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47" name="Text Box 31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48" name="Text Box 31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49" name="Text Box 31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50" name="Text Box 31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51" name="Text Box 31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52" name="Text Box 31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53" name="Text Box 31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54" name="Text Box 31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55" name="Text Box 31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56" name="Text Box 31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57" name="Text Box 31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58" name="Text Box 31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59" name="Text Box 31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60" name="Text Box 31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61" name="Text Box 31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62" name="Text Box 31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63" name="Text Box 31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64" name="Text Box 31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65" name="Text Box 31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66" name="Text Box 31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67" name="Text Box 31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68" name="Text Box 31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69" name="Text Box 31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70" name="Text Box 31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71" name="Text Box 31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72" name="Text Box 31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73" name="Text Box 31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74" name="Text Box 31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75" name="Text Box 31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76" name="Text Box 32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77" name="Text Box 32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78" name="Text Box 32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79" name="Text Box 32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80" name="Text Box 32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81" name="Text Box 32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82" name="Text Box 32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83" name="Text Box 32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84" name="Text Box 32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85" name="Text Box 32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86" name="Text Box 32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87" name="Text Box 32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88" name="Text Box 32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89" name="Text Box 32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90" name="Text Box 32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91" name="Text Box 32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92" name="Text Box 32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93" name="Text Box 32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94" name="Text Box 32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95" name="Text Box 32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96" name="Text Box 32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97" name="Text Box 32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98" name="Text Box 32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399" name="Text Box 32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00" name="Text Box 32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01" name="Text Box 32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02" name="Text Box 32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03" name="Text Box 32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04" name="Text Box 32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05" name="Text Box 32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06" name="Text Box 32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07" name="Text Box 32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08" name="Text Box 32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09" name="Text Box 32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10" name="Text Box 32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11" name="Text Box 32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12" name="Text Box 32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13" name="Text Box 32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14" name="Text Box 32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15" name="Text Box 32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16" name="Text Box 32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17" name="Text Box 32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18" name="Text Box 32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19" name="Text Box 32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20" name="Text Box 32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21" name="Text Box 32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22" name="Text Box 32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23" name="Text Box 32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24" name="Text Box 32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25" name="Text Box 32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26" name="Text Box 32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27" name="Text Box 32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28" name="Text Box 32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29" name="Text Box 32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30" name="Text Box 32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31" name="Text Box 32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32" name="Text Box 32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33" name="Text Box 32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34" name="Text Box 32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35" name="Text Box 32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36" name="Text Box 32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37" name="Text Box 32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38" name="Text Box 32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39" name="Text Box 32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40" name="Text Box 32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41" name="Text Box 32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42" name="Text Box 32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43" name="Text Box 32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44" name="Text Box 32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45" name="Text Box 32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46" name="Text Box 32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47" name="Text Box 32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48" name="Text Box 32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49" name="Text Box 32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50" name="Text Box 32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51" name="Text Box 32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52" name="Text Box 32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53" name="Text Box 32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54" name="Text Box 32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55" name="Text Box 32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56" name="Text Box 32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57" name="Text Box 32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58" name="Text Box 32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59" name="Text Box 32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60" name="Text Box 32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61" name="Text Box 32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62" name="Text Box 32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63" name="Text Box 32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64" name="Text Box 32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65" name="Text Box 32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66" name="Text Box 32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67" name="Text Box 32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68" name="Text Box 32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69" name="Text Box 32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70" name="Text Box 32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71" name="Text Box 32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72" name="Text Box 32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73" name="Text Box 32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74" name="Text Box 32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75" name="Text Box 32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76" name="Text Box 33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77" name="Text Box 33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78" name="Text Box 33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79" name="Text Box 33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80" name="Text Box 33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81" name="Text Box 33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82" name="Text Box 33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83" name="Text Box 33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84" name="Text Box 33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85" name="Text Box 33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86" name="Text Box 33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87" name="Text Box 33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88" name="Text Box 33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89" name="Text Box 33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90" name="Text Box 33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91" name="Text Box 33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92" name="Text Box 33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93" name="Text Box 33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94" name="Text Box 33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95" name="Text Box 33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96" name="Text Box 33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97" name="Text Box 33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98" name="Text Box 33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499" name="Text Box 33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00" name="Text Box 33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01" name="Text Box 33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02" name="Text Box 33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03" name="Text Box 33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04" name="Text Box 33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05" name="Text Box 33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06" name="Text Box 33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07" name="Text Box 33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08" name="Text Box 33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09" name="Text Box 33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10" name="Text Box 33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11" name="Text Box 33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12" name="Text Box 33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13" name="Text Box 33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14" name="Text Box 33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15" name="Text Box 33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16" name="Text Box 33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17" name="Text Box 33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18" name="Text Box 33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19" name="Text Box 33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20" name="Text Box 33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21" name="Text Box 33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22" name="Text Box 33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23" name="Text Box 33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24" name="Text Box 33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25" name="Text Box 33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26" name="Text Box 33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27" name="Text Box 33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28" name="Text Box 33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29" name="Text Box 33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30" name="Text Box 33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31" name="Text Box 33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32" name="Text Box 33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33" name="Text Box 33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34" name="Text Box 33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35" name="Text Box 33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36" name="Text Box 33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37" name="Text Box 33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38" name="Text Box 33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39" name="Text Box 33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40" name="Text Box 33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41" name="Text Box 33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42" name="Text Box 33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43" name="Text Box 33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44" name="Text Box 33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45" name="Text Box 33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46" name="Text Box 33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47" name="Text Box 33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48" name="Text Box 33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49" name="Text Box 33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50" name="Text Box 33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51" name="Text Box 33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52" name="Text Box 33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53" name="Text Box 33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54" name="Text Box 33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55" name="Text Box 33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56" name="Text Box 33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57" name="Text Box 33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58" name="Text Box 33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59" name="Text Box 33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60" name="Text Box 33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61" name="Text Box 33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62" name="Text Box 33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63" name="Text Box 33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64" name="Text Box 33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65" name="Text Box 33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66" name="Text Box 33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67" name="Text Box 33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68" name="Text Box 33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69" name="Text Box 33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70" name="Text Box 33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71" name="Text Box 33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72" name="Text Box 33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73" name="Text Box 33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74" name="Text Box 33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75" name="Text Box 33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76" name="Text Box 34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77" name="Text Box 34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78" name="Text Box 34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79" name="Text Box 34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80" name="Text Box 34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81" name="Text Box 34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82" name="Text Box 34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83" name="Text Box 34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84" name="Text Box 34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85" name="Text Box 34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86" name="Text Box 34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87" name="Text Box 34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88" name="Text Box 34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89" name="Text Box 34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90" name="Text Box 34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91" name="Text Box 34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92" name="Text Box 34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93" name="Text Box 34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94" name="Text Box 34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95" name="Text Box 34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96" name="Text Box 34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97" name="Text Box 34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98" name="Text Box 34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599" name="Text Box 34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00" name="Text Box 34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01" name="Text Box 34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02" name="Text Box 34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03" name="Text Box 34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04" name="Text Box 34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05" name="Text Box 34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06" name="Text Box 34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07" name="Text Box 34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08" name="Text Box 34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09" name="Text Box 34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10" name="Text Box 34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11" name="Text Box 34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12" name="Text Box 34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13" name="Text Box 34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14" name="Text Box 34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15" name="Text Box 34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16" name="Text Box 34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17" name="Text Box 34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18" name="Text Box 34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19" name="Text Box 34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20" name="Text Box 34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21" name="Text Box 34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22" name="Text Box 34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23" name="Text Box 34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24" name="Text Box 34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25" name="Text Box 34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26" name="Text Box 34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27" name="Text Box 34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28" name="Text Box 34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29" name="Text Box 34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30" name="Text Box 34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31" name="Text Box 34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32" name="Text Box 34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33" name="Text Box 34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34" name="Text Box 34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35" name="Text Box 34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36" name="Text Box 34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37" name="Text Box 34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38" name="Text Box 34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39" name="Text Box 34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40" name="Text Box 34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41" name="Text Box 34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42" name="Text Box 34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43" name="Text Box 34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44" name="Text Box 34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45" name="Text Box 34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46" name="Text Box 34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47" name="Text Box 34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48" name="Text Box 34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49" name="Text Box 34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50" name="Text Box 34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51" name="Text Box 34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52" name="Text Box 34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53" name="Text Box 34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54" name="Text Box 34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55" name="Text Box 34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56" name="Text Box 34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57" name="Text Box 34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58" name="Text Box 34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59" name="Text Box 34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60" name="Text Box 34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61" name="Text Box 34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62" name="Text Box 34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63" name="Text Box 34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64" name="Text Box 34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65" name="Text Box 34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66" name="Text Box 34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67" name="Text Box 34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68" name="Text Box 34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69" name="Text Box 34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70" name="Text Box 34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71" name="Text Box 34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72" name="Text Box 34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73" name="Text Box 34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74" name="Text Box 34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75" name="Text Box 34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76" name="Text Box 35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77" name="Text Box 35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78" name="Text Box 35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79" name="Text Box 35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80" name="Text Box 35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81" name="Text Box 35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82" name="Text Box 35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83" name="Text Box 35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84" name="Text Box 35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85" name="Text Box 35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86" name="Text Box 35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87" name="Text Box 35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88" name="Text Box 35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89" name="Text Box 35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90" name="Text Box 35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91" name="Text Box 35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92" name="Text Box 35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93" name="Text Box 35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94" name="Text Box 35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95" name="Text Box 35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96" name="Text Box 35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97" name="Text Box 35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98" name="Text Box 35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699" name="Text Box 35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00" name="Text Box 35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01" name="Text Box 35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02" name="Text Box 35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03" name="Text Box 35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04" name="Text Box 35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05" name="Text Box 35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06" name="Text Box 35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07" name="Text Box 35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08" name="Text Box 35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09" name="Text Box 35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10" name="Text Box 35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11" name="Text Box 35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12" name="Text Box 35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13" name="Text Box 35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14" name="Text Box 35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15" name="Text Box 35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16" name="Text Box 35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17" name="Text Box 35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18" name="Text Box 35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19" name="Text Box 35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20" name="Text Box 35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21" name="Text Box 35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22" name="Text Box 35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23" name="Text Box 35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24" name="Text Box 35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25" name="Text Box 35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26" name="Text Box 35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27" name="Text Box 35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28" name="Text Box 35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29" name="Text Box 35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30" name="Text Box 35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31" name="Text Box 35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32" name="Text Box 35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33" name="Text Box 35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34" name="Text Box 35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35" name="Text Box 35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36" name="Text Box 35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37" name="Text Box 35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38" name="Text Box 35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39" name="Text Box 35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40" name="Text Box 35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41" name="Text Box 35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42" name="Text Box 35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43" name="Text Box 35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44" name="Text Box 35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45" name="Text Box 35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46" name="Text Box 35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47" name="Text Box 35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48" name="Text Box 35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49" name="Text Box 35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50" name="Text Box 35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51" name="Text Box 35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52" name="Text Box 35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53" name="Text Box 35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54" name="Text Box 35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55" name="Text Box 35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56" name="Text Box 35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57" name="Text Box 35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58" name="Text Box 35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59" name="Text Box 35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60" name="Text Box 35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61" name="Text Box 35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62" name="Text Box 35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63" name="Text Box 35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64" name="Text Box 35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65" name="Text Box 35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66" name="Text Box 35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67" name="Text Box 35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68" name="Text Box 35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69" name="Text Box 35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70" name="Text Box 35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71" name="Text Box 35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72" name="Text Box 35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73" name="Text Box 35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74" name="Text Box 35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75" name="Text Box 35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76" name="Text Box 36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77" name="Text Box 36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78" name="Text Box 36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79" name="Text Box 36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80" name="Text Box 36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81" name="Text Box 36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82" name="Text Box 36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83" name="Text Box 36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84" name="Text Box 36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85" name="Text Box 36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86" name="Text Box 36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87" name="Text Box 36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88" name="Text Box 36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89" name="Text Box 36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90" name="Text Box 36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91" name="Text Box 36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92" name="Text Box 36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93" name="Text Box 36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94" name="Text Box 36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95" name="Text Box 36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96" name="Text Box 36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97" name="Text Box 36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98" name="Text Box 36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799" name="Text Box 36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00" name="Text Box 36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01" name="Text Box 36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02" name="Text Box 36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03" name="Text Box 36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04" name="Text Box 36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05" name="Text Box 36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06" name="Text Box 36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07" name="Text Box 36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08" name="Text Box 36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09" name="Text Box 36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10" name="Text Box 36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11" name="Text Box 36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12" name="Text Box 36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13" name="Text Box 36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14" name="Text Box 36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15" name="Text Box 36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16" name="Text Box 36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17" name="Text Box 36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18" name="Text Box 36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19" name="Text Box 36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20" name="Text Box 36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21" name="Text Box 36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22" name="Text Box 36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23" name="Text Box 36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24" name="Text Box 36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25" name="Text Box 36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26" name="Text Box 36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27" name="Text Box 36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28" name="Text Box 36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29" name="Text Box 36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30" name="Text Box 36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31" name="Text Box 36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32" name="Text Box 36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33" name="Text Box 36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34" name="Text Box 36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35" name="Text Box 36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36" name="Text Box 36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37" name="Text Box 36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38" name="Text Box 36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39" name="Text Box 36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40" name="Text Box 36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41" name="Text Box 36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42" name="Text Box 36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43" name="Text Box 36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44" name="Text Box 36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45" name="Text Box 36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46" name="Text Box 36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47" name="Text Box 36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48" name="Text Box 36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49" name="Text Box 36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50" name="Text Box 36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51" name="Text Box 36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52" name="Text Box 36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53" name="Text Box 36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54" name="Text Box 36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55" name="Text Box 36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56" name="Text Box 36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57" name="Text Box 36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58" name="Text Box 36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59" name="Text Box 36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60" name="Text Box 36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61" name="Text Box 36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62" name="Text Box 36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63" name="Text Box 36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64" name="Text Box 36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65" name="Text Box 36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66" name="Text Box 36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67" name="Text Box 36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68" name="Text Box 36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69" name="Text Box 36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70" name="Text Box 36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71" name="Text Box 36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72" name="Text Box 36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73" name="Text Box 36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74" name="Text Box 36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75" name="Text Box 36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76" name="Text Box 37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77" name="Text Box 37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78" name="Text Box 37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79" name="Text Box 37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80" name="Text Box 37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81" name="Text Box 37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82" name="Text Box 37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83" name="Text Box 37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84" name="Text Box 37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85" name="Text Box 37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86" name="Text Box 37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87" name="Text Box 37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88" name="Text Box 37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89" name="Text Box 37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90" name="Text Box 37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91" name="Text Box 37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92" name="Text Box 37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93" name="Text Box 37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94" name="Text Box 37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95" name="Text Box 37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96" name="Text Box 37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97" name="Text Box 37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98" name="Text Box 37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899" name="Text Box 37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00" name="Text Box 37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01" name="Text Box 37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02" name="Text Box 37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03" name="Text Box 37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04" name="Text Box 37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05" name="Text Box 37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06" name="Text Box 37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07" name="Text Box 37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08" name="Text Box 37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09" name="Text Box 37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10" name="Text Box 37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11" name="Text Box 37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12" name="Text Box 37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13" name="Text Box 37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14" name="Text Box 37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15" name="Text Box 37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16" name="Text Box 37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17" name="Text Box 37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18" name="Text Box 37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19" name="Text Box 37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20" name="Text Box 37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21" name="Text Box 37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22" name="Text Box 37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23" name="Text Box 37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24" name="Text Box 37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25" name="Text Box 37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26" name="Text Box 37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27" name="Text Box 37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28" name="Text Box 37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29" name="Text Box 37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30" name="Text Box 37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31" name="Text Box 37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32" name="Text Box 37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33" name="Text Box 37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34" name="Text Box 37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35" name="Text Box 37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36" name="Text Box 37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37" name="Text Box 37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38" name="Text Box 37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39" name="Text Box 37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40" name="Text Box 37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41" name="Text Box 37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42" name="Text Box 37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43" name="Text Box 37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44" name="Text Box 37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45" name="Text Box 37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46" name="Text Box 37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47" name="Text Box 37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48" name="Text Box 37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49" name="Text Box 37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50" name="Text Box 37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51" name="Text Box 37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52" name="Text Box 37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53" name="Text Box 37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54" name="Text Box 37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55" name="Text Box 37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56" name="Text Box 37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57" name="Text Box 37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58" name="Text Box 37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59" name="Text Box 37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60" name="Text Box 37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61" name="Text Box 37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62" name="Text Box 37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63" name="Text Box 37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64" name="Text Box 37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65" name="Text Box 37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66" name="Text Box 37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67" name="Text Box 37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68" name="Text Box 37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69" name="Text Box 37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70" name="Text Box 37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71" name="Text Box 37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72" name="Text Box 37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73" name="Text Box 37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74" name="Text Box 37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75" name="Text Box 37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76" name="Text Box 38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77" name="Text Box 38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78" name="Text Box 38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79" name="Text Box 38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80" name="Text Box 38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81" name="Text Box 38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82" name="Text Box 38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83" name="Text Box 38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84" name="Text Box 38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85" name="Text Box 38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86" name="Text Box 38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87" name="Text Box 38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88" name="Text Box 38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89" name="Text Box 38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90" name="Text Box 38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91" name="Text Box 38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92" name="Text Box 38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93" name="Text Box 38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94" name="Text Box 38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95" name="Text Box 38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96" name="Text Box 38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97" name="Text Box 38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98" name="Text Box 38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3999" name="Text Box 38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00" name="Text Box 38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01" name="Text Box 38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02" name="Text Box 38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03" name="Text Box 38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04" name="Text Box 38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05" name="Text Box 38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06" name="Text Box 38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07" name="Text Box 38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08" name="Text Box 38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09" name="Text Box 38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10" name="Text Box 38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11" name="Text Box 38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12" name="Text Box 38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13" name="Text Box 38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14" name="Text Box 38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15" name="Text Box 38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16" name="Text Box 38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17" name="Text Box 38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18" name="Text Box 38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19" name="Text Box 38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20" name="Text Box 38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21" name="Text Box 38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22" name="Text Box 38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23" name="Text Box 38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24" name="Text Box 38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25" name="Text Box 38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26" name="Text Box 38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27" name="Text Box 38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28" name="Text Box 38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29" name="Text Box 38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30" name="Text Box 38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31" name="Text Box 38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32" name="Text Box 38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33" name="Text Box 38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34" name="Text Box 38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35" name="Text Box 38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36" name="Text Box 38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37" name="Text Box 38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38" name="Text Box 38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39" name="Text Box 38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40" name="Text Box 38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41" name="Text Box 38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42" name="Text Box 38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43" name="Text Box 38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44" name="Text Box 38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45" name="Text Box 38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46" name="Text Box 38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47" name="Text Box 38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48" name="Text Box 38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49" name="Text Box 38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50" name="Text Box 38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51" name="Text Box 38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52" name="Text Box 38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53" name="Text Box 38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54" name="Text Box 38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55" name="Text Box 38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56" name="Text Box 38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57" name="Text Box 38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58" name="Text Box 38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59" name="Text Box 38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60" name="Text Box 38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61" name="Text Box 38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62" name="Text Box 38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63" name="Text Box 38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64" name="Text Box 38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65" name="Text Box 38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66" name="Text Box 38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67" name="Text Box 38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68" name="Text Box 38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69" name="Text Box 38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70" name="Text Box 38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71" name="Text Box 38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72" name="Text Box 38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73" name="Text Box 38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74" name="Text Box 38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75" name="Text Box 38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76" name="Text Box 39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77" name="Text Box 39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78" name="Text Box 39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79" name="Text Box 39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80" name="Text Box 39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81" name="Text Box 39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82" name="Text Box 39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83" name="Text Box 39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84" name="Text Box 39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85" name="Text Box 39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86" name="Text Box 39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87" name="Text Box 39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88" name="Text Box 39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89" name="Text Box 39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90" name="Text Box 39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91" name="Text Box 39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92" name="Text Box 39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93" name="Text Box 39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94" name="Text Box 39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95" name="Text Box 39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96" name="Text Box 39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97" name="Text Box 39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98" name="Text Box 39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099" name="Text Box 39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00" name="Text Box 39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01" name="Text Box 39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02" name="Text Box 39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03" name="Text Box 39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04" name="Text Box 39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05" name="Text Box 39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06" name="Text Box 39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07" name="Text Box 39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08" name="Text Box 39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09" name="Text Box 39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10" name="Text Box 39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11" name="Text Box 39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12" name="Text Box 39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13" name="Text Box 39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14" name="Text Box 39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15" name="Text Box 39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16" name="Text Box 39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17" name="Text Box 39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18" name="Text Box 39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19" name="Text Box 39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20" name="Text Box 39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21" name="Text Box 39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22" name="Text Box 39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23" name="Text Box 39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24" name="Text Box 39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25" name="Text Box 39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26" name="Text Box 39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27" name="Text Box 39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28" name="Text Box 39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29" name="Text Box 39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30" name="Text Box 39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31" name="Text Box 39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32" name="Text Box 39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33" name="Text Box 39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34" name="Text Box 39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35" name="Text Box 39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36" name="Text Box 39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37" name="Text Box 39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38" name="Text Box 39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39" name="Text Box 39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40" name="Text Box 39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41" name="Text Box 39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42" name="Text Box 39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43" name="Text Box 39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44" name="Text Box 39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45" name="Text Box 39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46" name="Text Box 39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47" name="Text Box 39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48" name="Text Box 39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49" name="Text Box 39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50" name="Text Box 39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51" name="Text Box 39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52" name="Text Box 39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53" name="Text Box 39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54" name="Text Box 39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55" name="Text Box 39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56" name="Text Box 39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57" name="Text Box 39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58" name="Text Box 39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59" name="Text Box 39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60" name="Text Box 39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61" name="Text Box 39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62" name="Text Box 39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63" name="Text Box 39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64" name="Text Box 39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65" name="Text Box 39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66" name="Text Box 39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67" name="Text Box 39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68" name="Text Box 39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69" name="Text Box 39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70" name="Text Box 39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71" name="Text Box 39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72" name="Text Box 39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73" name="Text Box 39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74" name="Text Box 39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75" name="Text Box 39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76" name="Text Box 40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77" name="Text Box 40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78" name="Text Box 40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79" name="Text Box 40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80" name="Text Box 40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81" name="Text Box 40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82" name="Text Box 40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83" name="Text Box 40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84" name="Text Box 40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85" name="Text Box 40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86" name="Text Box 40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87" name="Text Box 40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88" name="Text Box 40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89" name="Text Box 40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90" name="Text Box 40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91" name="Text Box 40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92" name="Text Box 40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93" name="Text Box 40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94" name="Text Box 40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95" name="Text Box 40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96" name="Text Box 40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97" name="Text Box 40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98" name="Text Box 40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199" name="Text Box 40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00" name="Text Box 40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01" name="Text Box 40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02" name="Text Box 40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03" name="Text Box 40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04" name="Text Box 40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05" name="Text Box 40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06" name="Text Box 40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07" name="Text Box 40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08" name="Text Box 40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09" name="Text Box 40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10" name="Text Box 40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11" name="Text Box 40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12" name="Text Box 40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13" name="Text Box 40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14" name="Text Box 40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15" name="Text Box 40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16" name="Text Box 40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17" name="Text Box 40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18" name="Text Box 40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19" name="Text Box 40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20" name="Text Box 40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21" name="Text Box 40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22" name="Text Box 40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23" name="Text Box 40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24" name="Text Box 40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25" name="Text Box 40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26" name="Text Box 40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27" name="Text Box 40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28" name="Text Box 40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29" name="Text Box 40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30" name="Text Box 40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31" name="Text Box 40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32" name="Text Box 40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33" name="Text Box 40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34" name="Text Box 40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35" name="Text Box 40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36" name="Text Box 40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37" name="Text Box 40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38" name="Text Box 40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39" name="Text Box 40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40" name="Text Box 40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41" name="Text Box 40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42" name="Text Box 40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43" name="Text Box 40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44" name="Text Box 40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45" name="Text Box 40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46" name="Text Box 40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47" name="Text Box 40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48" name="Text Box 40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49" name="Text Box 40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50" name="Text Box 40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51" name="Text Box 40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52" name="Text Box 40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53" name="Text Box 40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54" name="Text Box 40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55" name="Text Box 40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56" name="Text Box 40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57" name="Text Box 40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58" name="Text Box 40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59" name="Text Box 40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60" name="Text Box 40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61" name="Text Box 40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62" name="Text Box 40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63" name="Text Box 40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64" name="Text Box 40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65" name="Text Box 40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66" name="Text Box 40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67" name="Text Box 40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68" name="Text Box 40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69" name="Text Box 40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70" name="Text Box 40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71" name="Text Box 40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72" name="Text Box 40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73" name="Text Box 40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74" name="Text Box 40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75" name="Text Box 40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76" name="Text Box 41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77" name="Text Box 41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78" name="Text Box 41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79" name="Text Box 41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80" name="Text Box 41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81" name="Text Box 41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82" name="Text Box 41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83" name="Text Box 41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84" name="Text Box 41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85" name="Text Box 41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86" name="Text Box 41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87" name="Text Box 41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88" name="Text Box 41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89" name="Text Box 41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90" name="Text Box 41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91" name="Text Box 41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92" name="Text Box 41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93" name="Text Box 41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94" name="Text Box 41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95" name="Text Box 41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96" name="Text Box 41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97" name="Text Box 41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98" name="Text Box 41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299" name="Text Box 41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00" name="Text Box 41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01" name="Text Box 41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02" name="Text Box 41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03" name="Text Box 41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04" name="Text Box 41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05" name="Text Box 41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06" name="Text Box 41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07" name="Text Box 41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08" name="Text Box 41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09" name="Text Box 41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10" name="Text Box 41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11" name="Text Box 41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12" name="Text Box 41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13" name="Text Box 41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14" name="Text Box 41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15" name="Text Box 41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16" name="Text Box 41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17" name="Text Box 41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18" name="Text Box 41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19" name="Text Box 41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20" name="Text Box 41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21" name="Text Box 41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22" name="Text Box 41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23" name="Text Box 41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24" name="Text Box 41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25" name="Text Box 41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26" name="Text Box 41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27" name="Text Box 41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28" name="Text Box 41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29" name="Text Box 41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30" name="Text Box 41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31" name="Text Box 41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32" name="Text Box 41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33" name="Text Box 41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34" name="Text Box 41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35" name="Text Box 41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36" name="Text Box 41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37" name="Text Box 41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38" name="Text Box 41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39" name="Text Box 41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40" name="Text Box 41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41" name="Text Box 41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42" name="Text Box 41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43" name="Text Box 41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44" name="Text Box 41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45" name="Text Box 41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46" name="Text Box 41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47" name="Text Box 41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48" name="Text Box 41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49" name="Text Box 41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50" name="Text Box 41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51" name="Text Box 41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52" name="Text Box 41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53" name="Text Box 41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54" name="Text Box 41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55" name="Text Box 41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56" name="Text Box 41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57" name="Text Box 41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58" name="Text Box 41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59" name="Text Box 41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60" name="Text Box 41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61" name="Text Box 41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62" name="Text Box 41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63" name="Text Box 41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64" name="Text Box 41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65" name="Text Box 41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66" name="Text Box 41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67" name="Text Box 41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68" name="Text Box 41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69" name="Text Box 41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70" name="Text Box 41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71" name="Text Box 41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72" name="Text Box 41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73" name="Text Box 41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74" name="Text Box 41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75" name="Text Box 41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76" name="Text Box 42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77" name="Text Box 42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78" name="Text Box 42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79" name="Text Box 42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80" name="Text Box 42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81" name="Text Box 42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82" name="Text Box 42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83" name="Text Box 42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84" name="Text Box 42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85" name="Text Box 42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86" name="Text Box 42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87" name="Text Box 42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88" name="Text Box 42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89" name="Text Box 42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90" name="Text Box 42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91" name="Text Box 42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92" name="Text Box 42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93" name="Text Box 42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94" name="Text Box 42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95" name="Text Box 42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96" name="Text Box 42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97" name="Text Box 42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98" name="Text Box 42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399" name="Text Box 42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00" name="Text Box 42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01" name="Text Box 42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02" name="Text Box 42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03" name="Text Box 42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04" name="Text Box 42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05" name="Text Box 42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06" name="Text Box 42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07" name="Text Box 42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08" name="Text Box 42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09" name="Text Box 42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10" name="Text Box 42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11" name="Text Box 42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12" name="Text Box 42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13" name="Text Box 42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14" name="Text Box 42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15" name="Text Box 42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16" name="Text Box 42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17" name="Text Box 42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18" name="Text Box 42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19" name="Text Box 42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20" name="Text Box 42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21" name="Text Box 42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22" name="Text Box 42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23" name="Text Box 42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24" name="Text Box 42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25" name="Text Box 42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26" name="Text Box 42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27" name="Text Box 42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28" name="Text Box 42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29" name="Text Box 42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30" name="Text Box 42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31" name="Text Box 42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32" name="Text Box 42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33" name="Text Box 42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34" name="Text Box 42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35" name="Text Box 42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36" name="Text Box 42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37" name="Text Box 42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38" name="Text Box 42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39" name="Text Box 42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40" name="Text Box 42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41" name="Text Box 42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42" name="Text Box 42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43" name="Text Box 42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44" name="Text Box 42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45" name="Text Box 42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46" name="Text Box 42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47" name="Text Box 42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48" name="Text Box 42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49" name="Text Box 42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50" name="Text Box 42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51" name="Text Box 42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52" name="Text Box 42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53" name="Text Box 42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54" name="Text Box 42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55" name="Text Box 42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56" name="Text Box 42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57" name="Text Box 42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58" name="Text Box 42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59" name="Text Box 42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60" name="Text Box 42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61" name="Text Box 42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62" name="Text Box 42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63" name="Text Box 42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64" name="Text Box 42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65" name="Text Box 42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66" name="Text Box 42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67" name="Text Box 42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68" name="Text Box 42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69" name="Text Box 42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70" name="Text Box 42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71" name="Text Box 42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72" name="Text Box 42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73" name="Text Box 42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74" name="Text Box 42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75" name="Text Box 42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76" name="Text Box 43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77" name="Text Box 43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78" name="Text Box 43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79" name="Text Box 43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80" name="Text Box 43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81" name="Text Box 43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82" name="Text Box 43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83" name="Text Box 43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84" name="Text Box 43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85" name="Text Box 43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86" name="Text Box 43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87" name="Text Box 43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88" name="Text Box 43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89" name="Text Box 43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90" name="Text Box 43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91" name="Text Box 43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92" name="Text Box 43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93" name="Text Box 43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94" name="Text Box 43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95" name="Text Box 43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96" name="Text Box 43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97" name="Text Box 43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98" name="Text Box 43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499" name="Text Box 43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00" name="Text Box 43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01" name="Text Box 43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02" name="Text Box 43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03" name="Text Box 43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04" name="Text Box 43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05" name="Text Box 43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06" name="Text Box 43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07" name="Text Box 43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08" name="Text Box 43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09" name="Text Box 43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10" name="Text Box 43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11" name="Text Box 43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12" name="Text Box 43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13" name="Text Box 43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14" name="Text Box 43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15" name="Text Box 43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16" name="Text Box 43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17" name="Text Box 43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18" name="Text Box 43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19" name="Text Box 43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20" name="Text Box 43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21" name="Text Box 43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22" name="Text Box 43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23" name="Text Box 43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24" name="Text Box 43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25" name="Text Box 43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26" name="Text Box 43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27" name="Text Box 43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28" name="Text Box 43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29" name="Text Box 43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30" name="Text Box 43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31" name="Text Box 43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32" name="Text Box 43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33" name="Text Box 43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34" name="Text Box 43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35" name="Text Box 43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36" name="Text Box 43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37" name="Text Box 43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38" name="Text Box 43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39" name="Text Box 43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40" name="Text Box 43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41" name="Text Box 43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42" name="Text Box 43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43" name="Text Box 43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44" name="Text Box 43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45" name="Text Box 43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46" name="Text Box 43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47" name="Text Box 43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48" name="Text Box 43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49" name="Text Box 43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50" name="Text Box 43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51" name="Text Box 43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52" name="Text Box 43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53" name="Text Box 43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54" name="Text Box 43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55" name="Text Box 43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56" name="Text Box 43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57" name="Text Box 43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58" name="Text Box 43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59" name="Text Box 43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60" name="Text Box 43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61" name="Text Box 43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62" name="Text Box 43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63" name="Text Box 43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64" name="Text Box 43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65" name="Text Box 43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66" name="Text Box 43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67" name="Text Box 43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68" name="Text Box 43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69" name="Text Box 43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70" name="Text Box 43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71" name="Text Box 43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72" name="Text Box 43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73" name="Text Box 43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74" name="Text Box 43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75" name="Text Box 43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76" name="Text Box 44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77" name="Text Box 44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78" name="Text Box 44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79" name="Text Box 44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80" name="Text Box 44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81" name="Text Box 44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82" name="Text Box 44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83" name="Text Box 44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84" name="Text Box 44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85" name="Text Box 44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86" name="Text Box 44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87" name="Text Box 44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88" name="Text Box 44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89" name="Text Box 44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90" name="Text Box 44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91" name="Text Box 44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92" name="Text Box 44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93" name="Text Box 44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94" name="Text Box 44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95" name="Text Box 44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96" name="Text Box 44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97" name="Text Box 44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98" name="Text Box 44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599" name="Text Box 44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00" name="Text Box 44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01" name="Text Box 44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02" name="Text Box 44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03" name="Text Box 44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04" name="Text Box 44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05" name="Text Box 44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06" name="Text Box 44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07" name="Text Box 44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08" name="Text Box 44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09" name="Text Box 44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10" name="Text Box 44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11" name="Text Box 44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12" name="Text Box 44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13" name="Text Box 44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14" name="Text Box 44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15" name="Text Box 44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16" name="Text Box 44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17" name="Text Box 44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18" name="Text Box 44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19" name="Text Box 44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20" name="Text Box 44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21" name="Text Box 44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22" name="Text Box 44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23" name="Text Box 44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24" name="Text Box 44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25" name="Text Box 44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26" name="Text Box 44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27" name="Text Box 44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28" name="Text Box 44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29" name="Text Box 44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30" name="Text Box 44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31" name="Text Box 44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32" name="Text Box 44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33" name="Text Box 44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34" name="Text Box 44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35" name="Text Box 44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36" name="Text Box 44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37" name="Text Box 44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38" name="Text Box 44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39" name="Text Box 44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40" name="Text Box 44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41" name="Text Box 44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42" name="Text Box 44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43" name="Text Box 44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44" name="Text Box 44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45" name="Text Box 44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46" name="Text Box 44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47" name="Text Box 44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48" name="Text Box 44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49" name="Text Box 44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50" name="Text Box 44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51" name="Text Box 44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52" name="Text Box 44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53" name="Text Box 44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54" name="Text Box 44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55" name="Text Box 44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56" name="Text Box 44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57" name="Text Box 44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58" name="Text Box 44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59" name="Text Box 44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60" name="Text Box 44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61" name="Text Box 44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62" name="Text Box 44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63" name="Text Box 44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64" name="Text Box 44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65" name="Text Box 44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66" name="Text Box 44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67" name="Text Box 44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68" name="Text Box 44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69" name="Text Box 44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70" name="Text Box 44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71" name="Text Box 44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72" name="Text Box 44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73" name="Text Box 44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74" name="Text Box 44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75" name="Text Box 44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76" name="Text Box 45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77" name="Text Box 45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78" name="Text Box 45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79" name="Text Box 45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80" name="Text Box 45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81" name="Text Box 45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82" name="Text Box 45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83" name="Text Box 45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84" name="Text Box 45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85" name="Text Box 45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86" name="Text Box 45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87" name="Text Box 45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88" name="Text Box 45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89" name="Text Box 45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90" name="Text Box 45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91" name="Text Box 45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92" name="Text Box 45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93" name="Text Box 45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94" name="Text Box 45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95" name="Text Box 45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96" name="Text Box 45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97" name="Text Box 45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98" name="Text Box 45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699" name="Text Box 45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00" name="Text Box 45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01" name="Text Box 45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02" name="Text Box 45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03" name="Text Box 45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04" name="Text Box 45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05" name="Text Box 45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06" name="Text Box 45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07" name="Text Box 45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08" name="Text Box 45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09" name="Text Box 45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10" name="Text Box 45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11" name="Text Box 45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12" name="Text Box 45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13" name="Text Box 45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14" name="Text Box 45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15" name="Text Box 45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16" name="Text Box 45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17" name="Text Box 45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18" name="Text Box 45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19" name="Text Box 45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20" name="Text Box 45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21" name="Text Box 45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22" name="Text Box 45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23" name="Text Box 45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24" name="Text Box 45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25" name="Text Box 45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26" name="Text Box 45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27" name="Text Box 45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28" name="Text Box 45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29" name="Text Box 45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30" name="Text Box 45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31" name="Text Box 45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32" name="Text Box 45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33" name="Text Box 45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34" name="Text Box 45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35" name="Text Box 45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36" name="Text Box 45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37" name="Text Box 45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38" name="Text Box 45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39" name="Text Box 45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40" name="Text Box 45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41" name="Text Box 45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42" name="Text Box 45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43" name="Text Box 45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44" name="Text Box 45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45" name="Text Box 45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46" name="Text Box 45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47" name="Text Box 45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48" name="Text Box 45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49" name="Text Box 45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50" name="Text Box 45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51" name="Text Box 45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52" name="Text Box 45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53" name="Text Box 45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54" name="Text Box 45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55" name="Text Box 45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56" name="Text Box 45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57" name="Text Box 45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58" name="Text Box 45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59" name="Text Box 45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60" name="Text Box 45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61" name="Text Box 45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62" name="Text Box 45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63" name="Text Box 45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64" name="Text Box 45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65" name="Text Box 45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66" name="Text Box 45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67" name="Text Box 45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68" name="Text Box 45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69" name="Text Box 45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70" name="Text Box 45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71" name="Text Box 45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72" name="Text Box 45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73" name="Text Box 45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74" name="Text Box 45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75" name="Text Box 45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76" name="Text Box 46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77" name="Text Box 46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78" name="Text Box 46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79" name="Text Box 46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80" name="Text Box 46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81" name="Text Box 46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82" name="Text Box 46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83" name="Text Box 46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84" name="Text Box 46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85" name="Text Box 46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86" name="Text Box 46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87" name="Text Box 46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88" name="Text Box 46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89" name="Text Box 46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90" name="Text Box 46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91" name="Text Box 46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92" name="Text Box 46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93" name="Text Box 46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94" name="Text Box 46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95" name="Text Box 46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96" name="Text Box 46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97" name="Text Box 46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98" name="Text Box 46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799" name="Text Box 46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00" name="Text Box 46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01" name="Text Box 46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02" name="Text Box 46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03" name="Text Box 46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04" name="Text Box 46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05" name="Text Box 46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06" name="Text Box 46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07" name="Text Box 46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08" name="Text Box 46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09" name="Text Box 46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10" name="Text Box 46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11" name="Text Box 46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12" name="Text Box 46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13" name="Text Box 46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14" name="Text Box 46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15" name="Text Box 46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16" name="Text Box 46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17" name="Text Box 46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18" name="Text Box 46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19" name="Text Box 46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20" name="Text Box 46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21" name="Text Box 46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22" name="Text Box 46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23" name="Text Box 46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24" name="Text Box 46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25" name="Text Box 46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26" name="Text Box 46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27" name="Text Box 46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28" name="Text Box 46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29" name="Text Box 46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30" name="Text Box 46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31" name="Text Box 46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32" name="Text Box 46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33" name="Text Box 46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34" name="Text Box 46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35" name="Text Box 46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36" name="Text Box 46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37" name="Text Box 46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38" name="Text Box 46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39" name="Text Box 46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40" name="Text Box 46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41" name="Text Box 46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42" name="Text Box 46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43" name="Text Box 46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44" name="Text Box 46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45" name="Text Box 46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46" name="Text Box 46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47" name="Text Box 46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48" name="Text Box 46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49" name="Text Box 46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50" name="Text Box 46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51" name="Text Box 46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52" name="Text Box 46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53" name="Text Box 46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54" name="Text Box 46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55" name="Text Box 46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56" name="Text Box 46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57" name="Text Box 46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58" name="Text Box 46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59" name="Text Box 46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60" name="Text Box 46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61" name="Text Box 46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62" name="Text Box 46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63" name="Text Box 46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64" name="Text Box 46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65" name="Text Box 46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66" name="Text Box 46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67" name="Text Box 46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68" name="Text Box 46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69" name="Text Box 46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70" name="Text Box 46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71" name="Text Box 46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72" name="Text Box 46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73" name="Text Box 46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74" name="Text Box 46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75" name="Text Box 46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76" name="Text Box 47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77" name="Text Box 47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78" name="Text Box 47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79" name="Text Box 47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80" name="Text Box 47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81" name="Text Box 47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82" name="Text Box 47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83" name="Text Box 47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84" name="Text Box 47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85" name="Text Box 47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86" name="Text Box 47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87" name="Text Box 47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88" name="Text Box 47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89" name="Text Box 47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90" name="Text Box 47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91" name="Text Box 47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92" name="Text Box 47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93" name="Text Box 47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94" name="Text Box 47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95" name="Text Box 47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96" name="Text Box 47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97" name="Text Box 47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98" name="Text Box 47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899" name="Text Box 47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00" name="Text Box 47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01" name="Text Box 47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02" name="Text Box 47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03" name="Text Box 47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04" name="Text Box 47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05" name="Text Box 47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06" name="Text Box 47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07" name="Text Box 47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08" name="Text Box 47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09" name="Text Box 47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10" name="Text Box 47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11" name="Text Box 47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12" name="Text Box 47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13" name="Text Box 47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14" name="Text Box 47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15" name="Text Box 47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16" name="Text Box 47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17" name="Text Box 47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18" name="Text Box 47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19" name="Text Box 47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20" name="Text Box 47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21" name="Text Box 47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22" name="Text Box 47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23" name="Text Box 47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24" name="Text Box 47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25" name="Text Box 47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26" name="Text Box 47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27" name="Text Box 47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28" name="Text Box 47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29" name="Text Box 47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30" name="Text Box 47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31" name="Text Box 47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32" name="Text Box 47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33" name="Text Box 47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34" name="Text Box 47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35" name="Text Box 47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36" name="Text Box 47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37" name="Text Box 47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38" name="Text Box 47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39" name="Text Box 47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40" name="Text Box 47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41" name="Text Box 47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42" name="Text Box 47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43" name="Text Box 47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44" name="Text Box 47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45" name="Text Box 47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46" name="Text Box 47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47" name="Text Box 47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48" name="Text Box 47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49" name="Text Box 47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50" name="Text Box 47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51" name="Text Box 47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52" name="Text Box 47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53" name="Text Box 47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54" name="Text Box 47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55" name="Text Box 47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56" name="Text Box 47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57" name="Text Box 47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58" name="Text Box 47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59" name="Text Box 47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60" name="Text Box 47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61" name="Text Box 47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62" name="Text Box 47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63" name="Text Box 47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64" name="Text Box 47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65" name="Text Box 47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66" name="Text Box 47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67" name="Text Box 47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68" name="Text Box 47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69" name="Text Box 47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70" name="Text Box 47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71" name="Text Box 47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72" name="Text Box 47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73" name="Text Box 47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74" name="Text Box 47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75" name="Text Box 47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76" name="Text Box 48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77" name="Text Box 48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78" name="Text Box 48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79" name="Text Box 48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80" name="Text Box 48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81" name="Text Box 48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82" name="Text Box 48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83" name="Text Box 48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84" name="Text Box 48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85" name="Text Box 48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86" name="Text Box 48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87" name="Text Box 48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88" name="Text Box 48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89" name="Text Box 48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90" name="Text Box 48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91" name="Text Box 48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92" name="Text Box 48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93" name="Text Box 48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94" name="Text Box 48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95" name="Text Box 48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96" name="Text Box 48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97" name="Text Box 48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98" name="Text Box 48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4999" name="Text Box 48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00" name="Text Box 48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01" name="Text Box 48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02" name="Text Box 48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03" name="Text Box 48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04" name="Text Box 48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05" name="Text Box 48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06" name="Text Box 48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07" name="Text Box 48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08" name="Text Box 48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09" name="Text Box 48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10" name="Text Box 48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11" name="Text Box 48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12" name="Text Box 48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13" name="Text Box 48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14" name="Text Box 48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15" name="Text Box 48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16" name="Text Box 48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17" name="Text Box 48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18" name="Text Box 48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19" name="Text Box 48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20" name="Text Box 48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21" name="Text Box 48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22" name="Text Box 48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23" name="Text Box 48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24" name="Text Box 48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25" name="Text Box 48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26" name="Text Box 48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27" name="Text Box 48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28" name="Text Box 48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29" name="Text Box 48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30" name="Text Box 48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31" name="Text Box 48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32" name="Text Box 48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33" name="Text Box 48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34" name="Text Box 48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35" name="Text Box 48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36" name="Text Box 48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37" name="Text Box 48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38" name="Text Box 48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39" name="Text Box 48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40" name="Text Box 48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41" name="Text Box 48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42" name="Text Box 48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43" name="Text Box 48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44" name="Text Box 48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45" name="Text Box 48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46" name="Text Box 48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47" name="Text Box 48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48" name="Text Box 48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49" name="Text Box 48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50" name="Text Box 48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51" name="Text Box 48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52" name="Text Box 48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53" name="Text Box 48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54" name="Text Box 48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55" name="Text Box 48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56" name="Text Box 48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57" name="Text Box 48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58" name="Text Box 48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59" name="Text Box 48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60" name="Text Box 48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61" name="Text Box 48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62" name="Text Box 48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63" name="Text Box 48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64" name="Text Box 48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65" name="Text Box 48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66" name="Text Box 48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67" name="Text Box 48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68" name="Text Box 48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69" name="Text Box 48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70" name="Text Box 48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71" name="Text Box 48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72" name="Text Box 48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73" name="Text Box 48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74" name="Text Box 48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75" name="Text Box 48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76" name="Text Box 49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77" name="Text Box 49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78" name="Text Box 49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79" name="Text Box 49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80" name="Text Box 49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81" name="Text Box 49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82" name="Text Box 49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83" name="Text Box 49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84" name="Text Box 49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85" name="Text Box 49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86" name="Text Box 49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87" name="Text Box 49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88" name="Text Box 49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89" name="Text Box 49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90" name="Text Box 49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91" name="Text Box 49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92" name="Text Box 49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93" name="Text Box 49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94" name="Text Box 49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95" name="Text Box 49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96" name="Text Box 49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97" name="Text Box 49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98" name="Text Box 49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099" name="Text Box 49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00" name="Text Box 49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01" name="Text Box 49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02" name="Text Box 49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03" name="Text Box 49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04" name="Text Box 49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05" name="Text Box 49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06" name="Text Box 49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07" name="Text Box 49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08" name="Text Box 49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09" name="Text Box 49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10" name="Text Box 49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11" name="Text Box 49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12" name="Text Box 49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13" name="Text Box 49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14" name="Text Box 49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15" name="Text Box 49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16" name="Text Box 49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17" name="Text Box 49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18" name="Text Box 49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19" name="Text Box 49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20" name="Text Box 49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21" name="Text Box 49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22" name="Text Box 49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23" name="Text Box 49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24" name="Text Box 49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25" name="Text Box 49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26" name="Text Box 49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27" name="Text Box 49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28" name="Text Box 49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29" name="Text Box 49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30" name="Text Box 49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31" name="Text Box 49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32" name="Text Box 49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33" name="Text Box 49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34" name="Text Box 49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35" name="Text Box 49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36" name="Text Box 49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37" name="Text Box 49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38" name="Text Box 49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39" name="Text Box 49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40" name="Text Box 49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41" name="Text Box 49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42" name="Text Box 49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43" name="Text Box 49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44" name="Text Box 49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45" name="Text Box 49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46" name="Text Box 49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47" name="Text Box 49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48" name="Text Box 49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49" name="Text Box 49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50" name="Text Box 49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51" name="Text Box 49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52" name="Text Box 49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53" name="Text Box 49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54" name="Text Box 49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55" name="Text Box 49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56" name="Text Box 49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57" name="Text Box 49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58" name="Text Box 49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59" name="Text Box 49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60" name="Text Box 49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61" name="Text Box 49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62" name="Text Box 49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63" name="Text Box 49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64" name="Text Box 49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65" name="Text Box 49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66" name="Text Box 49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67" name="Text Box 49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68" name="Text Box 49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69" name="Text Box 49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70" name="Text Box 49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71" name="Text Box 49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72" name="Text Box 49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73" name="Text Box 49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74" name="Text Box 49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75" name="Text Box 49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76" name="Text Box 50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77" name="Text Box 50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78" name="Text Box 50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79" name="Text Box 50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80" name="Text Box 50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81" name="Text Box 50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82" name="Text Box 50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83" name="Text Box 50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84" name="Text Box 50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85" name="Text Box 50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86" name="Text Box 50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87" name="Text Box 50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88" name="Text Box 50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89" name="Text Box 50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90" name="Text Box 50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91" name="Text Box 50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92" name="Text Box 50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93" name="Text Box 50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94" name="Text Box 50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95" name="Text Box 50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96" name="Text Box 50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97" name="Text Box 50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98" name="Text Box 50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199" name="Text Box 50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00" name="Text Box 50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01" name="Text Box 50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02" name="Text Box 50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03" name="Text Box 50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04" name="Text Box 50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05" name="Text Box 50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06" name="Text Box 50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07" name="Text Box 50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08" name="Text Box 50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09" name="Text Box 50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10" name="Text Box 50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11" name="Text Box 50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12" name="Text Box 50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13" name="Text Box 50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14" name="Text Box 50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15" name="Text Box 50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16" name="Text Box 50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17" name="Text Box 50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18" name="Text Box 50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19" name="Text Box 50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20" name="Text Box 50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21" name="Text Box 50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22" name="Text Box 50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23" name="Text Box 50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24" name="Text Box 50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25" name="Text Box 50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26" name="Text Box 50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27" name="Text Box 50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28" name="Text Box 50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29" name="Text Box 50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30" name="Text Box 50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31" name="Text Box 50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32" name="Text Box 50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33" name="Text Box 50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34" name="Text Box 50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35" name="Text Box 50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36" name="Text Box 50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37" name="Text Box 50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38" name="Text Box 50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39" name="Text Box 50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40" name="Text Box 50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41" name="Text Box 50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42" name="Text Box 50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43" name="Text Box 50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44" name="Text Box 50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45" name="Text Box 50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46" name="Text Box 50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47" name="Text Box 50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48" name="Text Box 50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49" name="Text Box 50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50" name="Text Box 50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51" name="Text Box 50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52" name="Text Box 50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53" name="Text Box 50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54" name="Text Box 50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55" name="Text Box 50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56" name="Text Box 50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57" name="Text Box 50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58" name="Text Box 50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59" name="Text Box 50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60" name="Text Box 50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61" name="Text Box 50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62" name="Text Box 50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63" name="Text Box 50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64" name="Text Box 50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65" name="Text Box 50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66" name="Text Box 50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67" name="Text Box 50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68" name="Text Box 50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69" name="Text Box 50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70" name="Text Box 50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71" name="Text Box 50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72" name="Text Box 50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73" name="Text Box 50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74" name="Text Box 50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75" name="Text Box 50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76" name="Text Box 51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77" name="Text Box 51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78" name="Text Box 51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79" name="Text Box 51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80" name="Text Box 51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81" name="Text Box 51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82" name="Text Box 51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83" name="Text Box 51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84" name="Text Box 51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85" name="Text Box 51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86" name="Text Box 51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87" name="Text Box 51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88" name="Text Box 51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89" name="Text Box 51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90" name="Text Box 51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91" name="Text Box 51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92" name="Text Box 51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93" name="Text Box 51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94" name="Text Box 51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95" name="Text Box 51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96" name="Text Box 51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97" name="Text Box 51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98" name="Text Box 51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299" name="Text Box 51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00" name="Text Box 51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01" name="Text Box 51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02" name="Text Box 51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03" name="Text Box 51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04" name="Text Box 51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05" name="Text Box 51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06" name="Text Box 51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07" name="Text Box 51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08" name="Text Box 51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09" name="Text Box 51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10" name="Text Box 51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11" name="Text Box 51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12" name="Text Box 51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13" name="Text Box 51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14" name="Text Box 51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15" name="Text Box 51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16" name="Text Box 51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17" name="Text Box 51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18" name="Text Box 51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19" name="Text Box 51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20" name="Text Box 51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21" name="Text Box 51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22" name="Text Box 51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23" name="Text Box 51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24" name="Text Box 51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25" name="Text Box 51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26" name="Text Box 51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27" name="Text Box 51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28" name="Text Box 51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29" name="Text Box 51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30" name="Text Box 51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31" name="Text Box 51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32" name="Text Box 51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33" name="Text Box 51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34" name="Text Box 51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35" name="Text Box 51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36" name="Text Box 51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37" name="Text Box 51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38" name="Text Box 51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39" name="Text Box 51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40" name="Text Box 51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41" name="Text Box 51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42" name="Text Box 51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43" name="Text Box 51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44" name="Text Box 51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45" name="Text Box 51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46" name="Text Box 51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47" name="Text Box 51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48" name="Text Box 51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49" name="Text Box 51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50" name="Text Box 51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51" name="Text Box 51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52" name="Text Box 51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53" name="Text Box 51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54" name="Text Box 51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55" name="Text Box 51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56" name="Text Box 51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57" name="Text Box 51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58" name="Text Box 51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59" name="Text Box 51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60" name="Text Box 51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61" name="Text Box 51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62" name="Text Box 51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63" name="Text Box 51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64" name="Text Box 51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65" name="Text Box 51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66" name="Text Box 51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67" name="Text Box 51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68" name="Text Box 51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69" name="Text Box 51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70" name="Text Box 51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71" name="Text Box 51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72" name="Text Box 51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73" name="Text Box 51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74" name="Text Box 51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75" name="Text Box 51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76" name="Text Box 52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77" name="Text Box 52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78" name="Text Box 52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79" name="Text Box 52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80" name="Text Box 52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81" name="Text Box 52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82" name="Text Box 52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83" name="Text Box 52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84" name="Text Box 52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85" name="Text Box 52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86" name="Text Box 52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87" name="Text Box 52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88" name="Text Box 52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89" name="Text Box 52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90" name="Text Box 52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91" name="Text Box 52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92" name="Text Box 52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93" name="Text Box 52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94" name="Text Box 52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95" name="Text Box 52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96" name="Text Box 52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97" name="Text Box 52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98" name="Text Box 52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399" name="Text Box 52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00" name="Text Box 52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01" name="Text Box 52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02" name="Text Box 52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03" name="Text Box 52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04" name="Text Box 52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05" name="Text Box 52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06" name="Text Box 52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07" name="Text Box 52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08" name="Text Box 52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09" name="Text Box 52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10" name="Text Box 52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11" name="Text Box 52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12" name="Text Box 52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13" name="Text Box 52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14" name="Text Box 52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15" name="Text Box 52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16" name="Text Box 52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17" name="Text Box 52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18" name="Text Box 52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19" name="Text Box 52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20" name="Text Box 52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21" name="Text Box 52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22" name="Text Box 52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23" name="Text Box 52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24" name="Text Box 52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25" name="Text Box 52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26" name="Text Box 52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27" name="Text Box 52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28" name="Text Box 52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29" name="Text Box 52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30" name="Text Box 52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31" name="Text Box 52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32" name="Text Box 52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33" name="Text Box 52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34" name="Text Box 52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35" name="Text Box 52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36" name="Text Box 52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37" name="Text Box 52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38" name="Text Box 52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39" name="Text Box 52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40" name="Text Box 52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41" name="Text Box 52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42" name="Text Box 52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43" name="Text Box 52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44" name="Text Box 52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45" name="Text Box 52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46" name="Text Box 52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47" name="Text Box 52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48" name="Text Box 52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49" name="Text Box 52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50" name="Text Box 52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51" name="Text Box 52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52" name="Text Box 52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53" name="Text Box 52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54" name="Text Box 52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55" name="Text Box 52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56" name="Text Box 52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57" name="Text Box 52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58" name="Text Box 52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59" name="Text Box 52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60" name="Text Box 52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61" name="Text Box 52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62" name="Text Box 52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63" name="Text Box 52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64" name="Text Box 52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65" name="Text Box 52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66" name="Text Box 52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67" name="Text Box 52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68" name="Text Box 52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69" name="Text Box 52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70" name="Text Box 52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71" name="Text Box 52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72" name="Text Box 52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73" name="Text Box 52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74" name="Text Box 52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75" name="Text Box 52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76" name="Text Box 53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77" name="Text Box 53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78" name="Text Box 53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79" name="Text Box 53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80" name="Text Box 53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81" name="Text Box 53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82" name="Text Box 53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83" name="Text Box 53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84" name="Text Box 530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85" name="Text Box 530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86" name="Text Box 531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87" name="Text Box 531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88" name="Text Box 531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89" name="Text Box 531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90" name="Text Box 531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91" name="Text Box 531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92" name="Text Box 531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93" name="Text Box 531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94" name="Text Box 531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95" name="Text Box 531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96" name="Text Box 532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97" name="Text Box 532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98" name="Text Box 532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499" name="Text Box 532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00" name="Text Box 532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01" name="Text Box 532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02" name="Text Box 532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03" name="Text Box 532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04" name="Text Box 532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05" name="Text Box 532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06" name="Text Box 533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07" name="Text Box 533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08" name="Text Box 533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09" name="Text Box 533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10" name="Text Box 533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11" name="Text Box 533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12" name="Text Box 533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13" name="Text Box 533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14" name="Text Box 533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15" name="Text Box 533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16" name="Text Box 534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17" name="Text Box 534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18" name="Text Box 534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19" name="Text Box 534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20" name="Text Box 534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21" name="Text Box 534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22" name="Text Box 534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23" name="Text Box 534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24" name="Text Box 534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25" name="Text Box 534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26" name="Text Box 535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27" name="Text Box 535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28" name="Text Box 535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29" name="Text Box 535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30" name="Text Box 535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31" name="Text Box 535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32" name="Text Box 535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33" name="Text Box 535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34" name="Text Box 535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35" name="Text Box 535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36" name="Text Box 536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37" name="Text Box 536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38" name="Text Box 536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39" name="Text Box 536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40" name="Text Box 536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41" name="Text Box 536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42" name="Text Box 536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43" name="Text Box 536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44" name="Text Box 536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45" name="Text Box 536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46" name="Text Box 537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47" name="Text Box 537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48" name="Text Box 537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49" name="Text Box 537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50" name="Text Box 537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51" name="Text Box 537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52" name="Text Box 537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53" name="Text Box 537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54" name="Text Box 537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55" name="Text Box 537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56" name="Text Box 538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57" name="Text Box 538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58" name="Text Box 538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59" name="Text Box 538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60" name="Text Box 538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61" name="Text Box 538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62" name="Text Box 538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63" name="Text Box 538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64" name="Text Box 538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65" name="Text Box 538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66" name="Text Box 539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67" name="Text Box 539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68" name="Text Box 539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69" name="Text Box 539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70" name="Text Box 539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71" name="Text Box 539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72" name="Text Box 539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73" name="Text Box 539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74" name="Text Box 5398"/>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75" name="Text Box 5399"/>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76" name="Text Box 5400"/>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77" name="Text Box 5401"/>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78" name="Text Box 5402"/>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79" name="Text Box 5403"/>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80" name="Text Box 5404"/>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81" name="Text Box 5405"/>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82" name="Text Box 5406"/>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608</xdr:row>
      <xdr:rowOff>0</xdr:rowOff>
    </xdr:from>
    <xdr:to>
      <xdr:col>4</xdr:col>
      <xdr:colOff>85725</xdr:colOff>
      <xdr:row>609</xdr:row>
      <xdr:rowOff>19050</xdr:rowOff>
    </xdr:to>
    <xdr:sp macro="" textlink="">
      <xdr:nvSpPr>
        <xdr:cNvPr id="5583" name="Text Box 5407"/>
        <xdr:cNvSpPr txBox="1">
          <a:spLocks noChangeArrowheads="1"/>
        </xdr:cNvSpPr>
      </xdr:nvSpPr>
      <xdr:spPr bwMode="auto">
        <a:xfrm>
          <a:off x="4686300" y="11582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84" name="Text Box 5427"/>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85" name="Text Box 5428"/>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86" name="Text Box 5429"/>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87" name="Text Box 5430"/>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88" name="Text Box 5431"/>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89" name="Text Box 5432"/>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90" name="Text Box 5433"/>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91" name="Text Box 5434"/>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92" name="Text Box 5435"/>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93" name="Text Box 5436"/>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94" name="Text Box 5437"/>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95" name="Text Box 5438"/>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96" name="Text Box 5439"/>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97" name="Text Box 5440"/>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98" name="Text Box 5441"/>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599" name="Text Box 5442"/>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00" name="Text Box 5443"/>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01" name="Text Box 5444"/>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02" name="Text Box 5445"/>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03" name="Text Box 5446"/>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04" name="Text Box 5447"/>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05" name="Text Box 5448"/>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06" name="Text Box 5449"/>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07" name="Text Box 5450"/>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08" name="Text Box 5451"/>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09" name="Text Box 5452"/>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10" name="Text Box 5453"/>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11" name="Text Box 5454"/>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12" name="Text Box 5455"/>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13" name="Text Box 5456"/>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14" name="Text Box 5457"/>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15" name="Text Box 5458"/>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16" name="Text Box 5459"/>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17" name="Text Box 5460"/>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18" name="Text Box 5461"/>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19" name="Text Box 5462"/>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20" name="Text Box 5463"/>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21" name="Text Box 5464"/>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22" name="Text Box 5465"/>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23" name="Text Box 5466"/>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24" name="Text Box 5467"/>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607</xdr:row>
      <xdr:rowOff>0</xdr:rowOff>
    </xdr:from>
    <xdr:to>
      <xdr:col>4</xdr:col>
      <xdr:colOff>85725</xdr:colOff>
      <xdr:row>608</xdr:row>
      <xdr:rowOff>19050</xdr:rowOff>
    </xdr:to>
    <xdr:sp macro="" textlink="">
      <xdr:nvSpPr>
        <xdr:cNvPr id="5625" name="Text Box 5468"/>
        <xdr:cNvSpPr txBox="1">
          <a:spLocks noChangeArrowheads="1"/>
        </xdr:cNvSpPr>
      </xdr:nvSpPr>
      <xdr:spPr bwMode="auto">
        <a:xfrm>
          <a:off x="4686300" y="11563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26" name="Text Box 25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27" name="Text Box 25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28" name="Text Box 25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29" name="Text Box 25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30" name="Text Box 25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31" name="Text Box 25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32" name="Text Box 25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33" name="Text Box 25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34" name="Text Box 25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35" name="Text Box 25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36" name="Text Box 25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37" name="Text Box 25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38" name="Text Box 25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39" name="Text Box 25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40" name="Text Box 26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41" name="Text Box 26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42" name="Text Box 26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43" name="Text Box 26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44" name="Text Box 26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45" name="Text Box 26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46" name="Text Box 26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47" name="Text Box 26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48" name="Text Box 26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49" name="Text Box 26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50" name="Text Box 26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51" name="Text Box 26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52" name="Text Box 26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53" name="Text Box 26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54" name="Text Box 26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55" name="Text Box 26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56" name="Text Box 26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57" name="Text Box 26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58" name="Text Box 26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59" name="Text Box 26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60" name="Text Box 26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61" name="Text Box 26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62" name="Text Box 26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63" name="Text Box 26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64" name="Text Box 26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65" name="Text Box 26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66" name="Text Box 26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67" name="Text Box 26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68" name="Text Box 26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69" name="Text Box 26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70" name="Text Box 26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71" name="Text Box 26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72" name="Text Box 26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73" name="Text Box 26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74" name="Text Box 26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75" name="Text Box 26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76" name="Text Box 26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77" name="Text Box 26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78" name="Text Box 26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79" name="Text Box 26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80" name="Text Box 26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81" name="Text Box 26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82" name="Text Box 26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83" name="Text Box 26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84" name="Text Box 26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85" name="Text Box 26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86" name="Text Box 26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87" name="Text Box 26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88" name="Text Box 26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89" name="Text Box 26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90" name="Text Box 26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91" name="Text Box 26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92" name="Text Box 26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93" name="Text Box 26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94" name="Text Box 26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95" name="Text Box 26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96" name="Text Box 26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97" name="Text Box 26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98" name="Text Box 27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699" name="Text Box 27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00" name="Text Box 27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01" name="Text Box 27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02" name="Text Box 27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03" name="Text Box 27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04" name="Text Box 27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05" name="Text Box 27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06" name="Text Box 27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07" name="Text Box 27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08" name="Text Box 27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09" name="Text Box 27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10" name="Text Box 27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11" name="Text Box 27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12" name="Text Box 27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13" name="Text Box 27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14" name="Text Box 27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15" name="Text Box 27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16" name="Text Box 27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17" name="Text Box 27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18" name="Text Box 27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19" name="Text Box 27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20" name="Text Box 27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21" name="Text Box 27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22" name="Text Box 27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23" name="Text Box 27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24" name="Text Box 27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25" name="Text Box 27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26" name="Text Box 27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27" name="Text Box 27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28" name="Text Box 27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29" name="Text Box 27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30" name="Text Box 27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31" name="Text Box 27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32" name="Text Box 27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33" name="Text Box 27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34" name="Text Box 27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35" name="Text Box 27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36" name="Text Box 27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37" name="Text Box 27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38" name="Text Box 27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39" name="Text Box 27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40" name="Text Box 27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41" name="Text Box 27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42" name="Text Box 27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43" name="Text Box 27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44" name="Text Box 27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45" name="Text Box 27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46" name="Text Box 27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47" name="Text Box 27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48" name="Text Box 27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49" name="Text Box 27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50" name="Text Box 27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51" name="Text Box 27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52" name="Text Box 27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53" name="Text Box 27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54" name="Text Box 27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55" name="Text Box 27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56" name="Text Box 27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57" name="Text Box 27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58" name="Text Box 27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59" name="Text Box 27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60" name="Text Box 27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61" name="Text Box 27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62" name="Text Box 27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63" name="Text Box 27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64" name="Text Box 27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65" name="Text Box 27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66" name="Text Box 27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67" name="Text Box 27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68" name="Text Box 27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69" name="Text Box 27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70" name="Text Box 27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71" name="Text Box 27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72" name="Text Box 27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73" name="Text Box 27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74" name="Text Box 27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75" name="Text Box 27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76" name="Text Box 27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77" name="Text Box 27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78" name="Text Box 27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79" name="Text Box 27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80" name="Text Box 27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81" name="Text Box 27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82" name="Text Box 27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83" name="Text Box 27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84" name="Text Box 27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85" name="Text Box 27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86" name="Text Box 27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87" name="Text Box 27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88" name="Text Box 27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89" name="Text Box 27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90" name="Text Box 27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91" name="Text Box 27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92" name="Text Box 27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93" name="Text Box 27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94" name="Text Box 27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95" name="Text Box 27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96" name="Text Box 27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97" name="Text Box 27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98" name="Text Box 28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799" name="Text Box 28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00" name="Text Box 28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01" name="Text Box 28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02" name="Text Box 28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03" name="Text Box 28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04" name="Text Box 28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05" name="Text Box 28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06" name="Text Box 28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07" name="Text Box 28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08" name="Text Box 28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09" name="Text Box 28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10" name="Text Box 28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11" name="Text Box 28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12" name="Text Box 28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13" name="Text Box 28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14" name="Text Box 28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15" name="Text Box 28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16" name="Text Box 28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17" name="Text Box 28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18" name="Text Box 28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19" name="Text Box 28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20" name="Text Box 28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21" name="Text Box 28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22" name="Text Box 28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23" name="Text Box 28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24" name="Text Box 28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25" name="Text Box 28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26" name="Text Box 28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27" name="Text Box 28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28" name="Text Box 28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29" name="Text Box 28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30" name="Text Box 28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31" name="Text Box 28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32" name="Text Box 28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33" name="Text Box 28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34" name="Text Box 28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35" name="Text Box 28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36" name="Text Box 28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37" name="Text Box 28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38" name="Text Box 28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39" name="Text Box 28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40" name="Text Box 28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41" name="Text Box 28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42" name="Text Box 28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43" name="Text Box 28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44" name="Text Box 28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45" name="Text Box 28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46" name="Text Box 28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47" name="Text Box 28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48" name="Text Box 28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49" name="Text Box 28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50" name="Text Box 28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51" name="Text Box 28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52" name="Text Box 28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53" name="Text Box 28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54" name="Text Box 28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55" name="Text Box 28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56" name="Text Box 28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57" name="Text Box 28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58" name="Text Box 28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59" name="Text Box 28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60" name="Text Box 28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61" name="Text Box 28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62" name="Text Box 28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63" name="Text Box 28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64" name="Text Box 28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65" name="Text Box 28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66" name="Text Box 28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67" name="Text Box 28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68" name="Text Box 28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69" name="Text Box 28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70" name="Text Box 28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71" name="Text Box 28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72" name="Text Box 28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73" name="Text Box 28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74" name="Text Box 28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75" name="Text Box 28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76" name="Text Box 28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77" name="Text Box 28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78" name="Text Box 28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79" name="Text Box 28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80" name="Text Box 28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81" name="Text Box 28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82" name="Text Box 28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83" name="Text Box 28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84" name="Text Box 28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85" name="Text Box 28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86" name="Text Box 28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87" name="Text Box 28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88" name="Text Box 28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89" name="Text Box 28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90" name="Text Box 28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91" name="Text Box 28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92" name="Text Box 28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93" name="Text Box 28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94" name="Text Box 28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95" name="Text Box 28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96" name="Text Box 28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97" name="Text Box 28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98" name="Text Box 29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899" name="Text Box 29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00" name="Text Box 29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01" name="Text Box 29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02" name="Text Box 29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03" name="Text Box 29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04" name="Text Box 29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05" name="Text Box 29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06" name="Text Box 29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07" name="Text Box 29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08" name="Text Box 29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09" name="Text Box 29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10" name="Text Box 29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11" name="Text Box 29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12" name="Text Box 29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13" name="Text Box 29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14" name="Text Box 29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15" name="Text Box 29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16" name="Text Box 29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17" name="Text Box 29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18" name="Text Box 29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19" name="Text Box 29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20" name="Text Box 29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21" name="Text Box 29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22" name="Text Box 29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23" name="Text Box 29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24" name="Text Box 29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25" name="Text Box 29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26" name="Text Box 29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27" name="Text Box 29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28" name="Text Box 29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29" name="Text Box 29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30" name="Text Box 29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31" name="Text Box 29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32" name="Text Box 29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33" name="Text Box 29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34" name="Text Box 29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35" name="Text Box 29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36" name="Text Box 29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37" name="Text Box 29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38" name="Text Box 29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39" name="Text Box 29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40" name="Text Box 29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41" name="Text Box 29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42" name="Text Box 29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43" name="Text Box 29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44" name="Text Box 29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45" name="Text Box 29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46" name="Text Box 29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47" name="Text Box 29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48" name="Text Box 29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49" name="Text Box 29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50" name="Text Box 29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51" name="Text Box 29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52" name="Text Box 29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53" name="Text Box 29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54" name="Text Box 29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55" name="Text Box 29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56" name="Text Box 29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57" name="Text Box 29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58" name="Text Box 29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59" name="Text Box 29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60" name="Text Box 29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61" name="Text Box 29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62" name="Text Box 29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63" name="Text Box 29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64" name="Text Box 29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65" name="Text Box 29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66" name="Text Box 29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67" name="Text Box 29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68" name="Text Box 29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69" name="Text Box 29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70" name="Text Box 29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71" name="Text Box 29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72" name="Text Box 29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73" name="Text Box 29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74" name="Text Box 29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75" name="Text Box 29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76" name="Text Box 29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77" name="Text Box 29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78" name="Text Box 29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79" name="Text Box 29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80" name="Text Box 29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81" name="Text Box 29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82" name="Text Box 29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83" name="Text Box 29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84" name="Text Box 29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85" name="Text Box 29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86" name="Text Box 29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87" name="Text Box 29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88" name="Text Box 29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89" name="Text Box 29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90" name="Text Box 29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91" name="Text Box 29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92" name="Text Box 29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93" name="Text Box 29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94" name="Text Box 29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95" name="Text Box 29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96" name="Text Box 29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97" name="Text Box 29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98" name="Text Box 30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5999" name="Text Box 30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00" name="Text Box 30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01" name="Text Box 30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02" name="Text Box 30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03" name="Text Box 30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04" name="Text Box 30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05" name="Text Box 30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06" name="Text Box 30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07" name="Text Box 30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08" name="Text Box 30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09" name="Text Box 30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10" name="Text Box 30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11" name="Text Box 30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12" name="Text Box 30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13" name="Text Box 30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14" name="Text Box 30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15" name="Text Box 30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16" name="Text Box 30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17" name="Text Box 30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18" name="Text Box 30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19" name="Text Box 30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20" name="Text Box 30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21" name="Text Box 30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22" name="Text Box 30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23" name="Text Box 30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24" name="Text Box 30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25" name="Text Box 30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26" name="Text Box 30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27" name="Text Box 30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28" name="Text Box 30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29" name="Text Box 30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30" name="Text Box 30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31" name="Text Box 30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32" name="Text Box 30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33" name="Text Box 30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34" name="Text Box 30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35" name="Text Box 30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36" name="Text Box 30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37" name="Text Box 30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38" name="Text Box 30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39" name="Text Box 30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40" name="Text Box 30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41" name="Text Box 30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42" name="Text Box 30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43" name="Text Box 30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44" name="Text Box 30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45" name="Text Box 30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46" name="Text Box 30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47" name="Text Box 30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48" name="Text Box 30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49" name="Text Box 30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50" name="Text Box 30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51" name="Text Box 30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52" name="Text Box 30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53" name="Text Box 30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54" name="Text Box 30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55" name="Text Box 30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56" name="Text Box 30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57" name="Text Box 30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58" name="Text Box 30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59" name="Text Box 30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60" name="Text Box 30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61" name="Text Box 30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62" name="Text Box 30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63" name="Text Box 30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64" name="Text Box 30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65" name="Text Box 30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66" name="Text Box 30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67" name="Text Box 30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68" name="Text Box 30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69" name="Text Box 30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70" name="Text Box 30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71" name="Text Box 30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72" name="Text Box 30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73" name="Text Box 30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74" name="Text Box 30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75" name="Text Box 30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76" name="Text Box 30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77" name="Text Box 30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78" name="Text Box 30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79" name="Text Box 30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80" name="Text Box 30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81" name="Text Box 30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82" name="Text Box 30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83" name="Text Box 30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84" name="Text Box 30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85" name="Text Box 30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86" name="Text Box 30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87" name="Text Box 30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88" name="Text Box 30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89" name="Text Box 30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90" name="Text Box 30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91" name="Text Box 30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92" name="Text Box 30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93" name="Text Box 30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94" name="Text Box 30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95" name="Text Box 30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96" name="Text Box 30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97" name="Text Box 30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98" name="Text Box 31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099" name="Text Box 31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00" name="Text Box 31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01" name="Text Box 31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02" name="Text Box 31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03" name="Text Box 31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04" name="Text Box 31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05" name="Text Box 31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06" name="Text Box 31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07" name="Text Box 31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08" name="Text Box 31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09" name="Text Box 31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10" name="Text Box 31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11" name="Text Box 31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12" name="Text Box 31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13" name="Text Box 31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14" name="Text Box 31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15" name="Text Box 31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16" name="Text Box 31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17" name="Text Box 31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18" name="Text Box 31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19" name="Text Box 31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20" name="Text Box 31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21" name="Text Box 31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22" name="Text Box 31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23" name="Text Box 31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24" name="Text Box 31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25" name="Text Box 31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26" name="Text Box 31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27" name="Text Box 31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28" name="Text Box 31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29" name="Text Box 31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30" name="Text Box 31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31" name="Text Box 31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32" name="Text Box 31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33" name="Text Box 31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34" name="Text Box 31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35" name="Text Box 31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36" name="Text Box 31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37" name="Text Box 31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38" name="Text Box 31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39" name="Text Box 31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40" name="Text Box 31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41" name="Text Box 31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42" name="Text Box 31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43" name="Text Box 31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44" name="Text Box 31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45" name="Text Box 31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46" name="Text Box 31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47" name="Text Box 31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48" name="Text Box 31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49" name="Text Box 31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50" name="Text Box 31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51" name="Text Box 31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52" name="Text Box 31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53" name="Text Box 31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54" name="Text Box 31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55" name="Text Box 31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56" name="Text Box 31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57" name="Text Box 31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58" name="Text Box 31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59" name="Text Box 31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60" name="Text Box 31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61" name="Text Box 31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62" name="Text Box 31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63" name="Text Box 31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64" name="Text Box 31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65" name="Text Box 31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66" name="Text Box 31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67" name="Text Box 31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68" name="Text Box 31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69" name="Text Box 31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70" name="Text Box 31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71" name="Text Box 31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72" name="Text Box 31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73" name="Text Box 31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74" name="Text Box 31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75" name="Text Box 31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76" name="Text Box 31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77" name="Text Box 31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78" name="Text Box 31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79" name="Text Box 31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80" name="Text Box 31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81" name="Text Box 31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82" name="Text Box 31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83" name="Text Box 31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84" name="Text Box 31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85" name="Text Box 31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86" name="Text Box 31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87" name="Text Box 31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88" name="Text Box 31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89" name="Text Box 31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90" name="Text Box 31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91" name="Text Box 31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92" name="Text Box 31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93" name="Text Box 31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94" name="Text Box 31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95" name="Text Box 31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96" name="Text Box 31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97" name="Text Box 31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98" name="Text Box 32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199" name="Text Box 32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00" name="Text Box 32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01" name="Text Box 32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02" name="Text Box 32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03" name="Text Box 32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04" name="Text Box 32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05" name="Text Box 32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06" name="Text Box 32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07" name="Text Box 32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08" name="Text Box 32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09" name="Text Box 32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10" name="Text Box 32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11" name="Text Box 32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12" name="Text Box 32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13" name="Text Box 32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14" name="Text Box 32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15" name="Text Box 32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16" name="Text Box 32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17" name="Text Box 32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18" name="Text Box 32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19" name="Text Box 32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20" name="Text Box 32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21" name="Text Box 32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22" name="Text Box 32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23" name="Text Box 32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24" name="Text Box 32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25" name="Text Box 32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26" name="Text Box 32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27" name="Text Box 32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28" name="Text Box 32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29" name="Text Box 32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30" name="Text Box 32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31" name="Text Box 32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32" name="Text Box 32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33" name="Text Box 32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34" name="Text Box 32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35" name="Text Box 32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36" name="Text Box 32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37" name="Text Box 32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38" name="Text Box 32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39" name="Text Box 32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40" name="Text Box 32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41" name="Text Box 32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42" name="Text Box 32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43" name="Text Box 32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44" name="Text Box 32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45" name="Text Box 32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46" name="Text Box 32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47" name="Text Box 32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48" name="Text Box 32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49" name="Text Box 32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50" name="Text Box 32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51" name="Text Box 32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52" name="Text Box 32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53" name="Text Box 32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54" name="Text Box 32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55" name="Text Box 32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56" name="Text Box 32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57" name="Text Box 32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58" name="Text Box 32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59" name="Text Box 32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60" name="Text Box 32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61" name="Text Box 32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62" name="Text Box 32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63" name="Text Box 32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64" name="Text Box 32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65" name="Text Box 32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66" name="Text Box 32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67" name="Text Box 32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68" name="Text Box 32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69" name="Text Box 32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70" name="Text Box 32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71" name="Text Box 32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72" name="Text Box 32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73" name="Text Box 32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74" name="Text Box 32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75" name="Text Box 32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76" name="Text Box 32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77" name="Text Box 32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78" name="Text Box 32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79" name="Text Box 32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80" name="Text Box 32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81" name="Text Box 32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82" name="Text Box 32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83" name="Text Box 32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84" name="Text Box 32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85" name="Text Box 32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86" name="Text Box 32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87" name="Text Box 32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88" name="Text Box 32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89" name="Text Box 32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90" name="Text Box 32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91" name="Text Box 32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92" name="Text Box 32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93" name="Text Box 32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94" name="Text Box 32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95" name="Text Box 32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96" name="Text Box 32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97" name="Text Box 32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98" name="Text Box 33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299" name="Text Box 33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00" name="Text Box 33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01" name="Text Box 33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02" name="Text Box 33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03" name="Text Box 33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04" name="Text Box 33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05" name="Text Box 33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06" name="Text Box 33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07" name="Text Box 33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08" name="Text Box 33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09" name="Text Box 33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10" name="Text Box 33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11" name="Text Box 33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12" name="Text Box 33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13" name="Text Box 33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14" name="Text Box 33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15" name="Text Box 33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16" name="Text Box 33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17" name="Text Box 33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18" name="Text Box 33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19" name="Text Box 33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20" name="Text Box 33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21" name="Text Box 33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22" name="Text Box 33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23" name="Text Box 33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24" name="Text Box 33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25" name="Text Box 33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26" name="Text Box 33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27" name="Text Box 33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28" name="Text Box 33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29" name="Text Box 33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30" name="Text Box 33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31" name="Text Box 33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32" name="Text Box 33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33" name="Text Box 33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34" name="Text Box 33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35" name="Text Box 33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36" name="Text Box 33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37" name="Text Box 33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38" name="Text Box 33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39" name="Text Box 33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40" name="Text Box 33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41" name="Text Box 33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42" name="Text Box 33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43" name="Text Box 33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44" name="Text Box 33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45" name="Text Box 33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46" name="Text Box 33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47" name="Text Box 33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48" name="Text Box 33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49" name="Text Box 33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50" name="Text Box 33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51" name="Text Box 33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52" name="Text Box 33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53" name="Text Box 33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54" name="Text Box 33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55" name="Text Box 33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56" name="Text Box 33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57" name="Text Box 33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58" name="Text Box 33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59" name="Text Box 33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60" name="Text Box 33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61" name="Text Box 33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62" name="Text Box 33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63" name="Text Box 33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64" name="Text Box 33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65" name="Text Box 33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66" name="Text Box 33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67" name="Text Box 33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68" name="Text Box 33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69" name="Text Box 33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70" name="Text Box 33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71" name="Text Box 33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72" name="Text Box 33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73" name="Text Box 33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74" name="Text Box 33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75" name="Text Box 33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76" name="Text Box 33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77" name="Text Box 33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78" name="Text Box 33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79" name="Text Box 33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80" name="Text Box 33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81" name="Text Box 33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82" name="Text Box 33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83" name="Text Box 33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84" name="Text Box 33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85" name="Text Box 33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86" name="Text Box 33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87" name="Text Box 33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88" name="Text Box 33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89" name="Text Box 33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90" name="Text Box 33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91" name="Text Box 33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92" name="Text Box 33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93" name="Text Box 33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94" name="Text Box 33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95" name="Text Box 33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96" name="Text Box 33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97" name="Text Box 33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98" name="Text Box 34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399" name="Text Box 34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00" name="Text Box 34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01" name="Text Box 34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02" name="Text Box 34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03" name="Text Box 34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04" name="Text Box 34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05" name="Text Box 34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06" name="Text Box 34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07" name="Text Box 34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08" name="Text Box 34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09" name="Text Box 34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10" name="Text Box 34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11" name="Text Box 34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12" name="Text Box 34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13" name="Text Box 34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14" name="Text Box 34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15" name="Text Box 34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16" name="Text Box 34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17" name="Text Box 34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18" name="Text Box 34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19" name="Text Box 34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20" name="Text Box 34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21" name="Text Box 34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22" name="Text Box 34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23" name="Text Box 34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24" name="Text Box 34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25" name="Text Box 34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26" name="Text Box 34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27" name="Text Box 34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28" name="Text Box 34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29" name="Text Box 34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30" name="Text Box 34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31" name="Text Box 34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32" name="Text Box 34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33" name="Text Box 34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34" name="Text Box 34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35" name="Text Box 34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36" name="Text Box 34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37" name="Text Box 34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38" name="Text Box 34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39" name="Text Box 34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40" name="Text Box 34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41" name="Text Box 34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42" name="Text Box 34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43" name="Text Box 34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44" name="Text Box 34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45" name="Text Box 34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46" name="Text Box 34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47" name="Text Box 34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48" name="Text Box 34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49" name="Text Box 34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50" name="Text Box 34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51" name="Text Box 34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52" name="Text Box 34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53" name="Text Box 34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54" name="Text Box 34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55" name="Text Box 34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56" name="Text Box 34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57" name="Text Box 34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58" name="Text Box 34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59" name="Text Box 34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60" name="Text Box 34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61" name="Text Box 34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62" name="Text Box 34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63" name="Text Box 34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64" name="Text Box 34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65" name="Text Box 34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66" name="Text Box 34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67" name="Text Box 34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68" name="Text Box 34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69" name="Text Box 34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70" name="Text Box 34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71" name="Text Box 34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72" name="Text Box 34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73" name="Text Box 34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74" name="Text Box 34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75" name="Text Box 34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76" name="Text Box 34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77" name="Text Box 34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78" name="Text Box 34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79" name="Text Box 34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80" name="Text Box 34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81" name="Text Box 34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82" name="Text Box 34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83" name="Text Box 34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84" name="Text Box 34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85" name="Text Box 34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86" name="Text Box 34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87" name="Text Box 34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88" name="Text Box 34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89" name="Text Box 34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90" name="Text Box 34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91" name="Text Box 34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92" name="Text Box 34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93" name="Text Box 34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94" name="Text Box 34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95" name="Text Box 34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96" name="Text Box 34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97" name="Text Box 34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98" name="Text Box 35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499" name="Text Box 35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00" name="Text Box 35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01" name="Text Box 35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02" name="Text Box 35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03" name="Text Box 35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04" name="Text Box 35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05" name="Text Box 35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06" name="Text Box 35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07" name="Text Box 35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08" name="Text Box 35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09" name="Text Box 35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10" name="Text Box 35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11" name="Text Box 35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12" name="Text Box 35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13" name="Text Box 35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14" name="Text Box 35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15" name="Text Box 35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16" name="Text Box 35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17" name="Text Box 35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18" name="Text Box 35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19" name="Text Box 35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20" name="Text Box 35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21" name="Text Box 35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22" name="Text Box 35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23" name="Text Box 35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24" name="Text Box 35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25" name="Text Box 35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26" name="Text Box 35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27" name="Text Box 35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28" name="Text Box 35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29" name="Text Box 35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30" name="Text Box 35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31" name="Text Box 35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32" name="Text Box 35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33" name="Text Box 35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34" name="Text Box 35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35" name="Text Box 35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36" name="Text Box 35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37" name="Text Box 35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38" name="Text Box 35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39" name="Text Box 35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40" name="Text Box 35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41" name="Text Box 35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42" name="Text Box 35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43" name="Text Box 35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44" name="Text Box 35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45" name="Text Box 35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46" name="Text Box 35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47" name="Text Box 35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48" name="Text Box 35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49" name="Text Box 35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50" name="Text Box 35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51" name="Text Box 35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52" name="Text Box 35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53" name="Text Box 35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54" name="Text Box 35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55" name="Text Box 35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56" name="Text Box 35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57" name="Text Box 35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58" name="Text Box 35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59" name="Text Box 35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60" name="Text Box 35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61" name="Text Box 35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62" name="Text Box 35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63" name="Text Box 35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64" name="Text Box 35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65" name="Text Box 35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66" name="Text Box 35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67" name="Text Box 35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68" name="Text Box 35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69" name="Text Box 35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70" name="Text Box 35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71" name="Text Box 35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72" name="Text Box 35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73" name="Text Box 35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74" name="Text Box 35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75" name="Text Box 35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76" name="Text Box 35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77" name="Text Box 35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78" name="Text Box 35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79" name="Text Box 35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80" name="Text Box 35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81" name="Text Box 35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82" name="Text Box 35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83" name="Text Box 35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84" name="Text Box 35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85" name="Text Box 35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86" name="Text Box 35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87" name="Text Box 35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88" name="Text Box 35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89" name="Text Box 35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90" name="Text Box 35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91" name="Text Box 35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92" name="Text Box 35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93" name="Text Box 35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94" name="Text Box 35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95" name="Text Box 35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96" name="Text Box 35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97" name="Text Box 35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98" name="Text Box 36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599" name="Text Box 36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00" name="Text Box 36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01" name="Text Box 36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02" name="Text Box 36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03" name="Text Box 36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04" name="Text Box 36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05" name="Text Box 36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06" name="Text Box 36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07" name="Text Box 36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08" name="Text Box 36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09" name="Text Box 36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10" name="Text Box 36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11" name="Text Box 36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12" name="Text Box 36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13" name="Text Box 36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14" name="Text Box 36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15" name="Text Box 36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16" name="Text Box 36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17" name="Text Box 36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18" name="Text Box 36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19" name="Text Box 36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20" name="Text Box 36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21" name="Text Box 36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22" name="Text Box 36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23" name="Text Box 36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24" name="Text Box 36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25" name="Text Box 36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26" name="Text Box 36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27" name="Text Box 36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28" name="Text Box 36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29" name="Text Box 36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30" name="Text Box 36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31" name="Text Box 36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32" name="Text Box 36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33" name="Text Box 36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34" name="Text Box 36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35" name="Text Box 36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36" name="Text Box 36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37" name="Text Box 36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38" name="Text Box 36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39" name="Text Box 36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40" name="Text Box 36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41" name="Text Box 36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42" name="Text Box 36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43" name="Text Box 36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44" name="Text Box 36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45" name="Text Box 36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46" name="Text Box 36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47" name="Text Box 36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48" name="Text Box 36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49" name="Text Box 36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50" name="Text Box 36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51" name="Text Box 36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52" name="Text Box 36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53" name="Text Box 36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54" name="Text Box 36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55" name="Text Box 36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56" name="Text Box 36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57" name="Text Box 36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58" name="Text Box 36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59" name="Text Box 36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60" name="Text Box 36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61" name="Text Box 36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62" name="Text Box 36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63" name="Text Box 36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64" name="Text Box 36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65" name="Text Box 36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66" name="Text Box 36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67" name="Text Box 36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68" name="Text Box 36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69" name="Text Box 36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70" name="Text Box 36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71" name="Text Box 36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72" name="Text Box 36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73" name="Text Box 36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74" name="Text Box 36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75" name="Text Box 36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76" name="Text Box 36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77" name="Text Box 36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78" name="Text Box 36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79" name="Text Box 36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80" name="Text Box 36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81" name="Text Box 36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82" name="Text Box 36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83" name="Text Box 36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84" name="Text Box 36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85" name="Text Box 36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86" name="Text Box 36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87" name="Text Box 36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88" name="Text Box 36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89" name="Text Box 36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90" name="Text Box 36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91" name="Text Box 36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92" name="Text Box 36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93" name="Text Box 36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94" name="Text Box 36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95" name="Text Box 36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96" name="Text Box 36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97" name="Text Box 36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98" name="Text Box 37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699" name="Text Box 37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00" name="Text Box 37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01" name="Text Box 37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02" name="Text Box 37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03" name="Text Box 37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04" name="Text Box 37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05" name="Text Box 37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06" name="Text Box 37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07" name="Text Box 37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08" name="Text Box 37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09" name="Text Box 37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10" name="Text Box 37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11" name="Text Box 37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12" name="Text Box 37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13" name="Text Box 37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14" name="Text Box 37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15" name="Text Box 37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16" name="Text Box 37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17" name="Text Box 37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18" name="Text Box 37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19" name="Text Box 37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20" name="Text Box 37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21" name="Text Box 37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22" name="Text Box 37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23" name="Text Box 37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24" name="Text Box 37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25" name="Text Box 37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26" name="Text Box 37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27" name="Text Box 37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28" name="Text Box 37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29" name="Text Box 37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30" name="Text Box 37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31" name="Text Box 37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32" name="Text Box 37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33" name="Text Box 37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34" name="Text Box 37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35" name="Text Box 37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36" name="Text Box 37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37" name="Text Box 37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38" name="Text Box 37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39" name="Text Box 37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40" name="Text Box 37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41" name="Text Box 37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42" name="Text Box 37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43" name="Text Box 37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44" name="Text Box 37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45" name="Text Box 37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46" name="Text Box 37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47" name="Text Box 37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48" name="Text Box 37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49" name="Text Box 37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50" name="Text Box 37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51" name="Text Box 37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52" name="Text Box 37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53" name="Text Box 37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54" name="Text Box 37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55" name="Text Box 37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56" name="Text Box 37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57" name="Text Box 37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58" name="Text Box 37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59" name="Text Box 37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60" name="Text Box 37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61" name="Text Box 37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62" name="Text Box 37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63" name="Text Box 37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64" name="Text Box 37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65" name="Text Box 37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66" name="Text Box 37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67" name="Text Box 37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68" name="Text Box 37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69" name="Text Box 37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70" name="Text Box 37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71" name="Text Box 37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72" name="Text Box 37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73" name="Text Box 37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74" name="Text Box 37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75" name="Text Box 37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76" name="Text Box 37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77" name="Text Box 37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78" name="Text Box 37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79" name="Text Box 37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80" name="Text Box 37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81" name="Text Box 37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82" name="Text Box 37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83" name="Text Box 37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84" name="Text Box 37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85" name="Text Box 37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86" name="Text Box 37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87" name="Text Box 37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88" name="Text Box 37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89" name="Text Box 37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90" name="Text Box 37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91" name="Text Box 37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92" name="Text Box 37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93" name="Text Box 37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94" name="Text Box 37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95" name="Text Box 37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96" name="Text Box 37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97" name="Text Box 37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98" name="Text Box 38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799" name="Text Box 38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00" name="Text Box 38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01" name="Text Box 38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02" name="Text Box 38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03" name="Text Box 38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04" name="Text Box 38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05" name="Text Box 38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06" name="Text Box 38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07" name="Text Box 38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08" name="Text Box 38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09" name="Text Box 38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10" name="Text Box 38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11" name="Text Box 38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12" name="Text Box 38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13" name="Text Box 38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14" name="Text Box 38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15" name="Text Box 38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16" name="Text Box 38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17" name="Text Box 38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18" name="Text Box 38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19" name="Text Box 38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20" name="Text Box 38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21" name="Text Box 38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22" name="Text Box 38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23" name="Text Box 38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24" name="Text Box 38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25" name="Text Box 38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26" name="Text Box 38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27" name="Text Box 38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28" name="Text Box 38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29" name="Text Box 38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30" name="Text Box 38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31" name="Text Box 38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32" name="Text Box 38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33" name="Text Box 38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34" name="Text Box 38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35" name="Text Box 38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36" name="Text Box 38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37" name="Text Box 38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38" name="Text Box 38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39" name="Text Box 38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40" name="Text Box 38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41" name="Text Box 38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42" name="Text Box 38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43" name="Text Box 38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44" name="Text Box 38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45" name="Text Box 38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46" name="Text Box 38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47" name="Text Box 38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48" name="Text Box 38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49" name="Text Box 38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50" name="Text Box 38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51" name="Text Box 38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52" name="Text Box 38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53" name="Text Box 38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54" name="Text Box 38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55" name="Text Box 38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56" name="Text Box 38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57" name="Text Box 38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58" name="Text Box 38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59" name="Text Box 38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60" name="Text Box 38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61" name="Text Box 38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62" name="Text Box 38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63" name="Text Box 38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64" name="Text Box 38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65" name="Text Box 38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66" name="Text Box 38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67" name="Text Box 38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68" name="Text Box 38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69" name="Text Box 38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70" name="Text Box 38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71" name="Text Box 38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72" name="Text Box 38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73" name="Text Box 38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74" name="Text Box 38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75" name="Text Box 38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76" name="Text Box 38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77" name="Text Box 38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78" name="Text Box 38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79" name="Text Box 38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80" name="Text Box 38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81" name="Text Box 38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82" name="Text Box 38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83" name="Text Box 38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84" name="Text Box 38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85" name="Text Box 38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86" name="Text Box 38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87" name="Text Box 38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88" name="Text Box 38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89" name="Text Box 38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90" name="Text Box 38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91" name="Text Box 38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92" name="Text Box 38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93" name="Text Box 38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94" name="Text Box 38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95" name="Text Box 38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96" name="Text Box 38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97" name="Text Box 38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98" name="Text Box 39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899" name="Text Box 39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00" name="Text Box 39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01" name="Text Box 39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02" name="Text Box 39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03" name="Text Box 39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04" name="Text Box 39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05" name="Text Box 39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06" name="Text Box 39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07" name="Text Box 39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08" name="Text Box 39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09" name="Text Box 39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10" name="Text Box 39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11" name="Text Box 39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12" name="Text Box 39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13" name="Text Box 39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14" name="Text Box 39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15" name="Text Box 39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16" name="Text Box 39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17" name="Text Box 39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18" name="Text Box 39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19" name="Text Box 39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20" name="Text Box 39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21" name="Text Box 39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22" name="Text Box 39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23" name="Text Box 39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24" name="Text Box 39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25" name="Text Box 39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26" name="Text Box 39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27" name="Text Box 39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28" name="Text Box 39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29" name="Text Box 39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30" name="Text Box 39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31" name="Text Box 39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32" name="Text Box 39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33" name="Text Box 39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34" name="Text Box 39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35" name="Text Box 39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36" name="Text Box 39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37" name="Text Box 39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38" name="Text Box 39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39" name="Text Box 39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40" name="Text Box 39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41" name="Text Box 39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42" name="Text Box 39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43" name="Text Box 39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44" name="Text Box 39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45" name="Text Box 39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46" name="Text Box 39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47" name="Text Box 39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48" name="Text Box 39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49" name="Text Box 39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50" name="Text Box 39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51" name="Text Box 39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52" name="Text Box 39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53" name="Text Box 39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54" name="Text Box 39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55" name="Text Box 39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56" name="Text Box 39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57" name="Text Box 39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58" name="Text Box 39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59" name="Text Box 39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60" name="Text Box 39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61" name="Text Box 39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62" name="Text Box 39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63" name="Text Box 39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64" name="Text Box 39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65" name="Text Box 39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66" name="Text Box 39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67" name="Text Box 39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68" name="Text Box 39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69" name="Text Box 39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70" name="Text Box 39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71" name="Text Box 39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72" name="Text Box 39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73" name="Text Box 39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74" name="Text Box 39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75" name="Text Box 39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76" name="Text Box 39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77" name="Text Box 39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78" name="Text Box 39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79" name="Text Box 39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80" name="Text Box 39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81" name="Text Box 39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82" name="Text Box 39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83" name="Text Box 39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84" name="Text Box 39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85" name="Text Box 39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86" name="Text Box 39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87" name="Text Box 39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88" name="Text Box 39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89" name="Text Box 39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90" name="Text Box 39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91" name="Text Box 39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92" name="Text Box 39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93" name="Text Box 39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94" name="Text Box 39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95" name="Text Box 39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96" name="Text Box 39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97" name="Text Box 39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98" name="Text Box 40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6999" name="Text Box 40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00" name="Text Box 40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01" name="Text Box 40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02" name="Text Box 40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03" name="Text Box 40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04" name="Text Box 40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05" name="Text Box 40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06" name="Text Box 40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07" name="Text Box 40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08" name="Text Box 40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09" name="Text Box 40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10" name="Text Box 40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11" name="Text Box 40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12" name="Text Box 40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13" name="Text Box 40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14" name="Text Box 40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15" name="Text Box 40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16" name="Text Box 40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17" name="Text Box 40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18" name="Text Box 40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19" name="Text Box 40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20" name="Text Box 40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21" name="Text Box 40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22" name="Text Box 40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23" name="Text Box 40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24" name="Text Box 40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25" name="Text Box 40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26" name="Text Box 40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27" name="Text Box 40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28" name="Text Box 40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29" name="Text Box 40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30" name="Text Box 40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31" name="Text Box 40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32" name="Text Box 40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33" name="Text Box 40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34" name="Text Box 40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35" name="Text Box 40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36" name="Text Box 40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37" name="Text Box 40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38" name="Text Box 40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39" name="Text Box 40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40" name="Text Box 40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41" name="Text Box 40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42" name="Text Box 40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43" name="Text Box 40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44" name="Text Box 40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45" name="Text Box 40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46" name="Text Box 40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47" name="Text Box 40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48" name="Text Box 40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49" name="Text Box 40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50" name="Text Box 40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51" name="Text Box 40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52" name="Text Box 40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53" name="Text Box 40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54" name="Text Box 40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55" name="Text Box 40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56" name="Text Box 40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57" name="Text Box 40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58" name="Text Box 40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59" name="Text Box 40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60" name="Text Box 40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61" name="Text Box 40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62" name="Text Box 40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63" name="Text Box 40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64" name="Text Box 40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65" name="Text Box 40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66" name="Text Box 40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67" name="Text Box 40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68" name="Text Box 40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69" name="Text Box 40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70" name="Text Box 40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71" name="Text Box 40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72" name="Text Box 40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73" name="Text Box 40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74" name="Text Box 40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75" name="Text Box 40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76" name="Text Box 40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77" name="Text Box 40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78" name="Text Box 40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79" name="Text Box 40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80" name="Text Box 40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81" name="Text Box 40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82" name="Text Box 40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83" name="Text Box 40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84" name="Text Box 40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85" name="Text Box 40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86" name="Text Box 40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87" name="Text Box 40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88" name="Text Box 40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89" name="Text Box 40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90" name="Text Box 40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91" name="Text Box 40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92" name="Text Box 40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93" name="Text Box 40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94" name="Text Box 40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95" name="Text Box 40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96" name="Text Box 40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97" name="Text Box 40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98" name="Text Box 41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099" name="Text Box 41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00" name="Text Box 41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01" name="Text Box 41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02" name="Text Box 41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03" name="Text Box 41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04" name="Text Box 41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05" name="Text Box 41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06" name="Text Box 41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07" name="Text Box 41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08" name="Text Box 41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09" name="Text Box 41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10" name="Text Box 41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11" name="Text Box 41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12" name="Text Box 41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13" name="Text Box 41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14" name="Text Box 41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15" name="Text Box 41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16" name="Text Box 41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17" name="Text Box 41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18" name="Text Box 41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19" name="Text Box 41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20" name="Text Box 41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21" name="Text Box 41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22" name="Text Box 41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23" name="Text Box 41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24" name="Text Box 41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25" name="Text Box 41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26" name="Text Box 41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27" name="Text Box 41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28" name="Text Box 41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29" name="Text Box 41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30" name="Text Box 41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31" name="Text Box 41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32" name="Text Box 41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33" name="Text Box 41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34" name="Text Box 41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35" name="Text Box 41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36" name="Text Box 41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37" name="Text Box 41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38" name="Text Box 41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39" name="Text Box 41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40" name="Text Box 41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41" name="Text Box 41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42" name="Text Box 41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43" name="Text Box 41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44" name="Text Box 41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45" name="Text Box 41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46" name="Text Box 41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47" name="Text Box 41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48" name="Text Box 41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49" name="Text Box 41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50" name="Text Box 41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51" name="Text Box 41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52" name="Text Box 41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53" name="Text Box 41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54" name="Text Box 41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55" name="Text Box 41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56" name="Text Box 41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57" name="Text Box 41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58" name="Text Box 41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59" name="Text Box 41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60" name="Text Box 41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61" name="Text Box 41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62" name="Text Box 41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63" name="Text Box 41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64" name="Text Box 41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65" name="Text Box 41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66" name="Text Box 41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67" name="Text Box 41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68" name="Text Box 41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69" name="Text Box 41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70" name="Text Box 41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71" name="Text Box 41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72" name="Text Box 41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73" name="Text Box 41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74" name="Text Box 41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75" name="Text Box 41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76" name="Text Box 41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77" name="Text Box 41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78" name="Text Box 41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79" name="Text Box 41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80" name="Text Box 41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81" name="Text Box 41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82" name="Text Box 41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83" name="Text Box 41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84" name="Text Box 41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85" name="Text Box 41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86" name="Text Box 41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87" name="Text Box 41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88" name="Text Box 41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89" name="Text Box 41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90" name="Text Box 41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91" name="Text Box 41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92" name="Text Box 41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93" name="Text Box 41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94" name="Text Box 41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95" name="Text Box 41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96" name="Text Box 41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97" name="Text Box 41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98" name="Text Box 42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199" name="Text Box 42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00" name="Text Box 42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01" name="Text Box 42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02" name="Text Box 42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03" name="Text Box 42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04" name="Text Box 42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05" name="Text Box 42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06" name="Text Box 42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07" name="Text Box 42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08" name="Text Box 42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09" name="Text Box 42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10" name="Text Box 42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11" name="Text Box 42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12" name="Text Box 42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13" name="Text Box 42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14" name="Text Box 42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15" name="Text Box 42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16" name="Text Box 42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17" name="Text Box 42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18" name="Text Box 42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19" name="Text Box 42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20" name="Text Box 42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21" name="Text Box 42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22" name="Text Box 42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23" name="Text Box 42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24" name="Text Box 42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25" name="Text Box 42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26" name="Text Box 42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27" name="Text Box 42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28" name="Text Box 42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29" name="Text Box 42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30" name="Text Box 42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31" name="Text Box 42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32" name="Text Box 42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33" name="Text Box 42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34" name="Text Box 42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35" name="Text Box 42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36" name="Text Box 42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37" name="Text Box 42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38" name="Text Box 42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39" name="Text Box 42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40" name="Text Box 42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41" name="Text Box 42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42" name="Text Box 42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43" name="Text Box 42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44" name="Text Box 42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45" name="Text Box 42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46" name="Text Box 42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47" name="Text Box 42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48" name="Text Box 42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49" name="Text Box 42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50" name="Text Box 42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51" name="Text Box 42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52" name="Text Box 42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53" name="Text Box 42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54" name="Text Box 42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55" name="Text Box 42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56" name="Text Box 42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57" name="Text Box 42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58" name="Text Box 42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59" name="Text Box 42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60" name="Text Box 42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61" name="Text Box 42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62" name="Text Box 42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63" name="Text Box 42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64" name="Text Box 42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65" name="Text Box 42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66" name="Text Box 42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67" name="Text Box 42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68" name="Text Box 42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69" name="Text Box 42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70" name="Text Box 42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71" name="Text Box 42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72" name="Text Box 42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73" name="Text Box 42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74" name="Text Box 42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75" name="Text Box 42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76" name="Text Box 42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77" name="Text Box 42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78" name="Text Box 42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79" name="Text Box 42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80" name="Text Box 42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81" name="Text Box 42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82" name="Text Box 42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83" name="Text Box 42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84" name="Text Box 42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85" name="Text Box 42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86" name="Text Box 42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87" name="Text Box 42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88" name="Text Box 42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89" name="Text Box 42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90" name="Text Box 42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91" name="Text Box 42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92" name="Text Box 42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93" name="Text Box 42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94" name="Text Box 42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95" name="Text Box 42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96" name="Text Box 42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97" name="Text Box 42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98" name="Text Box 43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299" name="Text Box 43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00" name="Text Box 43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01" name="Text Box 43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02" name="Text Box 43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03" name="Text Box 43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04" name="Text Box 43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05" name="Text Box 43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06" name="Text Box 43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07" name="Text Box 43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08" name="Text Box 43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09" name="Text Box 43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10" name="Text Box 43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11" name="Text Box 43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12" name="Text Box 43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13" name="Text Box 43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14" name="Text Box 43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15" name="Text Box 43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16" name="Text Box 43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17" name="Text Box 43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18" name="Text Box 43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19" name="Text Box 43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20" name="Text Box 43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21" name="Text Box 43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22" name="Text Box 43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23" name="Text Box 43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24" name="Text Box 43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25" name="Text Box 43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26" name="Text Box 43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27" name="Text Box 43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28" name="Text Box 43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29" name="Text Box 43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30" name="Text Box 43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31" name="Text Box 43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32" name="Text Box 43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33" name="Text Box 43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34" name="Text Box 43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35" name="Text Box 43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36" name="Text Box 43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37" name="Text Box 43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38" name="Text Box 43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39" name="Text Box 43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40" name="Text Box 43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41" name="Text Box 43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42" name="Text Box 43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43" name="Text Box 43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44" name="Text Box 43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45" name="Text Box 43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46" name="Text Box 43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47" name="Text Box 43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48" name="Text Box 43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49" name="Text Box 43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50" name="Text Box 43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51" name="Text Box 43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52" name="Text Box 43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53" name="Text Box 43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54" name="Text Box 43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55" name="Text Box 43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56" name="Text Box 43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57" name="Text Box 43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58" name="Text Box 43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59" name="Text Box 43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60" name="Text Box 43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61" name="Text Box 43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62" name="Text Box 43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63" name="Text Box 43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64" name="Text Box 43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65" name="Text Box 43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66" name="Text Box 43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67" name="Text Box 43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68" name="Text Box 43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69" name="Text Box 43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70" name="Text Box 43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71" name="Text Box 43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72" name="Text Box 43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73" name="Text Box 43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74" name="Text Box 43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75" name="Text Box 43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76" name="Text Box 43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77" name="Text Box 43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78" name="Text Box 43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79" name="Text Box 43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80" name="Text Box 43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81" name="Text Box 43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82" name="Text Box 43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83" name="Text Box 43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84" name="Text Box 43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85" name="Text Box 43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86" name="Text Box 43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87" name="Text Box 43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88" name="Text Box 43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89" name="Text Box 43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90" name="Text Box 43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91" name="Text Box 43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92" name="Text Box 43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93" name="Text Box 43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94" name="Text Box 43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95" name="Text Box 43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96" name="Text Box 43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97" name="Text Box 43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98" name="Text Box 44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399" name="Text Box 44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00" name="Text Box 44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01" name="Text Box 44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02" name="Text Box 44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03" name="Text Box 44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04" name="Text Box 44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05" name="Text Box 44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06" name="Text Box 44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07" name="Text Box 44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08" name="Text Box 44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09" name="Text Box 44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10" name="Text Box 44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11" name="Text Box 44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12" name="Text Box 44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13" name="Text Box 44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14" name="Text Box 44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15" name="Text Box 44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16" name="Text Box 44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17" name="Text Box 44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18" name="Text Box 44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19" name="Text Box 44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20" name="Text Box 44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21" name="Text Box 44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22" name="Text Box 44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23" name="Text Box 44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24" name="Text Box 44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25" name="Text Box 44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26" name="Text Box 44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27" name="Text Box 44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28" name="Text Box 44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29" name="Text Box 44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30" name="Text Box 44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31" name="Text Box 44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32" name="Text Box 44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33" name="Text Box 44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34" name="Text Box 44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35" name="Text Box 44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36" name="Text Box 44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37" name="Text Box 44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38" name="Text Box 44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39" name="Text Box 44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40" name="Text Box 44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41" name="Text Box 44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42" name="Text Box 44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43" name="Text Box 44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44" name="Text Box 44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45" name="Text Box 44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46" name="Text Box 44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47" name="Text Box 44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48" name="Text Box 44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49" name="Text Box 44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50" name="Text Box 44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51" name="Text Box 44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52" name="Text Box 44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53" name="Text Box 44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54" name="Text Box 44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55" name="Text Box 44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56" name="Text Box 44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57" name="Text Box 44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58" name="Text Box 44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59" name="Text Box 44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60" name="Text Box 44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61" name="Text Box 44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62" name="Text Box 44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63" name="Text Box 44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64" name="Text Box 44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65" name="Text Box 44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66" name="Text Box 44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67" name="Text Box 44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68" name="Text Box 44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69" name="Text Box 44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70" name="Text Box 44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71" name="Text Box 44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72" name="Text Box 44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73" name="Text Box 44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74" name="Text Box 44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75" name="Text Box 44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76" name="Text Box 44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77" name="Text Box 44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78" name="Text Box 44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79" name="Text Box 44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80" name="Text Box 44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81" name="Text Box 44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82" name="Text Box 44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83" name="Text Box 44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84" name="Text Box 44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85" name="Text Box 44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86" name="Text Box 44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87" name="Text Box 44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88" name="Text Box 44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89" name="Text Box 44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90" name="Text Box 44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91" name="Text Box 44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92" name="Text Box 44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93" name="Text Box 44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94" name="Text Box 44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95" name="Text Box 44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96" name="Text Box 44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97" name="Text Box 44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98" name="Text Box 45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499" name="Text Box 45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00" name="Text Box 45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01" name="Text Box 45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02" name="Text Box 45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03" name="Text Box 45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04" name="Text Box 45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05" name="Text Box 45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06" name="Text Box 45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07" name="Text Box 45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08" name="Text Box 45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09" name="Text Box 45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10" name="Text Box 45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11" name="Text Box 45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12" name="Text Box 45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13" name="Text Box 45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14" name="Text Box 45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15" name="Text Box 45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16" name="Text Box 45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17" name="Text Box 45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18" name="Text Box 45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19" name="Text Box 45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20" name="Text Box 45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21" name="Text Box 45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22" name="Text Box 45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23" name="Text Box 45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24" name="Text Box 45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25" name="Text Box 45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26" name="Text Box 45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27" name="Text Box 45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28" name="Text Box 45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29" name="Text Box 45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30" name="Text Box 45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31" name="Text Box 45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32" name="Text Box 45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33" name="Text Box 45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34" name="Text Box 45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35" name="Text Box 45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36" name="Text Box 45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37" name="Text Box 45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38" name="Text Box 45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39" name="Text Box 45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40" name="Text Box 45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41" name="Text Box 45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42" name="Text Box 45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43" name="Text Box 45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44" name="Text Box 45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45" name="Text Box 45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46" name="Text Box 45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47" name="Text Box 45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48" name="Text Box 45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49" name="Text Box 45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50" name="Text Box 45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51" name="Text Box 45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52" name="Text Box 45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53" name="Text Box 45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54" name="Text Box 45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55" name="Text Box 45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56" name="Text Box 45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57" name="Text Box 45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58" name="Text Box 45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59" name="Text Box 45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60" name="Text Box 45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61" name="Text Box 45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62" name="Text Box 45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63" name="Text Box 45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64" name="Text Box 45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65" name="Text Box 45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66" name="Text Box 45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67" name="Text Box 45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68" name="Text Box 45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69" name="Text Box 45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70" name="Text Box 45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71" name="Text Box 45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72" name="Text Box 45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73" name="Text Box 45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74" name="Text Box 45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75" name="Text Box 45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76" name="Text Box 45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77" name="Text Box 45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78" name="Text Box 45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79" name="Text Box 45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80" name="Text Box 45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81" name="Text Box 45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82" name="Text Box 45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83" name="Text Box 45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84" name="Text Box 45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85" name="Text Box 45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86" name="Text Box 45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87" name="Text Box 45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88" name="Text Box 45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89" name="Text Box 45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90" name="Text Box 45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91" name="Text Box 45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92" name="Text Box 45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93" name="Text Box 45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94" name="Text Box 45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95" name="Text Box 45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96" name="Text Box 45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97" name="Text Box 45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98" name="Text Box 46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599" name="Text Box 46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00" name="Text Box 46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01" name="Text Box 46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02" name="Text Box 46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03" name="Text Box 46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04" name="Text Box 46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05" name="Text Box 46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06" name="Text Box 46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07" name="Text Box 46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08" name="Text Box 46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09" name="Text Box 46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10" name="Text Box 46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11" name="Text Box 46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12" name="Text Box 46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13" name="Text Box 46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14" name="Text Box 46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15" name="Text Box 46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16" name="Text Box 46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17" name="Text Box 46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18" name="Text Box 46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19" name="Text Box 46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20" name="Text Box 46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21" name="Text Box 46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22" name="Text Box 46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23" name="Text Box 46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24" name="Text Box 46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25" name="Text Box 46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26" name="Text Box 46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27" name="Text Box 46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28" name="Text Box 46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29" name="Text Box 46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30" name="Text Box 46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31" name="Text Box 46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32" name="Text Box 46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33" name="Text Box 46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34" name="Text Box 46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35" name="Text Box 46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36" name="Text Box 46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37" name="Text Box 46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38" name="Text Box 46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39" name="Text Box 46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40" name="Text Box 46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41" name="Text Box 46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42" name="Text Box 46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43" name="Text Box 46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44" name="Text Box 46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45" name="Text Box 46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46" name="Text Box 46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47" name="Text Box 46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48" name="Text Box 46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49" name="Text Box 46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50" name="Text Box 46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51" name="Text Box 46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52" name="Text Box 46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53" name="Text Box 46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54" name="Text Box 46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55" name="Text Box 46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56" name="Text Box 46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57" name="Text Box 46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58" name="Text Box 46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59" name="Text Box 46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60" name="Text Box 46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61" name="Text Box 46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62" name="Text Box 46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63" name="Text Box 46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64" name="Text Box 46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65" name="Text Box 46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66" name="Text Box 46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67" name="Text Box 46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68" name="Text Box 46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69" name="Text Box 46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70" name="Text Box 46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71" name="Text Box 46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72" name="Text Box 46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73" name="Text Box 46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74" name="Text Box 46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75" name="Text Box 46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76" name="Text Box 46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77" name="Text Box 46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78" name="Text Box 46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79" name="Text Box 46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80" name="Text Box 46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81" name="Text Box 46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82" name="Text Box 46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83" name="Text Box 46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84" name="Text Box 46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85" name="Text Box 46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86" name="Text Box 46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87" name="Text Box 46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88" name="Text Box 46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89" name="Text Box 46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90" name="Text Box 46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91" name="Text Box 46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92" name="Text Box 46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93" name="Text Box 46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94" name="Text Box 46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95" name="Text Box 46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96" name="Text Box 46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97" name="Text Box 46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98" name="Text Box 47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699" name="Text Box 47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00" name="Text Box 47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01" name="Text Box 47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02" name="Text Box 47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03" name="Text Box 47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04" name="Text Box 47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05" name="Text Box 47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06" name="Text Box 47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07" name="Text Box 47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08" name="Text Box 47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09" name="Text Box 47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10" name="Text Box 47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11" name="Text Box 47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12" name="Text Box 47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13" name="Text Box 47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14" name="Text Box 47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15" name="Text Box 47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16" name="Text Box 47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17" name="Text Box 47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18" name="Text Box 47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19" name="Text Box 47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20" name="Text Box 47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21" name="Text Box 47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22" name="Text Box 47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23" name="Text Box 47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24" name="Text Box 47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25" name="Text Box 47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26" name="Text Box 47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27" name="Text Box 47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28" name="Text Box 47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29" name="Text Box 47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30" name="Text Box 47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31" name="Text Box 47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32" name="Text Box 47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33" name="Text Box 47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34" name="Text Box 47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35" name="Text Box 47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36" name="Text Box 47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37" name="Text Box 47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38" name="Text Box 47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39" name="Text Box 47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40" name="Text Box 47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41" name="Text Box 47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42" name="Text Box 47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43" name="Text Box 47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44" name="Text Box 47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45" name="Text Box 47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46" name="Text Box 47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47" name="Text Box 47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48" name="Text Box 47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49" name="Text Box 47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50" name="Text Box 47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51" name="Text Box 47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52" name="Text Box 47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53" name="Text Box 47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54" name="Text Box 47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55" name="Text Box 47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56" name="Text Box 47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57" name="Text Box 47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58" name="Text Box 47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59" name="Text Box 47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60" name="Text Box 47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61" name="Text Box 47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62" name="Text Box 47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63" name="Text Box 47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64" name="Text Box 47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65" name="Text Box 47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66" name="Text Box 47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67" name="Text Box 47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68" name="Text Box 47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69" name="Text Box 47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70" name="Text Box 47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71" name="Text Box 47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72" name="Text Box 47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73" name="Text Box 47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74" name="Text Box 47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75" name="Text Box 47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76" name="Text Box 47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77" name="Text Box 47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78" name="Text Box 47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79" name="Text Box 47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80" name="Text Box 47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81" name="Text Box 47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82" name="Text Box 47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83" name="Text Box 47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84" name="Text Box 47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85" name="Text Box 47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86" name="Text Box 47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87" name="Text Box 47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88" name="Text Box 47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89" name="Text Box 47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90" name="Text Box 47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91" name="Text Box 47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92" name="Text Box 47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93" name="Text Box 47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94" name="Text Box 47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95" name="Text Box 47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96" name="Text Box 47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97" name="Text Box 47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98" name="Text Box 48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799" name="Text Box 48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00" name="Text Box 48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01" name="Text Box 48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02" name="Text Box 48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03" name="Text Box 48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04" name="Text Box 48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05" name="Text Box 48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06" name="Text Box 48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07" name="Text Box 48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08" name="Text Box 48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09" name="Text Box 48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10" name="Text Box 48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11" name="Text Box 48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12" name="Text Box 48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13" name="Text Box 48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14" name="Text Box 48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15" name="Text Box 48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16" name="Text Box 48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17" name="Text Box 48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18" name="Text Box 48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19" name="Text Box 48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20" name="Text Box 48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21" name="Text Box 48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22" name="Text Box 48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23" name="Text Box 48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24" name="Text Box 48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25" name="Text Box 48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26" name="Text Box 48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27" name="Text Box 48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28" name="Text Box 48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29" name="Text Box 48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30" name="Text Box 48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31" name="Text Box 48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32" name="Text Box 48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33" name="Text Box 48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34" name="Text Box 48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35" name="Text Box 48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36" name="Text Box 48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37" name="Text Box 48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38" name="Text Box 48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39" name="Text Box 48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40" name="Text Box 48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41" name="Text Box 48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42" name="Text Box 48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43" name="Text Box 48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44" name="Text Box 48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45" name="Text Box 48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46" name="Text Box 48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47" name="Text Box 48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48" name="Text Box 48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49" name="Text Box 48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50" name="Text Box 48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51" name="Text Box 48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52" name="Text Box 48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53" name="Text Box 48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54" name="Text Box 48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55" name="Text Box 48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56" name="Text Box 48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57" name="Text Box 48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58" name="Text Box 48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59" name="Text Box 48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60" name="Text Box 48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61" name="Text Box 48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62" name="Text Box 48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63" name="Text Box 48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64" name="Text Box 48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65" name="Text Box 48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66" name="Text Box 48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67" name="Text Box 48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68" name="Text Box 48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69" name="Text Box 48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70" name="Text Box 48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71" name="Text Box 48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72" name="Text Box 48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73" name="Text Box 48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74" name="Text Box 48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75" name="Text Box 48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76" name="Text Box 48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77" name="Text Box 48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78" name="Text Box 48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79" name="Text Box 48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80" name="Text Box 48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81" name="Text Box 48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82" name="Text Box 48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83" name="Text Box 48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84" name="Text Box 48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85" name="Text Box 48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86" name="Text Box 48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87" name="Text Box 48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88" name="Text Box 48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89" name="Text Box 48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90" name="Text Box 48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91" name="Text Box 48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92" name="Text Box 48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93" name="Text Box 48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94" name="Text Box 48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95" name="Text Box 48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96" name="Text Box 48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97" name="Text Box 48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98" name="Text Box 49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899" name="Text Box 49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00" name="Text Box 49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01" name="Text Box 49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02" name="Text Box 49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03" name="Text Box 49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04" name="Text Box 49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05" name="Text Box 49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06" name="Text Box 49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07" name="Text Box 49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08" name="Text Box 49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09" name="Text Box 49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10" name="Text Box 49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11" name="Text Box 49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12" name="Text Box 49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13" name="Text Box 49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14" name="Text Box 49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15" name="Text Box 49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16" name="Text Box 49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17" name="Text Box 49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18" name="Text Box 49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19" name="Text Box 49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20" name="Text Box 49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21" name="Text Box 49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22" name="Text Box 49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23" name="Text Box 49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24" name="Text Box 49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25" name="Text Box 49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26" name="Text Box 49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27" name="Text Box 49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28" name="Text Box 49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29" name="Text Box 49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30" name="Text Box 49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31" name="Text Box 49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32" name="Text Box 49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33" name="Text Box 49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34" name="Text Box 49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35" name="Text Box 49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36" name="Text Box 49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37" name="Text Box 49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38" name="Text Box 49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39" name="Text Box 49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40" name="Text Box 49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41" name="Text Box 49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42" name="Text Box 49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43" name="Text Box 49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44" name="Text Box 49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45" name="Text Box 49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46" name="Text Box 49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47" name="Text Box 49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48" name="Text Box 49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49" name="Text Box 49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50" name="Text Box 49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51" name="Text Box 49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52" name="Text Box 49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53" name="Text Box 49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54" name="Text Box 49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55" name="Text Box 49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56" name="Text Box 49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57" name="Text Box 49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58" name="Text Box 49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59" name="Text Box 49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60" name="Text Box 49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61" name="Text Box 49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62" name="Text Box 49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63" name="Text Box 49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64" name="Text Box 49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65" name="Text Box 49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66" name="Text Box 49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67" name="Text Box 49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68" name="Text Box 49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69" name="Text Box 49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70" name="Text Box 49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71" name="Text Box 49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72" name="Text Box 49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73" name="Text Box 49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74" name="Text Box 49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75" name="Text Box 49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76" name="Text Box 49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77" name="Text Box 49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78" name="Text Box 49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79" name="Text Box 49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80" name="Text Box 49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81" name="Text Box 49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82" name="Text Box 49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83" name="Text Box 49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84" name="Text Box 49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85" name="Text Box 49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86" name="Text Box 49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87" name="Text Box 49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88" name="Text Box 49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89" name="Text Box 49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90" name="Text Box 49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91" name="Text Box 49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92" name="Text Box 49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93" name="Text Box 49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94" name="Text Box 49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95" name="Text Box 49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96" name="Text Box 49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97" name="Text Box 49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98" name="Text Box 50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7999" name="Text Box 50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00" name="Text Box 50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01" name="Text Box 50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02" name="Text Box 50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03" name="Text Box 50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04" name="Text Box 50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05" name="Text Box 50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06" name="Text Box 50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07" name="Text Box 50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08" name="Text Box 50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09" name="Text Box 50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10" name="Text Box 50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11" name="Text Box 50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12" name="Text Box 50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13" name="Text Box 50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14" name="Text Box 50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15" name="Text Box 50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16" name="Text Box 50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17" name="Text Box 50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18" name="Text Box 50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19" name="Text Box 50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20" name="Text Box 50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21" name="Text Box 50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22" name="Text Box 50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23" name="Text Box 50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24" name="Text Box 50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25" name="Text Box 50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26" name="Text Box 50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27" name="Text Box 50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28" name="Text Box 50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29" name="Text Box 50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30" name="Text Box 50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31" name="Text Box 50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32" name="Text Box 50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33" name="Text Box 50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34" name="Text Box 50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35" name="Text Box 50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36" name="Text Box 50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37" name="Text Box 50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38" name="Text Box 50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39" name="Text Box 50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40" name="Text Box 50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41" name="Text Box 50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42" name="Text Box 50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43" name="Text Box 50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44" name="Text Box 50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45" name="Text Box 50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46" name="Text Box 50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47" name="Text Box 50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48" name="Text Box 50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49" name="Text Box 50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50" name="Text Box 50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51" name="Text Box 50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52" name="Text Box 50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53" name="Text Box 50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54" name="Text Box 50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55" name="Text Box 50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56" name="Text Box 50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57" name="Text Box 50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58" name="Text Box 50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59" name="Text Box 50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60" name="Text Box 50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61" name="Text Box 50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62" name="Text Box 50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63" name="Text Box 50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64" name="Text Box 50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65" name="Text Box 50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66" name="Text Box 50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67" name="Text Box 50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68" name="Text Box 50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69" name="Text Box 50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70" name="Text Box 50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71" name="Text Box 50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72" name="Text Box 50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73" name="Text Box 50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74" name="Text Box 50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75" name="Text Box 50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76" name="Text Box 50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77" name="Text Box 50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78" name="Text Box 50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79" name="Text Box 50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80" name="Text Box 50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81" name="Text Box 50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82" name="Text Box 50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83" name="Text Box 50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84" name="Text Box 50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85" name="Text Box 50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86" name="Text Box 50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87" name="Text Box 50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88" name="Text Box 50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89" name="Text Box 50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90" name="Text Box 50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91" name="Text Box 50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92" name="Text Box 50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93" name="Text Box 50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94" name="Text Box 50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95" name="Text Box 50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96" name="Text Box 50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97" name="Text Box 50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98" name="Text Box 51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099" name="Text Box 51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00" name="Text Box 51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01" name="Text Box 51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02" name="Text Box 51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03" name="Text Box 51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04" name="Text Box 51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05" name="Text Box 51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06" name="Text Box 51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07" name="Text Box 51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08" name="Text Box 51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09" name="Text Box 51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10" name="Text Box 51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11" name="Text Box 51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12" name="Text Box 51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13" name="Text Box 51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14" name="Text Box 51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15" name="Text Box 51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16" name="Text Box 51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17" name="Text Box 51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18" name="Text Box 51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19" name="Text Box 51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20" name="Text Box 51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21" name="Text Box 51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22" name="Text Box 51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23" name="Text Box 51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24" name="Text Box 51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25" name="Text Box 51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26" name="Text Box 51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27" name="Text Box 51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28" name="Text Box 51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29" name="Text Box 51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30" name="Text Box 51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31" name="Text Box 51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32" name="Text Box 51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33" name="Text Box 51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34" name="Text Box 51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35" name="Text Box 51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36" name="Text Box 51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37" name="Text Box 51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38" name="Text Box 51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39" name="Text Box 51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40" name="Text Box 51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41" name="Text Box 51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42" name="Text Box 51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43" name="Text Box 51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44" name="Text Box 51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45" name="Text Box 51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46" name="Text Box 51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47" name="Text Box 51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48" name="Text Box 51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49" name="Text Box 51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50" name="Text Box 51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51" name="Text Box 51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52" name="Text Box 51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53" name="Text Box 51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54" name="Text Box 51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55" name="Text Box 51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56" name="Text Box 51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57" name="Text Box 51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58" name="Text Box 51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59" name="Text Box 51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60" name="Text Box 51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61" name="Text Box 51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62" name="Text Box 51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63" name="Text Box 51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64" name="Text Box 51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65" name="Text Box 51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66" name="Text Box 51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67" name="Text Box 51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68" name="Text Box 51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69" name="Text Box 51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70" name="Text Box 51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71" name="Text Box 51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72" name="Text Box 51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73" name="Text Box 51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74" name="Text Box 51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75" name="Text Box 51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76" name="Text Box 51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77" name="Text Box 51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78" name="Text Box 51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79" name="Text Box 51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80" name="Text Box 51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81" name="Text Box 51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82" name="Text Box 51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83" name="Text Box 51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84" name="Text Box 51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85" name="Text Box 51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86" name="Text Box 51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87" name="Text Box 51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88" name="Text Box 51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89" name="Text Box 51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90" name="Text Box 51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91" name="Text Box 51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92" name="Text Box 51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93" name="Text Box 51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94" name="Text Box 51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95" name="Text Box 51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96" name="Text Box 51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97" name="Text Box 51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98" name="Text Box 52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199" name="Text Box 52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00" name="Text Box 52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01" name="Text Box 52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02" name="Text Box 52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03" name="Text Box 52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04" name="Text Box 52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05" name="Text Box 52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06" name="Text Box 52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07" name="Text Box 52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08" name="Text Box 52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09" name="Text Box 52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10" name="Text Box 52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11" name="Text Box 52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12" name="Text Box 52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13" name="Text Box 52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14" name="Text Box 52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15" name="Text Box 52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16" name="Text Box 52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17" name="Text Box 52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18" name="Text Box 52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19" name="Text Box 52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20" name="Text Box 52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21" name="Text Box 52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22" name="Text Box 52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23" name="Text Box 52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24" name="Text Box 52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25" name="Text Box 52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26" name="Text Box 52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27" name="Text Box 52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28" name="Text Box 52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29" name="Text Box 52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30" name="Text Box 52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31" name="Text Box 52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32" name="Text Box 52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33" name="Text Box 523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34" name="Text Box 523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35" name="Text Box 523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36" name="Text Box 523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37" name="Text Box 523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38" name="Text Box 524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39" name="Text Box 524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40" name="Text Box 524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41" name="Text Box 524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42" name="Text Box 524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43" name="Text Box 524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44" name="Text Box 524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45" name="Text Box 524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46" name="Text Box 524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47" name="Text Box 524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48" name="Text Box 525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49" name="Text Box 525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50" name="Text Box 525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51" name="Text Box 525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52" name="Text Box 525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53" name="Text Box 525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54" name="Text Box 525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55" name="Text Box 525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56" name="Text Box 525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57" name="Text Box 525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58" name="Text Box 526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59" name="Text Box 526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60" name="Text Box 526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61" name="Text Box 526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62" name="Text Box 526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63" name="Text Box 526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64" name="Text Box 526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65" name="Text Box 526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66" name="Text Box 526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67" name="Text Box 526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68" name="Text Box 527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69" name="Text Box 527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70" name="Text Box 527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71" name="Text Box 527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72" name="Text Box 527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73" name="Text Box 527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74" name="Text Box 527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75" name="Text Box 527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76" name="Text Box 527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77" name="Text Box 527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78" name="Text Box 528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79" name="Text Box 528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80" name="Text Box 528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81" name="Text Box 528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82" name="Text Box 528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83" name="Text Box 528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84" name="Text Box 528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85" name="Text Box 528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86" name="Text Box 528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87" name="Text Box 528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88" name="Text Box 529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89" name="Text Box 529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90" name="Text Box 529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91" name="Text Box 529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92" name="Text Box 529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93" name="Text Box 529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94" name="Text Box 529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95" name="Text Box 529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96" name="Text Box 529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97" name="Text Box 529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98" name="Text Box 530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299" name="Text Box 530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00" name="Text Box 530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01" name="Text Box 530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02" name="Text Box 530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03" name="Text Box 530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04" name="Text Box 530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05" name="Text Box 530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06" name="Text Box 530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07" name="Text Box 530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08" name="Text Box 531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09" name="Text Box 531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10" name="Text Box 531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11" name="Text Box 531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12" name="Text Box 531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13" name="Text Box 531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14" name="Text Box 531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15" name="Text Box 531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16" name="Text Box 531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17" name="Text Box 531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18" name="Text Box 532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19" name="Text Box 532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20" name="Text Box 532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21" name="Text Box 532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22" name="Text Box 532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23" name="Text Box 5325"/>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24" name="Text Box 5326"/>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25" name="Text Box 5327"/>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26" name="Text Box 5328"/>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27" name="Text Box 5329"/>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28" name="Text Box 5330"/>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29" name="Text Box 5331"/>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30" name="Text Box 5332"/>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31" name="Text Box 5333"/>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634</xdr:row>
      <xdr:rowOff>0</xdr:rowOff>
    </xdr:from>
    <xdr:to>
      <xdr:col>4</xdr:col>
      <xdr:colOff>85725</xdr:colOff>
      <xdr:row>634</xdr:row>
      <xdr:rowOff>161925</xdr:rowOff>
    </xdr:to>
    <xdr:sp macro="" textlink="">
      <xdr:nvSpPr>
        <xdr:cNvPr id="8332" name="Text Box 5334"/>
        <xdr:cNvSpPr txBox="1">
          <a:spLocks noChangeArrowheads="1"/>
        </xdr:cNvSpPr>
      </xdr:nvSpPr>
      <xdr:spPr bwMode="auto">
        <a:xfrm>
          <a:off x="4686300" y="1207770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1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1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1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1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1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1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1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1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1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1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1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1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1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1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2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 name="Text Box 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 name="Text Box 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 name="Text Box 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 name="Text Box 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 name="Text Box 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 name="Text Box 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 name="Text Box 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 name="Text Box 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 name="Text Box 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 name="Text Box 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 name="Text Box 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 name="Text Box 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 name="Text Box 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 name="Text Box 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 name="Text Box 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 name="Text Box 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 name="Text Box 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 name="Text Box 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 name="Text Box 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 name="Text Box 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 name="Text Box 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 name="Text Box 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 name="Text Box 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 name="Text Box 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 name="Text Box 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 name="Text Box 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 name="Text Box 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 name="Text Box 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 name="Text Box 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 name="Text Box 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 name="Text Box 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 name="Text Box 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 name="Text Box 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 name="Text Box 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 name="Text Box 2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 name="Text Box 2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 name="Text Box 2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 name="Text Box 2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 name="Text Box 2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 name="Text Box 2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 name="Text Box 2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 name="Text Box 2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 name="Text Box 2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 name="Text Box 2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 name="Text Box 2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 name="Text Box 2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 name="Text Box 2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 name="Text Box 2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 name="Text Box 2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 name="Text Box 2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 name="Text Box 2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 name="Text Box 2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 name="Text Box 2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 name="Text Box 2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 name="Text Box 2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 name="Text Box 2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 name="Text Box 2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 name="Text Box 2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 name="Text Box 2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 name="Text Box 2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 name="Text Box 2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 name="Text Box 2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 name="Text Box 2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 name="Text Box 2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 name="Text Box 2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 name="Text Box 2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 name="Text Box 2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 name="Text Box 2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 name="Text Box 2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 name="Text Box 2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 name="Text Box 2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 name="Text Box 2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 name="Text Box 2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 name="Text Box 2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 name="Text Box 2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 name="Text Box 2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 name="Text Box 2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 name="Text Box 2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 name="Text Box 2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 name="Text Box 2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 name="Text Box 2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 name="Text Box 2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 name="Text Box 2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 name="Text Box 2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 name="Text Box 2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 name="Text Box 2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 name="Text Box 2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 name="Text Box 3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 name="Text Box 3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 name="Text Box 3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 name="Text Box 3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 name="Text Box 3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 name="Text Box 3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 name="Text Box 3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 name="Text Box 3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 name="Text Box 3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 name="Text Box 3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 name="Text Box 3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 name="Text Box 3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 name="Text Box 3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 name="Text Box 3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 name="Text Box 3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 name="Text Box 3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 name="Text Box 3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 name="Text Box 3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 name="Text Box 3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 name="Text Box 3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 name="Text Box 3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 name="Text Box 3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 name="Text Box 3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 name="Text Box 3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 name="Text Box 3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 name="Text Box 3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 name="Text Box 3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 name="Text Box 3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 name="Text Box 3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 name="Text Box 3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 name="Text Box 3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 name="Text Box 3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 name="Text Box 3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 name="Text Box 3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 name="Text Box 3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 name="Text Box 3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 name="Text Box 3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 name="Text Box 3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 name="Text Box 3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 name="Text Box 3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 name="Text Box 3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 name="Text Box 3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 name="Text Box 3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 name="Text Box 3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 name="Text Box 3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 name="Text Box 3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 name="Text Box 3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 name="Text Box 3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 name="Text Box 3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 name="Text Box 3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 name="Text Box 3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 name="Text Box 3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 name="Text Box 3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 name="Text Box 3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 name="Text Box 3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 name="Text Box 3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 name="Text Box 3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 name="Text Box 3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 name="Text Box 3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 name="Text Box 3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 name="Text Box 3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 name="Text Box 3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 name="Text Box 3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 name="Text Box 3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 name="Text Box 3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 name="Text Box 3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 name="Text Box 3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 name="Text Box 3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 name="Text Box 3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 name="Text Box 3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 name="Text Box 3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 name="Text Box 3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 name="Text Box 3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 name="Text Box 3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 name="Text Box 3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 name="Text Box 3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 name="Text Box 3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 name="Text Box 3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 name="Text Box 3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 name="Text Box 3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 name="Text Box 3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 name="Text Box 3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 name="Text Box 3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 name="Text Box 3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 name="Text Box 3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 name="Text Box 3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 name="Text Box 3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 name="Text Box 3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 name="Text Box 3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 name="Text Box 3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 name="Text Box 3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 name="Text Box 3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 name="Text Box 3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 name="Text Box 3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 name="Text Box 3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 name="Text Box 3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 name="Text Box 3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 name="Text Box 3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 name="Text Box 3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 name="Text Box 3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 name="Text Box 4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 name="Text Box 4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 name="Text Box 4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 name="Text Box 4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 name="Text Box 4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 name="Text Box 4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 name="Text Box 4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 name="Text Box 4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 name="Text Box 4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 name="Text Box 4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 name="Text Box 4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 name="Text Box 4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 name="Text Box 4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 name="Text Box 4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 name="Text Box 4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 name="Text Box 4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 name="Text Box 4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 name="Text Box 4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 name="Text Box 4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 name="Text Box 4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 name="Text Box 4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 name="Text Box 4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 name="Text Box 4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 name="Text Box 4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 name="Text Box 4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 name="Text Box 4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 name="Text Box 4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 name="Text Box 4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 name="Text Box 4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 name="Text Box 4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 name="Text Box 4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 name="Text Box 4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 name="Text Box 4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 name="Text Box 4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 name="Text Box 4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 name="Text Box 4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 name="Text Box 4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 name="Text Box 4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 name="Text Box 4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 name="Text Box 4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 name="Text Box 4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 name="Text Box 4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 name="Text Box 4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 name="Text Box 4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 name="Text Box 4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0" name="Text Box 4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1" name="Text Box 4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 name="Text Box 4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 name="Text Box 4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 name="Text Box 4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 name="Text Box 4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 name="Text Box 4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 name="Text Box 4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 name="Text Box 4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 name="Text Box 4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 name="Text Box 4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 name="Text Box 4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 name="Text Box 4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 name="Text Box 4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 name="Text Box 4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 name="Text Box 4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 name="Text Box 4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 name="Text Box 4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 name="Text Box 4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 name="Text Box 4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 name="Text Box 4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 name="Text Box 4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 name="Text Box 4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 name="Text Box 4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 name="Text Box 4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 name="Text Box 4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 name="Text Box 4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 name="Text Box 4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 name="Text Box 4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 name="Text Box 4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 name="Text Box 4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 name="Text Box 4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 name="Text Box 4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 name="Text Box 4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 name="Text Box 4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 name="Text Box 4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 name="Text Box 4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 name="Text Box 4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 name="Text Box 4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 name="Text Box 4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 name="Text Box 4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 name="Text Box 4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 name="Text Box 4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 name="Text Box 4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 name="Text Box 4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 name="Text Box 4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 name="Text Box 4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 name="Text Box 4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 name="Text Box 4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 name="Text Box 4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 name="Text Box 4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 name="Text Box 4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 name="Text Box 4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 name="Text Box 4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 name="Text Box 4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 name="Text Box 5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 name="Text Box 5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 name="Text Box 5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 name="Text Box 5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 name="Text Box 5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 name="Text Box 5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 name="Text Box 5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 name="Text Box 5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 name="Text Box 5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 name="Text Box 5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 name="Text Box 5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 name="Text Box 5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 name="Text Box 5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 name="Text Box 5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 name="Text Box 5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 name="Text Box 5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 name="Text Box 5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 name="Text Box 5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 name="Text Box 5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 name="Text Box 5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 name="Text Box 5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 name="Text Box 5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 name="Text Box 5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 name="Text Box 5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 name="Text Box 5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 name="Text Box 5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 name="Text Box 5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 name="Text Box 5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 name="Text Box 5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 name="Text Box 5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 name="Text Box 5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 name="Text Box 5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 name="Text Box 5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 name="Text Box 5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 name="Text Box 5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 name="Text Box 5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 name="Text Box 5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 name="Text Box 5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 name="Text Box 5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 name="Text Box 5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 name="Text Box 5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 name="Text Box 5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 name="Text Box 5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 name="Text Box 5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 name="Text Box 5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 name="Text Box 5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 name="Text Box 5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 name="Text Box 5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 name="Text Box 5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 name="Text Box 5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 name="Text Box 5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 name="Text Box 5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 name="Text Box 5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 name="Text Box 5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 name="Text Box 5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 name="Text Box 5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 name="Text Box 5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 name="Text Box 5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 name="Text Box 5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 name="Text Box 5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 name="Text Box 5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 name="Text Box 5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 name="Text Box 5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 name="Text Box 5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 name="Text Box 5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 name="Text Box 5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 name="Text Box 5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 name="Text Box 5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 name="Text Box 5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 name="Text Box 5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 name="Text Box 5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 name="Text Box 5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 name="Text Box 5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 name="Text Box 5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 name="Text Box 5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 name="Text Box 5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 name="Text Box 5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 name="Text Box 5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 name="Text Box 5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 name="Text Box 5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 name="Text Box 5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 name="Text Box 5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 name="Text Box 5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 name="Text Box 5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 name="Text Box 5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 name="Text Box 5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 name="Text Box 5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 name="Text Box 5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 name="Text Box 5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 name="Text Box 5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 name="Text Box 5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 name="Text Box 5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 name="Text Box 5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 name="Text Box 5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 name="Text Box 5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 name="Text Box 5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 name="Text Box 5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 name="Text Box 5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 name="Text Box 5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 name="Text Box 5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 name="Text Box 6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 name="Text Box 6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 name="Text Box 6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 name="Text Box 6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 name="Text Box 6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 name="Text Box 6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 name="Text Box 6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 name="Text Box 6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 name="Text Box 6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 name="Text Box 6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 name="Text Box 6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 name="Text Box 6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 name="Text Box 6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 name="Text Box 6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 name="Text Box 6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 name="Text Box 6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 name="Text Box 6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 name="Text Box 6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 name="Text Box 6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 name="Text Box 6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 name="Text Box 6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 name="Text Box 6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 name="Text Box 6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 name="Text Box 6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 name="Text Box 6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 name="Text Box 6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 name="Text Box 6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 name="Text Box 6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 name="Text Box 6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 name="Text Box 6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 name="Text Box 6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 name="Text Box 6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 name="Text Box 6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 name="Text Box 6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 name="Text Box 6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 name="Text Box 6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 name="Text Box 6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 name="Text Box 6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 name="Text Box 6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 name="Text Box 6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 name="Text Box 6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 name="Text Box 6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 name="Text Box 6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 name="Text Box 6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 name="Text Box 6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 name="Text Box 6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 name="Text Box 6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 name="Text Box 6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 name="Text Box 6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 name="Text Box 6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 name="Text Box 6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 name="Text Box 6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 name="Text Box 6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 name="Text Box 6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 name="Text Box 6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 name="Text Box 6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 name="Text Box 6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 name="Text Box 6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 name="Text Box 6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 name="Text Box 6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 name="Text Box 6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 name="Text Box 6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 name="Text Box 6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 name="Text Box 6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 name="Text Box 6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 name="Text Box 6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 name="Text Box 6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 name="Text Box 6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 name="Text Box 6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 name="Text Box 6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 name="Text Box 6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 name="Text Box 6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 name="Text Box 6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 name="Text Box 6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 name="Text Box 6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 name="Text Box 6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 name="Text Box 6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 name="Text Box 6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 name="Text Box 6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 name="Text Box 6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 name="Text Box 6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 name="Text Box 6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 name="Text Box 6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 name="Text Box 6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 name="Text Box 6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 name="Text Box 6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 name="Text Box 6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 name="Text Box 6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 name="Text Box 6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 name="Text Box 6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 name="Text Box 6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 name="Text Box 6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 name="Text Box 6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 name="Text Box 6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 name="Text Box 6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 name="Text Box 6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 name="Text Box 6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 name="Text Box 6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 name="Text Box 6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 name="Text Box 6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 name="Text Box 7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 name="Text Box 7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 name="Text Box 7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 name="Text Box 7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 name="Text Box 7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 name="Text Box 7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 name="Text Box 7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 name="Text Box 7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 name="Text Box 7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 name="Text Box 7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 name="Text Box 7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 name="Text Box 7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 name="Text Box 7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 name="Text Box 7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 name="Text Box 7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 name="Text Box 7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 name="Text Box 7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 name="Text Box 7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 name="Text Box 7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 name="Text Box 7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 name="Text Box 7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 name="Text Box 7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 name="Text Box 7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 name="Text Box 7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 name="Text Box 7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 name="Text Box 7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 name="Text Box 7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 name="Text Box 7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 name="Text Box 7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 name="Text Box 7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 name="Text Box 7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6" name="Text Box 7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7" name="Text Box 7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8" name="Text Box 7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9" name="Text Box 7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0" name="Text Box 7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1" name="Text Box 7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2" name="Text Box 7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3" name="Text Box 7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4" name="Text Box 7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5" name="Text Box 7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6" name="Text Box 7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7" name="Text Box 7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8" name="Text Box 7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9" name="Text Box 7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0" name="Text Box 7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1" name="Text Box 7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2" name="Text Box 7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3" name="Text Box 7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4" name="Text Box 7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5" name="Text Box 7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6" name="Text Box 7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7" name="Text Box 7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8" name="Text Box 7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9" name="Text Box 7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0" name="Text Box 7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1" name="Text Box 7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2" name="Text Box 7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3" name="Text Box 7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4" name="Text Box 7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5" name="Text Box 7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6" name="Text Box 7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7" name="Text Box 7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8" name="Text Box 7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9" name="Text Box 7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0" name="Text Box 7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1" name="Text Box 7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2" name="Text Box 7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3" name="Text Box 7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4" name="Text Box 7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5" name="Text Box 7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6" name="Text Box 7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7" name="Text Box 7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8" name="Text Box 7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9" name="Text Box 7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0" name="Text Box 7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1" name="Text Box 7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2" name="Text Box 7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3" name="Text Box 7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4" name="Text Box 7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5" name="Text Box 7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6" name="Text Box 7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7" name="Text Box 7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8" name="Text Box 7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9" name="Text Box 7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0" name="Text Box 7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1" name="Text Box 7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2" name="Text Box 7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3" name="Text Box 7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4" name="Text Box 7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5" name="Text Box 7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6" name="Text Box 7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7" name="Text Box 7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8" name="Text Box 7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9" name="Text Box 7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0" name="Text Box 7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1" name="Text Box 7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2" name="Text Box 7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3" name="Text Box 7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4" name="Text Box 7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5" name="Text Box 8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6" name="Text Box 8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7" name="Text Box 8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8" name="Text Box 8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9" name="Text Box 8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0" name="Text Box 8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1" name="Text Box 8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2" name="Text Box 8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3" name="Text Box 8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4" name="Text Box 8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5" name="Text Box 8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6" name="Text Box 8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7" name="Text Box 8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8" name="Text Box 8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9" name="Text Box 8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0" name="Text Box 8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1" name="Text Box 8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2" name="Text Box 8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3" name="Text Box 8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4" name="Text Box 8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5" name="Text Box 8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6" name="Text Box 8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7" name="Text Box 8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8" name="Text Box 8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9" name="Text Box 8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0" name="Text Box 8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1" name="Text Box 8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2" name="Text Box 8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3" name="Text Box 8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4" name="Text Box 8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5" name="Text Box 8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6" name="Text Box 8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7" name="Text Box 8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8" name="Text Box 8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9" name="Text Box 8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0" name="Text Box 8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1" name="Text Box 8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2" name="Text Box 8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3" name="Text Box 8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4" name="Text Box 8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5" name="Text Box 8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6" name="Text Box 8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7" name="Text Box 8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8" name="Text Box 8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9" name="Text Box 8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0" name="Text Box 8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1" name="Text Box 8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2" name="Text Box 8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3" name="Text Box 8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4" name="Text Box 8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5" name="Text Box 8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6" name="Text Box 8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7" name="Text Box 8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8" name="Text Box 8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9" name="Text Box 8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0" name="Text Box 8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1" name="Text Box 8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2" name="Text Box 8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3" name="Text Box 8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4" name="Text Box 8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5" name="Text Box 8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6" name="Text Box 8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7" name="Text Box 8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8" name="Text Box 8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9" name="Text Box 8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0" name="Text Box 8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1" name="Text Box 8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2" name="Text Box 8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3" name="Text Box 8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4" name="Text Box 8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5" name="Text Box 8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6" name="Text Box 8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7" name="Text Box 8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8" name="Text Box 8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9" name="Text Box 8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0" name="Text Box 8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1" name="Text Box 8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2" name="Text Box 8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3" name="Text Box 8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4" name="Text Box 8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5" name="Text Box 8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6" name="Text Box 8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7" name="Text Box 8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8" name="Text Box 8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9" name="Text Box 8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0" name="Text Box 8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1" name="Text Box 8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2" name="Text Box 8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3" name="Text Box 8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4" name="Text Box 8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5" name="Text Box 8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6" name="Text Box 8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7" name="Text Box 8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8" name="Text Box 8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9" name="Text Box 8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0" name="Text Box 8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1" name="Text Box 8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2" name="Text Box 8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3" name="Text Box 8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4" name="Text Box 8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5" name="Text Box 9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6" name="Text Box 9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7" name="Text Box 9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8" name="Text Box 9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9" name="Text Box 9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0" name="Text Box 9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1" name="Text Box 9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2" name="Text Box 9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3" name="Text Box 9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4" name="Text Box 9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5" name="Text Box 9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6" name="Text Box 9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7" name="Text Box 9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8" name="Text Box 9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9" name="Text Box 9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0" name="Text Box 9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1" name="Text Box 9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2" name="Text Box 9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3" name="Text Box 9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4" name="Text Box 9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5" name="Text Box 9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6" name="Text Box 9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7" name="Text Box 9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8" name="Text Box 9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9" name="Text Box 9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0" name="Text Box 9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1" name="Text Box 9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2" name="Text Box 9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3" name="Text Box 9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4" name="Text Box 9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5" name="Text Box 9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6" name="Text Box 9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7" name="Text Box 9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8" name="Text Box 9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9" name="Text Box 9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0" name="Text Box 9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1" name="Text Box 9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2" name="Text Box 9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3" name="Text Box 9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4" name="Text Box 9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5" name="Text Box 9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6" name="Text Box 9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7" name="Text Box 9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8" name="Text Box 9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9" name="Text Box 9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0" name="Text Box 9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1" name="Text Box 9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2" name="Text Box 9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3" name="Text Box 9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4" name="Text Box 9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5" name="Text Box 9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6" name="Text Box 9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7" name="Text Box 9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8" name="Text Box 9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9" name="Text Box 9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0" name="Text Box 9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1" name="Text Box 9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2" name="Text Box 9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3" name="Text Box 9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4" name="Text Box 9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5" name="Text Box 9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6" name="Text Box 9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7" name="Text Box 9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8" name="Text Box 9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9" name="Text Box 9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0" name="Text Box 9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1" name="Text Box 9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2" name="Text Box 9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3" name="Text Box 9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4" name="Text Box 9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5" name="Text Box 9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6" name="Text Box 9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7" name="Text Box 9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8" name="Text Box 9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9" name="Text Box 9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0" name="Text Box 9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1" name="Text Box 9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2" name="Text Box 9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3" name="Text Box 9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4" name="Text Box 9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5" name="Text Box 9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6" name="Text Box 9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7" name="Text Box 9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8" name="Text Box 9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9" name="Text Box 9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0" name="Text Box 9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1" name="Text Box 9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2" name="Text Box 9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3" name="Text Box 9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4" name="Text Box 9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5" name="Text Box 9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6" name="Text Box 9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7" name="Text Box 9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8" name="Text Box 9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9" name="Text Box 9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0" name="Text Box 9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1" name="Text Box 9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2" name="Text Box 9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3" name="Text Box 9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4" name="Text Box 9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5" name="Text Box 10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6" name="Text Box 10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7" name="Text Box 10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8" name="Text Box 10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9" name="Text Box 10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0" name="Text Box 10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1" name="Text Box 10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2" name="Text Box 10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3" name="Text Box 10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4" name="Text Box 10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5" name="Text Box 10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6" name="Text Box 10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7" name="Text Box 10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8" name="Text Box 10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9" name="Text Box 10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0" name="Text Box 10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1" name="Text Box 10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2" name="Text Box 10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3" name="Text Box 10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4" name="Text Box 10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5" name="Text Box 10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6" name="Text Box 10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7" name="Text Box 10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8" name="Text Box 10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9" name="Text Box 10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0" name="Text Box 10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1" name="Text Box 10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2" name="Text Box 10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3" name="Text Box 10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4" name="Text Box 10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5" name="Text Box 10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6" name="Text Box 10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7" name="Text Box 10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8" name="Text Box 10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9" name="Text Box 10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0" name="Text Box 10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1" name="Text Box 10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2" name="Text Box 10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3" name="Text Box 10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4" name="Text Box 10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5" name="Text Box 10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6" name="Text Box 10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7" name="Text Box 10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8" name="Text Box 10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9" name="Text Box 10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0" name="Text Box 10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1" name="Text Box 10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2" name="Text Box 10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3" name="Text Box 10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4" name="Text Box 10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5" name="Text Box 10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6" name="Text Box 10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7" name="Text Box 10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8" name="Text Box 10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9" name="Text Box 10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0" name="Text Box 10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1" name="Text Box 10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2" name="Text Box 10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3" name="Text Box 10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4" name="Text Box 10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5" name="Text Box 10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6" name="Text Box 10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7" name="Text Box 10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8" name="Text Box 10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9" name="Text Box 10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0" name="Text Box 10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1" name="Text Box 10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2" name="Text Box 10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3" name="Text Box 10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4" name="Text Box 10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5" name="Text Box 10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6" name="Text Box 10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7" name="Text Box 10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8" name="Text Box 10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9" name="Text Box 10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0" name="Text Box 10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1" name="Text Box 10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2" name="Text Box 10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3" name="Text Box 10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4" name="Text Box 10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5" name="Text Box 10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6" name="Text Box 10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7" name="Text Box 10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8" name="Text Box 10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9" name="Text Box 10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0" name="Text Box 10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1" name="Text Box 10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2" name="Text Box 10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3" name="Text Box 10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4" name="Text Box 10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5" name="Text Box 10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6" name="Text Box 10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7" name="Text Box 10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8" name="Text Box 10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9" name="Text Box 10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0" name="Text Box 10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1" name="Text Box 10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2" name="Text Box 10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3" name="Text Box 10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4" name="Text Box 10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5" name="Text Box 11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6" name="Text Box 11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7" name="Text Box 11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8" name="Text Box 11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9" name="Text Box 11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0" name="Text Box 11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1" name="Text Box 11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2" name="Text Box 11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3" name="Text Box 11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4" name="Text Box 11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5" name="Text Box 11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6" name="Text Box 11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7" name="Text Box 11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8" name="Text Box 11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9" name="Text Box 11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0" name="Text Box 11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1" name="Text Box 11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2" name="Text Box 11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3" name="Text Box 11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4" name="Text Box 11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5" name="Text Box 11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6" name="Text Box 11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7" name="Text Box 11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8" name="Text Box 11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9" name="Text Box 11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0" name="Text Box 11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1" name="Text Box 11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2" name="Text Box 11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3" name="Text Box 11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4" name="Text Box 11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5" name="Text Box 11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6" name="Text Box 11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7" name="Text Box 11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8" name="Text Box 11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9" name="Text Box 11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0" name="Text Box 11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1" name="Text Box 11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2" name="Text Box 11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3" name="Text Box 11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4" name="Text Box 1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5" name="Text Box 1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6" name="Text Box 1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7" name="Text Box 1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8" name="Text Box 1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9" name="Text Box 1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0" name="Text Box 1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1" name="Text Box 1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2" name="Text Box 1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3" name="Text Box 1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4" name="Text Box 1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5" name="Text Box 1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6" name="Text Box 11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7" name="Text Box 11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8" name="Text Box 11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9" name="Text Box 11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0" name="Text Box 11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1" name="Text Box 11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2" name="Text Box 11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3" name="Text Box 11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4" name="Text Box 11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5" name="Text Box 11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6" name="Text Box 11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7" name="Text Box 11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8" name="Text Box 11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9" name="Text Box 11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0" name="Text Box 11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1" name="Text Box 11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2" name="Text Box 1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3" name="Text Box 1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4" name="Text Box 1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5" name="Text Box 1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6" name="Text Box 1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7" name="Text Box 1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8" name="Text Box 1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9" name="Text Box 1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0" name="Text Box 1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1" name="Text Box 1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2" name="Text Box 1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3" name="Text Box 1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4" name="Text Box 1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5" name="Text Box 1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6" name="Text Box 1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7" name="Text Box 1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8" name="Text Box 1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9" name="Text Box 1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0" name="Text Box 11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1" name="Text Box 11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2" name="Text Box 11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3" name="Text Box 11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4" name="Text Box 11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5" name="Text Box 11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6" name="Text Box 11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7" name="Text Box 11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8" name="Text Box 11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9" name="Text Box 11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0" name="Text Box 11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1" name="Text Box 11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2" name="Text Box 11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3" name="Text Box 11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4" name="Text Box 11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5" name="Text Box 12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6" name="Text Box 1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7" name="Text Box 1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8" name="Text Box 1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9" name="Text Box 1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0" name="Text Box 1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1" name="Text Box 1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2" name="Text Box 1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3" name="Text Box 1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4" name="Text Box 1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5" name="Text Box 1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6" name="Text Box 1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7" name="Text Box 1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8" name="Text Box 1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9" name="Text Box 1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0" name="Text Box 1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1" name="Text Box 1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2" name="Text Box 1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3" name="Text Box 1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4" name="Text Box 1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5" name="Text Box 1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6" name="Text Box 1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7" name="Text Box 1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8" name="Text Box 1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9" name="Text Box 1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0" name="Text Box 1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1" name="Text Box 1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2" name="Text Box 1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3" name="Text Box 1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4" name="Text Box 1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5" name="Text Box 1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6" name="Text Box 1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7" name="Text Box 1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8" name="Text Box 1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9" name="Text Box 1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0" name="Text Box 1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1" name="Text Box 1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2" name="Text Box 1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3" name="Text Box 1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4" name="Text Box 1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5" name="Text Box 1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6" name="Text Box 1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7" name="Text Box 1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8" name="Text Box 1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9" name="Text Box 1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0" name="Text Box 1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1" name="Text Box 1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2" name="Text Box 12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3" name="Text Box 12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4" name="Text Box 12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5" name="Text Box 12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6" name="Text Box 12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7" name="Text Box 12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8" name="Text Box 12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9" name="Text Box 12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0" name="Text Box 12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1" name="Text Box 12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2" name="Text Box 12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3" name="Text Box 12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4" name="Text Box 12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5" name="Text Box 12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6" name="Text Box 12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7" name="Text Box 12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8" name="Text Box 12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9" name="Text Box 12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0" name="Text Box 12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1" name="Text Box 12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2" name="Text Box 12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3" name="Text Box 12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4" name="Text Box 12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5" name="Text Box 12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6" name="Text Box 12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7" name="Text Box 12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8" name="Text Box 12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9" name="Text Box 12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0" name="Text Box 12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1" name="Text Box 12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2" name="Text Box 12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3" name="Text Box 12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4" name="Text Box 12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5" name="Text Box 12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6" name="Text Box 12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7" name="Text Box 12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8" name="Text Box 12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9" name="Text Box 12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0" name="Text Box 12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1" name="Text Box 12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2" name="Text Box 12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3" name="Text Box 12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4" name="Text Box 12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5" name="Text Box 12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6" name="Text Box 12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7" name="Text Box 12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8" name="Text Box 12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9" name="Text Box 12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0" name="Text Box 12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1" name="Text Box 12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2" name="Text Box 12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3" name="Text Box 12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4" name="Text Box 12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5" name="Text Box 13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6" name="Text Box 13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7" name="Text Box 13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8" name="Text Box 13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9" name="Text Box 13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0" name="Text Box 13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1" name="Text Box 13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2" name="Text Box 13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3" name="Text Box 13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4" name="Text Box 13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5" name="Text Box 13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6" name="Text Box 13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7" name="Text Box 13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8" name="Text Box 13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9" name="Text Box 13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0" name="Text Box 13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1" name="Text Box 13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2" name="Text Box 13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3" name="Text Box 13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4" name="Text Box 13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5" name="Text Box 13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6" name="Text Box 13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7" name="Text Box 13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8" name="Text Box 13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9" name="Text Box 13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0" name="Text Box 13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1" name="Text Box 13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2" name="Text Box 13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3" name="Text Box 13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4" name="Text Box 13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5" name="Text Box 13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6" name="Text Box 13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7" name="Text Box 13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8" name="Text Box 13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9" name="Text Box 13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0" name="Text Box 13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1" name="Text Box 13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2" name="Text Box 13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3" name="Text Box 13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4" name="Text Box 13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5" name="Text Box 13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6" name="Text Box 13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7" name="Text Box 13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8" name="Text Box 13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9" name="Text Box 13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0" name="Text Box 13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1" name="Text Box 13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2" name="Text Box 13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3" name="Text Box 13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4" name="Text Box 13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5" name="Text Box 13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6" name="Text Box 13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7" name="Text Box 13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8" name="Text Box 13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9" name="Text Box 13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0" name="Text Box 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1" name="Text Box 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2" name="Text Box 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3" name="Text Box 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4" name="Text Box 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5" name="Text Box 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6" name="Text Box 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7" name="Text Box 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8" name="Text Box 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9" name="Text Box 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0" name="Text Box 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1" name="Text Box 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2" name="Text Box 1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3" name="Text Box 1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4" name="Text Box 1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5" name="Text Box 1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6" name="Text Box 1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7" name="Text Box 1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8" name="Text Box 1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9" name="Text Box 1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0" name="Text Box 1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1" name="Text Box 1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2" name="Text Box 1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3" name="Text Box 1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4" name="Text Box 1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5" name="Text Box 1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6" name="Text Box 1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7" name="Text Box 1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8" name="Text Box 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9" name="Text Box 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0" name="Text Box 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1" name="Text Box 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2" name="Text Box 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3" name="Text Box 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4" name="Text Box 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5" name="Text Box 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6" name="Text Box 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7" name="Text Box 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8" name="Text Box 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9" name="Text Box 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0" name="Text Box 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1" name="Text Box 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2" name="Text Box 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3" name="Text Box 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4" name="Text Box 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5" name="Text Box 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9"/>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2.85546875" bestFit="1" customWidth="1"/>
  </cols>
  <sheetData>
    <row r="1" spans="1:5" ht="15" customHeight="1" x14ac:dyDescent="0.25">
      <c r="A1" s="36" t="s">
        <v>33</v>
      </c>
    </row>
    <row r="2" spans="1:5" ht="15" customHeight="1" x14ac:dyDescent="0.2">
      <c r="A2" s="152" t="s">
        <v>34</v>
      </c>
      <c r="B2" s="152"/>
      <c r="C2" s="152"/>
      <c r="D2" s="152"/>
      <c r="E2" s="152"/>
    </row>
    <row r="3" spans="1:5" ht="15" customHeight="1" x14ac:dyDescent="0.2">
      <c r="A3" s="150" t="s">
        <v>35</v>
      </c>
      <c r="B3" s="150"/>
      <c r="C3" s="150"/>
      <c r="D3" s="150"/>
      <c r="E3" s="150"/>
    </row>
    <row r="4" spans="1:5" ht="15" customHeight="1" x14ac:dyDescent="0.2">
      <c r="A4" s="151" t="s">
        <v>36</v>
      </c>
      <c r="B4" s="151"/>
      <c r="C4" s="151"/>
      <c r="D4" s="151"/>
      <c r="E4" s="151"/>
    </row>
    <row r="5" spans="1:5" ht="15" customHeight="1" x14ac:dyDescent="0.2">
      <c r="A5" s="151"/>
      <c r="B5" s="151"/>
      <c r="C5" s="151"/>
      <c r="D5" s="151"/>
      <c r="E5" s="151"/>
    </row>
    <row r="6" spans="1:5" ht="15" customHeight="1" x14ac:dyDescent="0.2">
      <c r="A6" s="151"/>
      <c r="B6" s="151"/>
      <c r="C6" s="151"/>
      <c r="D6" s="151"/>
      <c r="E6" s="151"/>
    </row>
    <row r="7" spans="1:5" ht="15" customHeight="1" x14ac:dyDescent="0.2">
      <c r="A7" s="151"/>
      <c r="B7" s="151"/>
      <c r="C7" s="151"/>
      <c r="D7" s="151"/>
      <c r="E7" s="151"/>
    </row>
    <row r="8" spans="1:5" ht="15" customHeight="1" x14ac:dyDescent="0.2">
      <c r="A8" s="151"/>
      <c r="B8" s="151"/>
      <c r="C8" s="151"/>
      <c r="D8" s="151"/>
      <c r="E8" s="151"/>
    </row>
    <row r="9" spans="1:5" ht="15" customHeight="1" x14ac:dyDescent="0.2">
      <c r="A9" s="151"/>
      <c r="B9" s="151"/>
      <c r="C9" s="151"/>
      <c r="D9" s="151"/>
      <c r="E9" s="151"/>
    </row>
    <row r="10" spans="1:5" ht="15" customHeight="1" x14ac:dyDescent="0.2">
      <c r="A10" s="37"/>
      <c r="B10" s="37"/>
      <c r="C10" s="37"/>
      <c r="D10" s="37"/>
      <c r="E10" s="37"/>
    </row>
    <row r="11" spans="1:5" ht="15" customHeight="1" x14ac:dyDescent="0.25">
      <c r="A11" s="38" t="s">
        <v>1</v>
      </c>
      <c r="B11" s="39"/>
      <c r="C11" s="39"/>
      <c r="D11" s="39"/>
      <c r="E11" s="39"/>
    </row>
    <row r="12" spans="1:5" ht="15" customHeight="1" x14ac:dyDescent="0.2">
      <c r="A12" s="40" t="s">
        <v>37</v>
      </c>
      <c r="B12" s="39"/>
      <c r="C12" s="39"/>
      <c r="D12" s="39"/>
      <c r="E12" s="41" t="s">
        <v>38</v>
      </c>
    </row>
    <row r="13" spans="1:5" ht="15" customHeight="1" x14ac:dyDescent="0.25">
      <c r="A13" s="42"/>
      <c r="B13" s="38"/>
      <c r="C13" s="39"/>
      <c r="D13" s="39"/>
      <c r="E13" s="43"/>
    </row>
    <row r="14" spans="1:5" ht="15" customHeight="1" x14ac:dyDescent="0.2">
      <c r="B14" s="44" t="s">
        <v>39</v>
      </c>
      <c r="C14" s="44" t="s">
        <v>40</v>
      </c>
      <c r="D14" s="45" t="s">
        <v>41</v>
      </c>
      <c r="E14" s="46" t="s">
        <v>42</v>
      </c>
    </row>
    <row r="15" spans="1:5" ht="15" customHeight="1" x14ac:dyDescent="0.2">
      <c r="B15" s="47">
        <v>32133019</v>
      </c>
      <c r="C15" s="48"/>
      <c r="D15" s="49" t="s">
        <v>43</v>
      </c>
      <c r="E15" s="50">
        <v>111058.01</v>
      </c>
    </row>
    <row r="16" spans="1:5" ht="15" customHeight="1" x14ac:dyDescent="0.2">
      <c r="B16" s="47">
        <v>32533019</v>
      </c>
      <c r="C16" s="48"/>
      <c r="D16" s="49" t="s">
        <v>43</v>
      </c>
      <c r="E16" s="50">
        <v>629328.67000000004</v>
      </c>
    </row>
    <row r="17" spans="1:5" ht="15" customHeight="1" x14ac:dyDescent="0.2">
      <c r="B17" s="51"/>
      <c r="C17" s="52" t="s">
        <v>44</v>
      </c>
      <c r="D17" s="53"/>
      <c r="E17" s="54">
        <f>SUM(E15:E16)</f>
        <v>740386.68</v>
      </c>
    </row>
    <row r="18" spans="1:5" ht="15" customHeight="1" x14ac:dyDescent="0.25">
      <c r="A18" s="55"/>
      <c r="B18" s="56"/>
      <c r="C18" s="56"/>
      <c r="D18" s="56"/>
      <c r="E18" s="56"/>
    </row>
    <row r="19" spans="1:5" ht="15" customHeight="1" x14ac:dyDescent="0.25">
      <c r="A19" s="38" t="s">
        <v>17</v>
      </c>
      <c r="B19" s="39"/>
      <c r="C19" s="39"/>
      <c r="D19" s="39"/>
      <c r="E19" s="42"/>
    </row>
    <row r="20" spans="1:5" ht="15" customHeight="1" x14ac:dyDescent="0.2">
      <c r="A20" s="40" t="s">
        <v>37</v>
      </c>
      <c r="B20" s="39"/>
      <c r="C20" s="39"/>
      <c r="D20" s="39"/>
      <c r="E20" s="41" t="s">
        <v>38</v>
      </c>
    </row>
    <row r="21" spans="1:5" ht="15" customHeight="1" x14ac:dyDescent="0.25">
      <c r="A21" s="42"/>
      <c r="B21" s="38"/>
      <c r="C21" s="39"/>
      <c r="D21" s="39"/>
      <c r="E21" s="43"/>
    </row>
    <row r="22" spans="1:5" ht="15" customHeight="1" x14ac:dyDescent="0.2">
      <c r="B22" s="44" t="s">
        <v>39</v>
      </c>
      <c r="C22" s="44" t="s">
        <v>40</v>
      </c>
      <c r="D22" s="45" t="s">
        <v>41</v>
      </c>
      <c r="E22" s="44" t="s">
        <v>42</v>
      </c>
    </row>
    <row r="23" spans="1:5" ht="15" customHeight="1" x14ac:dyDescent="0.2">
      <c r="B23" s="47">
        <v>32133019</v>
      </c>
      <c r="C23" s="48"/>
      <c r="D23" s="57" t="s">
        <v>45</v>
      </c>
      <c r="E23" s="50">
        <v>111058.01</v>
      </c>
    </row>
    <row r="24" spans="1:5" ht="15" customHeight="1" x14ac:dyDescent="0.2">
      <c r="B24" s="47">
        <v>32533019</v>
      </c>
      <c r="C24" s="48"/>
      <c r="D24" s="57" t="s">
        <v>45</v>
      </c>
      <c r="E24" s="50">
        <v>629328.67000000004</v>
      </c>
    </row>
    <row r="25" spans="1:5" ht="15" customHeight="1" x14ac:dyDescent="0.2">
      <c r="B25" s="51"/>
      <c r="C25" s="52" t="s">
        <v>44</v>
      </c>
      <c r="D25" s="53"/>
      <c r="E25" s="54">
        <f>SUM(E23:E24)</f>
        <v>740386.68</v>
      </c>
    </row>
    <row r="26" spans="1:5" ht="15" customHeight="1" x14ac:dyDescent="0.2"/>
    <row r="27" spans="1:5" ht="15" customHeight="1" x14ac:dyDescent="0.2"/>
    <row r="28" spans="1:5" ht="15" customHeight="1" x14ac:dyDescent="0.25">
      <c r="A28" s="36" t="s">
        <v>46</v>
      </c>
    </row>
    <row r="29" spans="1:5" ht="15" customHeight="1" x14ac:dyDescent="0.2">
      <c r="A29" s="156" t="s">
        <v>34</v>
      </c>
      <c r="B29" s="156"/>
      <c r="C29" s="156"/>
      <c r="D29" s="156"/>
      <c r="E29" s="156"/>
    </row>
    <row r="30" spans="1:5" ht="15" customHeight="1" x14ac:dyDescent="0.2">
      <c r="A30" s="150" t="s">
        <v>35</v>
      </c>
      <c r="B30" s="150"/>
      <c r="C30" s="150"/>
      <c r="D30" s="150"/>
      <c r="E30" s="150"/>
    </row>
    <row r="31" spans="1:5" ht="15" customHeight="1" x14ac:dyDescent="0.2">
      <c r="A31" s="151" t="s">
        <v>47</v>
      </c>
      <c r="B31" s="151"/>
      <c r="C31" s="151"/>
      <c r="D31" s="151"/>
      <c r="E31" s="151"/>
    </row>
    <row r="32" spans="1:5" ht="15" customHeight="1" x14ac:dyDescent="0.2">
      <c r="A32" s="151"/>
      <c r="B32" s="151"/>
      <c r="C32" s="151"/>
      <c r="D32" s="151"/>
      <c r="E32" s="151"/>
    </row>
    <row r="33" spans="1:5" ht="15" customHeight="1" x14ac:dyDescent="0.2">
      <c r="A33" s="151"/>
      <c r="B33" s="151"/>
      <c r="C33" s="151"/>
      <c r="D33" s="151"/>
      <c r="E33" s="151"/>
    </row>
    <row r="34" spans="1:5" ht="15" customHeight="1" x14ac:dyDescent="0.2">
      <c r="A34" s="151"/>
      <c r="B34" s="151"/>
      <c r="C34" s="151"/>
      <c r="D34" s="151"/>
      <c r="E34" s="151"/>
    </row>
    <row r="35" spans="1:5" ht="15" customHeight="1" x14ac:dyDescent="0.2">
      <c r="A35" s="151"/>
      <c r="B35" s="151"/>
      <c r="C35" s="151"/>
      <c r="D35" s="151"/>
      <c r="E35" s="151"/>
    </row>
    <row r="36" spans="1:5" ht="15" customHeight="1" x14ac:dyDescent="0.2">
      <c r="A36" s="37"/>
      <c r="B36" s="58"/>
      <c r="C36" s="37"/>
      <c r="D36" s="37"/>
      <c r="E36" s="37"/>
    </row>
    <row r="37" spans="1:5" ht="15" customHeight="1" x14ac:dyDescent="0.25">
      <c r="A37" s="38" t="s">
        <v>1</v>
      </c>
      <c r="B37" s="59"/>
      <c r="C37" s="39"/>
      <c r="D37" s="39"/>
      <c r="E37" s="39"/>
    </row>
    <row r="38" spans="1:5" ht="15" customHeight="1" x14ac:dyDescent="0.2">
      <c r="A38" s="40" t="s">
        <v>37</v>
      </c>
      <c r="B38" s="59"/>
      <c r="C38" s="39"/>
      <c r="D38" s="39"/>
      <c r="E38" s="41" t="s">
        <v>38</v>
      </c>
    </row>
    <row r="39" spans="1:5" ht="15" customHeight="1" x14ac:dyDescent="0.25">
      <c r="A39" s="60"/>
      <c r="B39" s="61"/>
      <c r="C39" s="39"/>
      <c r="D39" s="39"/>
      <c r="E39" s="43"/>
    </row>
    <row r="40" spans="1:5" ht="15" customHeight="1" x14ac:dyDescent="0.2">
      <c r="B40" s="44" t="s">
        <v>39</v>
      </c>
      <c r="C40" s="44" t="s">
        <v>40</v>
      </c>
      <c r="D40" s="45" t="s">
        <v>41</v>
      </c>
      <c r="E40" s="44" t="s">
        <v>42</v>
      </c>
    </row>
    <row r="41" spans="1:5" ht="15" customHeight="1" x14ac:dyDescent="0.2">
      <c r="B41" s="62">
        <v>33056</v>
      </c>
      <c r="C41" s="63"/>
      <c r="D41" s="49" t="s">
        <v>43</v>
      </c>
      <c r="E41" s="50">
        <f>4641+18428.2</f>
        <v>23069.200000000001</v>
      </c>
    </row>
    <row r="42" spans="1:5" ht="15" customHeight="1" x14ac:dyDescent="0.2">
      <c r="B42" s="64"/>
      <c r="C42" s="52" t="s">
        <v>44</v>
      </c>
      <c r="D42" s="53"/>
      <c r="E42" s="54">
        <f>SUM(E41:E41)</f>
        <v>23069.200000000001</v>
      </c>
    </row>
    <row r="43" spans="1:5" ht="15" customHeight="1" x14ac:dyDescent="0.25">
      <c r="A43" s="55"/>
      <c r="B43" s="65"/>
      <c r="C43" s="56"/>
      <c r="D43" s="56"/>
      <c r="E43" s="56"/>
    </row>
    <row r="44" spans="1:5" ht="15" customHeight="1" x14ac:dyDescent="0.25">
      <c r="A44" s="66" t="s">
        <v>17</v>
      </c>
      <c r="B44" s="67"/>
      <c r="C44" s="68"/>
      <c r="D44" s="68"/>
      <c r="E44" s="69"/>
    </row>
    <row r="45" spans="1:5" ht="15" customHeight="1" x14ac:dyDescent="0.2">
      <c r="A45" s="70" t="s">
        <v>37</v>
      </c>
      <c r="B45" s="67"/>
      <c r="C45" s="68"/>
      <c r="D45" s="68"/>
      <c r="E45" s="71" t="s">
        <v>38</v>
      </c>
    </row>
    <row r="46" spans="1:5" ht="15" customHeight="1" x14ac:dyDescent="0.2">
      <c r="A46" s="70"/>
      <c r="B46" s="67"/>
      <c r="C46" s="68"/>
      <c r="D46" s="68"/>
      <c r="E46" s="71"/>
    </row>
    <row r="47" spans="1:5" ht="15" customHeight="1" x14ac:dyDescent="0.2">
      <c r="B47" s="44" t="s">
        <v>39</v>
      </c>
      <c r="C47" s="44" t="s">
        <v>40</v>
      </c>
      <c r="D47" s="45" t="s">
        <v>41</v>
      </c>
      <c r="E47" s="44" t="s">
        <v>42</v>
      </c>
    </row>
    <row r="48" spans="1:5" ht="15" customHeight="1" x14ac:dyDescent="0.2">
      <c r="B48" s="62">
        <v>33056</v>
      </c>
      <c r="C48" s="63"/>
      <c r="D48" s="49" t="s">
        <v>45</v>
      </c>
      <c r="E48" s="50">
        <v>23069.200000000001</v>
      </c>
    </row>
    <row r="49" spans="1:5" ht="15" customHeight="1" x14ac:dyDescent="0.2">
      <c r="B49" s="64"/>
      <c r="C49" s="52" t="s">
        <v>44</v>
      </c>
      <c r="D49" s="53"/>
      <c r="E49" s="54">
        <f>SUM(E48:E48)</f>
        <v>23069.200000000001</v>
      </c>
    </row>
    <row r="50" spans="1:5" ht="15" customHeight="1" x14ac:dyDescent="0.2"/>
    <row r="51" spans="1:5" ht="15" customHeight="1" x14ac:dyDescent="0.2"/>
    <row r="52" spans="1:5" ht="15" customHeight="1" x14ac:dyDescent="0.2"/>
    <row r="53" spans="1:5" ht="15" customHeight="1" x14ac:dyDescent="0.2"/>
    <row r="54" spans="1:5" ht="15" customHeight="1" x14ac:dyDescent="0.25">
      <c r="A54" s="36" t="s">
        <v>48</v>
      </c>
    </row>
    <row r="55" spans="1:5" ht="15" customHeight="1" x14ac:dyDescent="0.2">
      <c r="A55" s="150" t="s">
        <v>34</v>
      </c>
      <c r="B55" s="150"/>
      <c r="C55" s="150"/>
      <c r="D55" s="150"/>
      <c r="E55" s="150"/>
    </row>
    <row r="56" spans="1:5" ht="15" customHeight="1" x14ac:dyDescent="0.2">
      <c r="A56" s="150" t="s">
        <v>49</v>
      </c>
      <c r="B56" s="150"/>
      <c r="C56" s="150"/>
      <c r="D56" s="150"/>
      <c r="E56" s="150"/>
    </row>
    <row r="57" spans="1:5" ht="15" customHeight="1" x14ac:dyDescent="0.2">
      <c r="A57" s="155" t="s">
        <v>50</v>
      </c>
      <c r="B57" s="155"/>
      <c r="C57" s="155"/>
      <c r="D57" s="155"/>
      <c r="E57" s="155"/>
    </row>
    <row r="58" spans="1:5" ht="15" customHeight="1" x14ac:dyDescent="0.2">
      <c r="A58" s="155"/>
      <c r="B58" s="155"/>
      <c r="C58" s="155"/>
      <c r="D58" s="155"/>
      <c r="E58" s="155"/>
    </row>
    <row r="59" spans="1:5" ht="15" customHeight="1" x14ac:dyDescent="0.2">
      <c r="A59" s="155"/>
      <c r="B59" s="155"/>
      <c r="C59" s="155"/>
      <c r="D59" s="155"/>
      <c r="E59" s="155"/>
    </row>
    <row r="60" spans="1:5" ht="15" customHeight="1" x14ac:dyDescent="0.2">
      <c r="A60" s="155"/>
      <c r="B60" s="155"/>
      <c r="C60" s="155"/>
      <c r="D60" s="155"/>
      <c r="E60" s="155"/>
    </row>
    <row r="61" spans="1:5" ht="15" customHeight="1" x14ac:dyDescent="0.2">
      <c r="A61" s="155"/>
      <c r="B61" s="155"/>
      <c r="C61" s="155"/>
      <c r="D61" s="155"/>
      <c r="E61" s="155"/>
    </row>
    <row r="62" spans="1:5" ht="15" customHeight="1" x14ac:dyDescent="0.2">
      <c r="A62" s="155"/>
      <c r="B62" s="155"/>
      <c r="C62" s="155"/>
      <c r="D62" s="155"/>
      <c r="E62" s="155"/>
    </row>
    <row r="63" spans="1:5" ht="15" customHeight="1" x14ac:dyDescent="0.2">
      <c r="A63" s="72"/>
      <c r="B63" s="72"/>
      <c r="C63" s="72"/>
      <c r="D63" s="72"/>
      <c r="E63" s="72"/>
    </row>
    <row r="64" spans="1:5" ht="15" customHeight="1" x14ac:dyDescent="0.25">
      <c r="A64" s="66" t="s">
        <v>1</v>
      </c>
      <c r="B64" s="68"/>
      <c r="C64" s="68"/>
      <c r="D64" s="68"/>
      <c r="E64" s="68"/>
    </row>
    <row r="65" spans="1:5" ht="15" customHeight="1" x14ac:dyDescent="0.2">
      <c r="A65" s="70" t="s">
        <v>51</v>
      </c>
      <c r="B65" s="68"/>
      <c r="C65" s="68"/>
      <c r="D65" s="68"/>
      <c r="E65" s="71" t="s">
        <v>52</v>
      </c>
    </row>
    <row r="66" spans="1:5" ht="15" customHeight="1" x14ac:dyDescent="0.25">
      <c r="B66" s="66"/>
      <c r="C66" s="68"/>
      <c r="D66" s="68"/>
      <c r="E66" s="73"/>
    </row>
    <row r="67" spans="1:5" ht="15" customHeight="1" x14ac:dyDescent="0.2">
      <c r="B67" s="44" t="s">
        <v>39</v>
      </c>
      <c r="C67" s="74" t="s">
        <v>40</v>
      </c>
      <c r="D67" s="75" t="s">
        <v>41</v>
      </c>
      <c r="E67" s="46" t="s">
        <v>42</v>
      </c>
    </row>
    <row r="68" spans="1:5" ht="15" customHeight="1" x14ac:dyDescent="0.2">
      <c r="B68" s="62">
        <v>34070</v>
      </c>
      <c r="C68" s="76"/>
      <c r="D68" s="49" t="s">
        <v>43</v>
      </c>
      <c r="E68" s="77">
        <v>49000</v>
      </c>
    </row>
    <row r="69" spans="1:5" ht="15" customHeight="1" x14ac:dyDescent="0.2">
      <c r="B69" s="64"/>
      <c r="C69" s="78" t="s">
        <v>44</v>
      </c>
      <c r="D69" s="79"/>
      <c r="E69" s="80">
        <f>SUM(E68:E68)</f>
        <v>49000</v>
      </c>
    </row>
    <row r="70" spans="1:5" ht="15" customHeight="1" x14ac:dyDescent="0.2">
      <c r="A70" s="69"/>
      <c r="B70" s="69"/>
      <c r="C70" s="69"/>
      <c r="D70" s="69"/>
    </row>
    <row r="71" spans="1:5" ht="15" customHeight="1" x14ac:dyDescent="0.25">
      <c r="A71" s="66" t="s">
        <v>17</v>
      </c>
      <c r="B71" s="68"/>
      <c r="C71" s="68"/>
      <c r="D71" s="68"/>
      <c r="E71" s="68"/>
    </row>
    <row r="72" spans="1:5" ht="15" customHeight="1" x14ac:dyDescent="0.2">
      <c r="A72" s="70" t="s">
        <v>53</v>
      </c>
      <c r="B72" s="68"/>
      <c r="C72" s="68"/>
      <c r="D72" s="68"/>
      <c r="E72" s="71" t="s">
        <v>54</v>
      </c>
    </row>
    <row r="73" spans="1:5" ht="15" customHeight="1" x14ac:dyDescent="0.2">
      <c r="A73" s="69"/>
      <c r="B73" s="81"/>
      <c r="C73" s="68"/>
      <c r="E73" s="82"/>
    </row>
    <row r="74" spans="1:5" ht="15" customHeight="1" x14ac:dyDescent="0.2">
      <c r="B74" s="74" t="s">
        <v>39</v>
      </c>
      <c r="C74" s="74" t="s">
        <v>40</v>
      </c>
      <c r="D74" s="83" t="s">
        <v>41</v>
      </c>
      <c r="E74" s="46" t="s">
        <v>42</v>
      </c>
    </row>
    <row r="75" spans="1:5" ht="15" customHeight="1" x14ac:dyDescent="0.2">
      <c r="B75" s="84">
        <v>34070</v>
      </c>
      <c r="C75" s="85"/>
      <c r="D75" s="57" t="s">
        <v>45</v>
      </c>
      <c r="E75" s="86">
        <v>49000</v>
      </c>
    </row>
    <row r="76" spans="1:5" ht="15" customHeight="1" x14ac:dyDescent="0.2">
      <c r="B76" s="87"/>
      <c r="C76" s="78" t="s">
        <v>44</v>
      </c>
      <c r="D76" s="88"/>
      <c r="E76" s="89">
        <f>SUM(E75:E75)</f>
        <v>49000</v>
      </c>
    </row>
    <row r="77" spans="1:5" ht="15" customHeight="1" x14ac:dyDescent="0.2"/>
    <row r="78" spans="1:5" ht="15" customHeight="1" x14ac:dyDescent="0.2"/>
    <row r="79" spans="1:5" ht="15" customHeight="1" x14ac:dyDescent="0.25">
      <c r="A79" s="36" t="s">
        <v>55</v>
      </c>
    </row>
    <row r="80" spans="1:5" ht="15" customHeight="1" x14ac:dyDescent="0.2">
      <c r="A80" s="150" t="s">
        <v>34</v>
      </c>
      <c r="B80" s="150"/>
      <c r="C80" s="150"/>
      <c r="D80" s="150"/>
      <c r="E80" s="150"/>
    </row>
    <row r="81" spans="1:5" ht="15" customHeight="1" x14ac:dyDescent="0.2">
      <c r="A81" s="150" t="s">
        <v>56</v>
      </c>
      <c r="B81" s="150"/>
      <c r="C81" s="150"/>
      <c r="D81" s="150"/>
      <c r="E81" s="150"/>
    </row>
    <row r="82" spans="1:5" ht="15" customHeight="1" x14ac:dyDescent="0.2">
      <c r="A82" s="151" t="s">
        <v>57</v>
      </c>
      <c r="B82" s="151"/>
      <c r="C82" s="151"/>
      <c r="D82" s="151"/>
      <c r="E82" s="151"/>
    </row>
    <row r="83" spans="1:5" ht="15" customHeight="1" x14ac:dyDescent="0.2">
      <c r="A83" s="151"/>
      <c r="B83" s="151"/>
      <c r="C83" s="151"/>
      <c r="D83" s="151"/>
      <c r="E83" s="151"/>
    </row>
    <row r="84" spans="1:5" ht="15" customHeight="1" x14ac:dyDescent="0.2">
      <c r="A84" s="151"/>
      <c r="B84" s="151"/>
      <c r="C84" s="151"/>
      <c r="D84" s="151"/>
      <c r="E84" s="151"/>
    </row>
    <row r="85" spans="1:5" ht="15" customHeight="1" x14ac:dyDescent="0.2">
      <c r="A85" s="151"/>
      <c r="B85" s="151"/>
      <c r="C85" s="151"/>
      <c r="D85" s="151"/>
      <c r="E85" s="151"/>
    </row>
    <row r="86" spans="1:5" ht="15" customHeight="1" x14ac:dyDescent="0.2">
      <c r="A86" s="151"/>
      <c r="B86" s="151"/>
      <c r="C86" s="151"/>
      <c r="D86" s="151"/>
      <c r="E86" s="151"/>
    </row>
    <row r="87" spans="1:5" ht="15" customHeight="1" x14ac:dyDescent="0.2">
      <c r="A87" s="151"/>
      <c r="B87" s="151"/>
      <c r="C87" s="151"/>
      <c r="D87" s="151"/>
      <c r="E87" s="151"/>
    </row>
    <row r="88" spans="1:5" ht="15" customHeight="1" x14ac:dyDescent="0.2">
      <c r="A88" s="72"/>
      <c r="B88" s="72"/>
      <c r="C88" s="72"/>
      <c r="D88" s="72"/>
      <c r="E88" s="72"/>
    </row>
    <row r="89" spans="1:5" ht="15" customHeight="1" x14ac:dyDescent="0.25">
      <c r="A89" s="66" t="s">
        <v>1</v>
      </c>
      <c r="B89" s="68"/>
      <c r="C89" s="68"/>
      <c r="D89" s="68"/>
      <c r="E89" s="68"/>
    </row>
    <row r="90" spans="1:5" ht="15" customHeight="1" x14ac:dyDescent="0.2">
      <c r="A90" s="70" t="s">
        <v>51</v>
      </c>
      <c r="B90" s="68"/>
      <c r="C90" s="68"/>
      <c r="D90" s="68"/>
      <c r="E90" s="71" t="s">
        <v>52</v>
      </c>
    </row>
    <row r="91" spans="1:5" ht="15" customHeight="1" x14ac:dyDescent="0.25">
      <c r="A91" s="90"/>
      <c r="B91" s="66"/>
      <c r="C91" s="68"/>
      <c r="D91" s="68"/>
      <c r="E91" s="73"/>
    </row>
    <row r="92" spans="1:5" ht="15" customHeight="1" x14ac:dyDescent="0.2">
      <c r="B92" s="74" t="s">
        <v>39</v>
      </c>
      <c r="C92" s="74" t="s">
        <v>40</v>
      </c>
      <c r="D92" s="75" t="s">
        <v>41</v>
      </c>
      <c r="E92" s="46" t="s">
        <v>42</v>
      </c>
    </row>
    <row r="93" spans="1:5" ht="15" customHeight="1" x14ac:dyDescent="0.2">
      <c r="B93" s="91">
        <v>33513233</v>
      </c>
      <c r="C93" s="92"/>
      <c r="D93" s="93" t="s">
        <v>43</v>
      </c>
      <c r="E93" s="50">
        <v>519107.66</v>
      </c>
    </row>
    <row r="94" spans="1:5" ht="15" customHeight="1" x14ac:dyDescent="0.2">
      <c r="B94" s="91">
        <v>33113233</v>
      </c>
      <c r="C94" s="92"/>
      <c r="D94" s="93" t="s">
        <v>43</v>
      </c>
      <c r="E94" s="50">
        <v>91607.24</v>
      </c>
    </row>
    <row r="95" spans="1:5" ht="15" customHeight="1" x14ac:dyDescent="0.2">
      <c r="B95" s="94"/>
      <c r="C95" s="78" t="s">
        <v>44</v>
      </c>
      <c r="D95" s="79"/>
      <c r="E95" s="80">
        <f>SUM(E93:E94)</f>
        <v>610714.9</v>
      </c>
    </row>
    <row r="96" spans="1:5" ht="15" customHeight="1" x14ac:dyDescent="0.2">
      <c r="A96" s="90"/>
      <c r="B96" s="90"/>
      <c r="C96" s="90"/>
      <c r="D96" s="90"/>
      <c r="E96" s="90"/>
    </row>
    <row r="97" spans="1:5" ht="15" customHeight="1" x14ac:dyDescent="0.25">
      <c r="A97" s="66" t="s">
        <v>17</v>
      </c>
      <c r="B97" s="68"/>
      <c r="C97" s="68"/>
      <c r="D97" s="68"/>
      <c r="E97" s="68"/>
    </row>
    <row r="98" spans="1:5" ht="15" customHeight="1" x14ac:dyDescent="0.2">
      <c r="A98" s="70" t="s">
        <v>58</v>
      </c>
      <c r="B98" s="90"/>
      <c r="C98" s="90"/>
      <c r="D98" s="90"/>
      <c r="E98" s="90" t="s">
        <v>59</v>
      </c>
    </row>
    <row r="99" spans="1:5" ht="15" customHeight="1" x14ac:dyDescent="0.2">
      <c r="A99" s="90"/>
      <c r="B99" s="81"/>
      <c r="C99" s="68"/>
      <c r="D99" s="90"/>
      <c r="E99" s="82"/>
    </row>
    <row r="100" spans="1:5" ht="15" customHeight="1" x14ac:dyDescent="0.2">
      <c r="B100" s="44" t="s">
        <v>39</v>
      </c>
      <c r="C100" s="74" t="s">
        <v>40</v>
      </c>
      <c r="D100" s="83" t="s">
        <v>41</v>
      </c>
      <c r="E100" s="46" t="s">
        <v>42</v>
      </c>
    </row>
    <row r="101" spans="1:5" ht="15" customHeight="1" x14ac:dyDescent="0.2">
      <c r="B101" s="91">
        <v>33513233</v>
      </c>
      <c r="C101" s="85"/>
      <c r="D101" s="57" t="s">
        <v>45</v>
      </c>
      <c r="E101" s="50">
        <v>519107.66</v>
      </c>
    </row>
    <row r="102" spans="1:5" ht="15" customHeight="1" x14ac:dyDescent="0.2">
      <c r="B102" s="91">
        <v>33113233</v>
      </c>
      <c r="C102" s="85"/>
      <c r="D102" s="57" t="s">
        <v>45</v>
      </c>
      <c r="E102" s="50">
        <v>91607.24</v>
      </c>
    </row>
    <row r="103" spans="1:5" ht="15" customHeight="1" x14ac:dyDescent="0.2">
      <c r="B103" s="94"/>
      <c r="C103" s="78" t="s">
        <v>44</v>
      </c>
      <c r="D103" s="88"/>
      <c r="E103" s="89">
        <f>SUM(E101:E102)</f>
        <v>610714.9</v>
      </c>
    </row>
    <row r="104" spans="1:5" ht="15" customHeight="1" x14ac:dyDescent="0.2"/>
    <row r="105" spans="1:5" ht="15" customHeight="1" x14ac:dyDescent="0.25">
      <c r="A105" s="36" t="s">
        <v>60</v>
      </c>
    </row>
    <row r="106" spans="1:5" ht="15" customHeight="1" x14ac:dyDescent="0.2">
      <c r="A106" s="150" t="s">
        <v>34</v>
      </c>
      <c r="B106" s="150"/>
      <c r="C106" s="150"/>
      <c r="D106" s="150"/>
      <c r="E106" s="150"/>
    </row>
    <row r="107" spans="1:5" ht="15" customHeight="1" x14ac:dyDescent="0.2">
      <c r="A107" s="150" t="s">
        <v>61</v>
      </c>
      <c r="B107" s="150"/>
      <c r="C107" s="150"/>
      <c r="D107" s="150"/>
      <c r="E107" s="150"/>
    </row>
    <row r="108" spans="1:5" ht="15" customHeight="1" x14ac:dyDescent="0.2">
      <c r="A108" s="155" t="s">
        <v>62</v>
      </c>
      <c r="B108" s="155"/>
      <c r="C108" s="155"/>
      <c r="D108" s="155"/>
      <c r="E108" s="155"/>
    </row>
    <row r="109" spans="1:5" ht="15" customHeight="1" x14ac:dyDescent="0.2">
      <c r="A109" s="155"/>
      <c r="B109" s="155"/>
      <c r="C109" s="155"/>
      <c r="D109" s="155"/>
      <c r="E109" s="155"/>
    </row>
    <row r="110" spans="1:5" ht="15" customHeight="1" x14ac:dyDescent="0.2">
      <c r="A110" s="155"/>
      <c r="B110" s="155"/>
      <c r="C110" s="155"/>
      <c r="D110" s="155"/>
      <c r="E110" s="155"/>
    </row>
    <row r="111" spans="1:5" ht="15" customHeight="1" x14ac:dyDescent="0.2">
      <c r="A111" s="155"/>
      <c r="B111" s="155"/>
      <c r="C111" s="155"/>
      <c r="D111" s="155"/>
      <c r="E111" s="155"/>
    </row>
    <row r="112" spans="1:5" ht="15" customHeight="1" x14ac:dyDescent="0.2">
      <c r="A112" s="155"/>
      <c r="B112" s="155"/>
      <c r="C112" s="155"/>
      <c r="D112" s="155"/>
      <c r="E112" s="155"/>
    </row>
    <row r="113" spans="1:7" ht="15" customHeight="1" x14ac:dyDescent="0.2">
      <c r="A113" s="155"/>
      <c r="B113" s="155"/>
      <c r="C113" s="155"/>
      <c r="D113" s="155"/>
      <c r="E113" s="155"/>
    </row>
    <row r="114" spans="1:7" ht="15" customHeight="1" x14ac:dyDescent="0.2">
      <c r="A114" s="155"/>
      <c r="B114" s="155"/>
      <c r="C114" s="155"/>
      <c r="D114" s="155"/>
      <c r="E114" s="155"/>
    </row>
    <row r="115" spans="1:7" ht="15" customHeight="1" x14ac:dyDescent="0.2">
      <c r="A115" s="95"/>
      <c r="B115" s="96"/>
      <c r="C115" s="95"/>
      <c r="D115" s="95"/>
      <c r="E115" s="95"/>
    </row>
    <row r="116" spans="1:7" ht="15" customHeight="1" x14ac:dyDescent="0.25">
      <c r="A116" s="38" t="s">
        <v>1</v>
      </c>
      <c r="B116" s="59"/>
      <c r="C116" s="39"/>
      <c r="D116" s="39"/>
      <c r="E116" s="39"/>
    </row>
    <row r="117" spans="1:7" ht="15" customHeight="1" x14ac:dyDescent="0.2">
      <c r="A117" s="97" t="s">
        <v>63</v>
      </c>
      <c r="B117" s="39"/>
      <c r="C117" s="39"/>
      <c r="D117" s="39"/>
      <c r="E117" s="41" t="s">
        <v>64</v>
      </c>
    </row>
    <row r="118" spans="1:7" ht="15" customHeight="1" x14ac:dyDescent="0.25">
      <c r="A118" s="69"/>
      <c r="B118" s="98"/>
      <c r="C118" s="68"/>
      <c r="D118" s="68"/>
      <c r="E118" s="73"/>
    </row>
    <row r="119" spans="1:7" ht="15" customHeight="1" x14ac:dyDescent="0.2">
      <c r="B119" s="74" t="s">
        <v>39</v>
      </c>
      <c r="C119" s="74" t="s">
        <v>40</v>
      </c>
      <c r="D119" s="75" t="s">
        <v>41</v>
      </c>
      <c r="E119" s="46" t="s">
        <v>42</v>
      </c>
    </row>
    <row r="120" spans="1:7" ht="15" customHeight="1" x14ac:dyDescent="0.2">
      <c r="B120" s="91">
        <v>38587005</v>
      </c>
      <c r="C120" s="76"/>
      <c r="D120" s="99" t="s">
        <v>65</v>
      </c>
      <c r="E120" s="50">
        <v>768767.15</v>
      </c>
    </row>
    <row r="121" spans="1:7" ht="15" customHeight="1" x14ac:dyDescent="0.2">
      <c r="B121" s="100"/>
      <c r="C121" s="78" t="s">
        <v>44</v>
      </c>
      <c r="D121" s="79"/>
      <c r="E121" s="80">
        <f>SUM(E120:E120)</f>
        <v>768767.15</v>
      </c>
    </row>
    <row r="122" spans="1:7" ht="15" customHeight="1" x14ac:dyDescent="0.2"/>
    <row r="123" spans="1:7" ht="15" customHeight="1" x14ac:dyDescent="0.25">
      <c r="A123" s="38" t="s">
        <v>17</v>
      </c>
      <c r="B123" s="59"/>
      <c r="C123" s="39"/>
      <c r="D123" s="39"/>
      <c r="E123" s="39"/>
    </row>
    <row r="124" spans="1:7" ht="15" customHeight="1" x14ac:dyDescent="0.2">
      <c r="A124" s="40" t="s">
        <v>51</v>
      </c>
      <c r="B124" s="59"/>
      <c r="C124" s="39"/>
      <c r="D124" s="39"/>
      <c r="E124" s="41" t="s">
        <v>52</v>
      </c>
    </row>
    <row r="125" spans="1:7" ht="15" customHeight="1" x14ac:dyDescent="0.25">
      <c r="A125" s="60"/>
      <c r="B125" s="61"/>
      <c r="C125" s="39"/>
      <c r="D125" s="39"/>
      <c r="E125" s="43"/>
    </row>
    <row r="126" spans="1:7" ht="15" customHeight="1" x14ac:dyDescent="0.25">
      <c r="A126" s="60"/>
      <c r="B126" s="61"/>
      <c r="C126" s="44" t="s">
        <v>40</v>
      </c>
      <c r="D126" s="101" t="s">
        <v>66</v>
      </c>
      <c r="E126" s="44" t="s">
        <v>42</v>
      </c>
    </row>
    <row r="127" spans="1:7" ht="15" customHeight="1" x14ac:dyDescent="0.25">
      <c r="A127" s="60"/>
      <c r="B127" s="61"/>
      <c r="C127" s="85">
        <v>6409</v>
      </c>
      <c r="D127" s="102" t="s">
        <v>67</v>
      </c>
      <c r="E127" s="50">
        <v>768767.15</v>
      </c>
      <c r="G127" t="s">
        <v>68</v>
      </c>
    </row>
    <row r="128" spans="1:7" ht="15" customHeight="1" x14ac:dyDescent="0.25">
      <c r="A128" s="55"/>
      <c r="B128" s="103"/>
      <c r="C128" s="52" t="s">
        <v>44</v>
      </c>
      <c r="D128" s="104"/>
      <c r="E128" s="105">
        <f>SUM(E127:E127)</f>
        <v>768767.15</v>
      </c>
    </row>
    <row r="129" spans="1:5" ht="15" customHeight="1" x14ac:dyDescent="0.2"/>
    <row r="130" spans="1:5" ht="15" customHeight="1" x14ac:dyDescent="0.2"/>
    <row r="131" spans="1:5" ht="15" customHeight="1" x14ac:dyDescent="0.25">
      <c r="A131" s="36" t="s">
        <v>69</v>
      </c>
    </row>
    <row r="132" spans="1:5" ht="15" customHeight="1" x14ac:dyDescent="0.2">
      <c r="A132" s="150" t="s">
        <v>34</v>
      </c>
      <c r="B132" s="150"/>
      <c r="C132" s="150"/>
      <c r="D132" s="150"/>
      <c r="E132" s="150"/>
    </row>
    <row r="133" spans="1:5" ht="15" customHeight="1" x14ac:dyDescent="0.2">
      <c r="A133" s="155" t="s">
        <v>70</v>
      </c>
      <c r="B133" s="155"/>
      <c r="C133" s="155"/>
      <c r="D133" s="155"/>
      <c r="E133" s="155"/>
    </row>
    <row r="134" spans="1:5" ht="15" customHeight="1" x14ac:dyDescent="0.2">
      <c r="A134" s="155"/>
      <c r="B134" s="155"/>
      <c r="C134" s="155"/>
      <c r="D134" s="155"/>
      <c r="E134" s="155"/>
    </row>
    <row r="135" spans="1:5" ht="15" customHeight="1" x14ac:dyDescent="0.2">
      <c r="A135" s="155"/>
      <c r="B135" s="155"/>
      <c r="C135" s="155"/>
      <c r="D135" s="155"/>
      <c r="E135" s="155"/>
    </row>
    <row r="136" spans="1:5" ht="15" customHeight="1" x14ac:dyDescent="0.2">
      <c r="A136" s="155"/>
      <c r="B136" s="155"/>
      <c r="C136" s="155"/>
      <c r="D136" s="155"/>
      <c r="E136" s="155"/>
    </row>
    <row r="137" spans="1:5" ht="15" customHeight="1" x14ac:dyDescent="0.2">
      <c r="A137" s="155"/>
      <c r="B137" s="155"/>
      <c r="C137" s="155"/>
      <c r="D137" s="155"/>
      <c r="E137" s="155"/>
    </row>
    <row r="138" spans="1:5" ht="15" customHeight="1" x14ac:dyDescent="0.2">
      <c r="A138" s="155"/>
      <c r="B138" s="155"/>
      <c r="C138" s="155"/>
      <c r="D138" s="155"/>
      <c r="E138" s="155"/>
    </row>
    <row r="139" spans="1:5" ht="15" customHeight="1" x14ac:dyDescent="0.2">
      <c r="A139" s="155"/>
      <c r="B139" s="155"/>
      <c r="C139" s="155"/>
      <c r="D139" s="155"/>
      <c r="E139" s="155"/>
    </row>
    <row r="140" spans="1:5" ht="15" customHeight="1" x14ac:dyDescent="0.2">
      <c r="A140" s="155"/>
      <c r="B140" s="155"/>
      <c r="C140" s="155"/>
      <c r="D140" s="155"/>
      <c r="E140" s="155"/>
    </row>
    <row r="141" spans="1:5" ht="15" customHeight="1" x14ac:dyDescent="0.2">
      <c r="A141" s="72"/>
      <c r="B141" s="72"/>
      <c r="C141" s="72"/>
      <c r="D141" s="72"/>
      <c r="E141" s="72"/>
    </row>
    <row r="142" spans="1:5" ht="15" customHeight="1" x14ac:dyDescent="0.25">
      <c r="A142" s="66" t="s">
        <v>1</v>
      </c>
      <c r="B142" s="68"/>
      <c r="C142" s="68"/>
      <c r="D142" s="68"/>
      <c r="E142" s="68"/>
    </row>
    <row r="143" spans="1:5" ht="15" customHeight="1" x14ac:dyDescent="0.2">
      <c r="A143" s="70" t="s">
        <v>51</v>
      </c>
      <c r="B143" s="68"/>
      <c r="C143" s="68"/>
      <c r="D143" s="68"/>
      <c r="E143" s="71" t="s">
        <v>52</v>
      </c>
    </row>
    <row r="144" spans="1:5" ht="15" customHeight="1" x14ac:dyDescent="0.25">
      <c r="B144" s="66"/>
      <c r="C144" s="68"/>
      <c r="D144" s="68"/>
      <c r="E144" s="73"/>
    </row>
    <row r="145" spans="1:5" ht="15" customHeight="1" x14ac:dyDescent="0.2">
      <c r="B145" s="106"/>
      <c r="C145" s="74" t="s">
        <v>40</v>
      </c>
      <c r="D145" s="75" t="s">
        <v>41</v>
      </c>
      <c r="E145" s="46" t="s">
        <v>42</v>
      </c>
    </row>
    <row r="146" spans="1:5" ht="15" customHeight="1" x14ac:dyDescent="0.2">
      <c r="B146" s="107"/>
      <c r="C146" s="108">
        <v>6172</v>
      </c>
      <c r="D146" s="109" t="s">
        <v>71</v>
      </c>
      <c r="E146" s="77">
        <v>15532</v>
      </c>
    </row>
    <row r="147" spans="1:5" ht="15" customHeight="1" x14ac:dyDescent="0.2">
      <c r="B147" s="107"/>
      <c r="C147" s="78" t="s">
        <v>44</v>
      </c>
      <c r="D147" s="79"/>
      <c r="E147" s="80">
        <f>SUM(E146:E146)</f>
        <v>15532</v>
      </c>
    </row>
    <row r="148" spans="1:5" ht="15" customHeight="1" x14ac:dyDescent="0.2">
      <c r="A148" s="69"/>
      <c r="B148" s="69"/>
      <c r="C148" s="69"/>
      <c r="D148" s="69"/>
      <c r="E148" s="69"/>
    </row>
    <row r="149" spans="1:5" ht="15" customHeight="1" x14ac:dyDescent="0.25">
      <c r="A149" s="66" t="s">
        <v>17</v>
      </c>
      <c r="B149" s="68"/>
      <c r="C149" s="68"/>
      <c r="D149" s="68"/>
      <c r="E149" s="69"/>
    </row>
    <row r="150" spans="1:5" ht="15" customHeight="1" x14ac:dyDescent="0.2">
      <c r="A150" s="70" t="s">
        <v>72</v>
      </c>
      <c r="B150" s="69"/>
      <c r="C150" s="69"/>
      <c r="D150" s="69"/>
      <c r="E150" s="69" t="s">
        <v>73</v>
      </c>
    </row>
    <row r="151" spans="1:5" ht="15" customHeight="1" x14ac:dyDescent="0.2">
      <c r="A151" s="69"/>
      <c r="B151" s="81"/>
      <c r="C151" s="68"/>
      <c r="E151" s="82"/>
    </row>
    <row r="152" spans="1:5" ht="15" customHeight="1" x14ac:dyDescent="0.2">
      <c r="B152" s="106"/>
      <c r="C152" s="74" t="s">
        <v>40</v>
      </c>
      <c r="D152" s="110" t="s">
        <v>66</v>
      </c>
      <c r="E152" s="46" t="s">
        <v>42</v>
      </c>
    </row>
    <row r="153" spans="1:5" ht="15" customHeight="1" x14ac:dyDescent="0.2">
      <c r="B153" s="111"/>
      <c r="C153" s="85">
        <v>3513</v>
      </c>
      <c r="D153" s="102" t="s">
        <v>74</v>
      </c>
      <c r="E153" s="77">
        <v>-1000</v>
      </c>
    </row>
    <row r="154" spans="1:5" ht="15" customHeight="1" x14ac:dyDescent="0.2">
      <c r="B154" s="111"/>
      <c r="C154" s="85">
        <v>3522</v>
      </c>
      <c r="D154" s="102" t="s">
        <v>74</v>
      </c>
      <c r="E154" s="77">
        <v>16532</v>
      </c>
    </row>
    <row r="155" spans="1:5" ht="15" customHeight="1" x14ac:dyDescent="0.2">
      <c r="B155" s="107"/>
      <c r="C155" s="78" t="s">
        <v>44</v>
      </c>
      <c r="D155" s="88"/>
      <c r="E155" s="89">
        <f>SUM(E153:E154)</f>
        <v>15532</v>
      </c>
    </row>
    <row r="156" spans="1:5" ht="15" customHeight="1" x14ac:dyDescent="0.2"/>
    <row r="157" spans="1:5" ht="15" customHeight="1" x14ac:dyDescent="0.2"/>
    <row r="158" spans="1:5" ht="15" customHeight="1" x14ac:dyDescent="0.25">
      <c r="A158" s="36" t="s">
        <v>75</v>
      </c>
    </row>
    <row r="159" spans="1:5" ht="15" customHeight="1" x14ac:dyDescent="0.2">
      <c r="A159" s="153" t="s">
        <v>76</v>
      </c>
      <c r="B159" s="153"/>
      <c r="C159" s="153"/>
      <c r="D159" s="153"/>
      <c r="E159" s="153"/>
    </row>
    <row r="160" spans="1:5" ht="15" customHeight="1" x14ac:dyDescent="0.2">
      <c r="A160" s="153"/>
      <c r="B160" s="153"/>
      <c r="C160" s="153"/>
      <c r="D160" s="153"/>
      <c r="E160" s="153"/>
    </row>
    <row r="161" spans="1:5" ht="15" customHeight="1" x14ac:dyDescent="0.2">
      <c r="A161" s="151" t="s">
        <v>77</v>
      </c>
      <c r="B161" s="151"/>
      <c r="C161" s="151"/>
      <c r="D161" s="151"/>
      <c r="E161" s="151"/>
    </row>
    <row r="162" spans="1:5" ht="15" customHeight="1" x14ac:dyDescent="0.2">
      <c r="A162" s="151"/>
      <c r="B162" s="151"/>
      <c r="C162" s="151"/>
      <c r="D162" s="151"/>
      <c r="E162" s="151"/>
    </row>
    <row r="163" spans="1:5" ht="15" customHeight="1" x14ac:dyDescent="0.2">
      <c r="A163" s="151"/>
      <c r="B163" s="151"/>
      <c r="C163" s="151"/>
      <c r="D163" s="151"/>
      <c r="E163" s="151"/>
    </row>
    <row r="164" spans="1:5" ht="15" customHeight="1" x14ac:dyDescent="0.2">
      <c r="A164" s="151"/>
      <c r="B164" s="151"/>
      <c r="C164" s="151"/>
      <c r="D164" s="151"/>
      <c r="E164" s="151"/>
    </row>
    <row r="165" spans="1:5" ht="15" customHeight="1" x14ac:dyDescent="0.2">
      <c r="A165" s="151"/>
      <c r="B165" s="151"/>
      <c r="C165" s="151"/>
      <c r="D165" s="151"/>
      <c r="E165" s="151"/>
    </row>
    <row r="166" spans="1:5" ht="15" customHeight="1" x14ac:dyDescent="0.2">
      <c r="A166" s="68"/>
      <c r="B166" s="112"/>
      <c r="C166" s="113"/>
      <c r="D166" s="68"/>
      <c r="E166" s="114"/>
    </row>
    <row r="167" spans="1:5" ht="15" customHeight="1" x14ac:dyDescent="0.25">
      <c r="A167" s="38" t="s">
        <v>17</v>
      </c>
      <c r="B167" s="39"/>
      <c r="C167" s="39"/>
      <c r="D167" s="39"/>
      <c r="E167" s="39"/>
    </row>
    <row r="168" spans="1:5" ht="15" customHeight="1" x14ac:dyDescent="0.2">
      <c r="A168" s="40" t="s">
        <v>78</v>
      </c>
      <c r="B168" s="56"/>
      <c r="C168" s="56"/>
      <c r="D168" s="56"/>
      <c r="E168" s="56" t="s">
        <v>79</v>
      </c>
    </row>
    <row r="169" spans="1:5" ht="15" customHeight="1" x14ac:dyDescent="0.2">
      <c r="A169" s="70"/>
      <c r="B169" s="69"/>
      <c r="C169" s="68"/>
      <c r="D169" s="68"/>
      <c r="E169" s="73"/>
    </row>
    <row r="170" spans="1:5" ht="15" customHeight="1" x14ac:dyDescent="0.2">
      <c r="A170" s="106"/>
      <c r="B170" s="106"/>
      <c r="C170" s="74" t="s">
        <v>40</v>
      </c>
      <c r="D170" s="101" t="s">
        <v>66</v>
      </c>
      <c r="E170" s="44" t="s">
        <v>42</v>
      </c>
    </row>
    <row r="171" spans="1:5" ht="15" customHeight="1" x14ac:dyDescent="0.2">
      <c r="A171" s="107"/>
      <c r="B171" s="115"/>
      <c r="C171" s="108">
        <v>5512</v>
      </c>
      <c r="D171" s="102" t="s">
        <v>80</v>
      </c>
      <c r="E171" s="116">
        <v>-6000</v>
      </c>
    </row>
    <row r="172" spans="1:5" ht="15" customHeight="1" x14ac:dyDescent="0.2">
      <c r="A172" s="107"/>
      <c r="B172" s="115"/>
      <c r="C172" s="108">
        <v>5512</v>
      </c>
      <c r="D172" s="117" t="s">
        <v>81</v>
      </c>
      <c r="E172" s="116">
        <v>6000</v>
      </c>
    </row>
    <row r="173" spans="1:5" ht="15" customHeight="1" x14ac:dyDescent="0.2">
      <c r="A173" s="118"/>
      <c r="B173" s="118"/>
      <c r="C173" s="78" t="s">
        <v>44</v>
      </c>
      <c r="D173" s="79"/>
      <c r="E173" s="80">
        <f>SUM(E171:E172)</f>
        <v>0</v>
      </c>
    </row>
    <row r="174" spans="1:5" ht="15" customHeight="1" x14ac:dyDescent="0.2"/>
    <row r="175" spans="1:5" ht="15" customHeight="1" x14ac:dyDescent="0.2"/>
    <row r="176" spans="1:5" ht="15" customHeight="1" x14ac:dyDescent="0.25">
      <c r="A176" s="36" t="s">
        <v>82</v>
      </c>
    </row>
    <row r="177" spans="1:5" ht="15" customHeight="1" x14ac:dyDescent="0.2">
      <c r="A177" s="153" t="s">
        <v>76</v>
      </c>
      <c r="B177" s="153"/>
      <c r="C177" s="153"/>
      <c r="D177" s="153"/>
      <c r="E177" s="153"/>
    </row>
    <row r="178" spans="1:5" ht="15" customHeight="1" x14ac:dyDescent="0.2">
      <c r="A178" s="153"/>
      <c r="B178" s="153"/>
      <c r="C178" s="153"/>
      <c r="D178" s="153"/>
      <c r="E178" s="153"/>
    </row>
    <row r="179" spans="1:5" ht="15" customHeight="1" x14ac:dyDescent="0.2">
      <c r="A179" s="151" t="s">
        <v>83</v>
      </c>
      <c r="B179" s="151"/>
      <c r="C179" s="151"/>
      <c r="D179" s="151"/>
      <c r="E179" s="151"/>
    </row>
    <row r="180" spans="1:5" ht="15" customHeight="1" x14ac:dyDescent="0.2">
      <c r="A180" s="151"/>
      <c r="B180" s="151"/>
      <c r="C180" s="151"/>
      <c r="D180" s="151"/>
      <c r="E180" s="151"/>
    </row>
    <row r="181" spans="1:5" ht="15" customHeight="1" x14ac:dyDescent="0.2">
      <c r="A181" s="151"/>
      <c r="B181" s="151"/>
      <c r="C181" s="151"/>
      <c r="D181" s="151"/>
      <c r="E181" s="151"/>
    </row>
    <row r="182" spans="1:5" ht="15" customHeight="1" x14ac:dyDescent="0.2">
      <c r="A182" s="151"/>
      <c r="B182" s="151"/>
      <c r="C182" s="151"/>
      <c r="D182" s="151"/>
      <c r="E182" s="151"/>
    </row>
    <row r="183" spans="1:5" ht="15" customHeight="1" x14ac:dyDescent="0.2">
      <c r="A183" s="151"/>
      <c r="B183" s="151"/>
      <c r="C183" s="151"/>
      <c r="D183" s="151"/>
      <c r="E183" s="151"/>
    </row>
    <row r="184" spans="1:5" ht="15" customHeight="1" x14ac:dyDescent="0.2">
      <c r="A184" s="151"/>
      <c r="B184" s="151"/>
      <c r="C184" s="151"/>
      <c r="D184" s="151"/>
      <c r="E184" s="151"/>
    </row>
    <row r="185" spans="1:5" ht="15" customHeight="1" x14ac:dyDescent="0.2">
      <c r="A185" s="68"/>
      <c r="B185" s="112"/>
      <c r="C185" s="113"/>
      <c r="D185" s="68"/>
      <c r="E185" s="114"/>
    </row>
    <row r="186" spans="1:5" ht="15" customHeight="1" x14ac:dyDescent="0.25">
      <c r="A186" s="66" t="s">
        <v>17</v>
      </c>
      <c r="B186" s="68"/>
      <c r="C186" s="68"/>
      <c r="D186" s="68"/>
      <c r="E186" s="69"/>
    </row>
    <row r="187" spans="1:5" ht="15" customHeight="1" x14ac:dyDescent="0.2">
      <c r="A187" s="70" t="s">
        <v>78</v>
      </c>
      <c r="B187" s="68"/>
      <c r="C187" s="68"/>
      <c r="D187" s="68"/>
      <c r="E187" s="71" t="s">
        <v>79</v>
      </c>
    </row>
    <row r="188" spans="1:5" ht="15" customHeight="1" x14ac:dyDescent="0.2">
      <c r="A188" s="70"/>
      <c r="B188" s="69"/>
      <c r="C188" s="68"/>
      <c r="D188" s="68"/>
      <c r="E188" s="73"/>
    </row>
    <row r="189" spans="1:5" ht="15" customHeight="1" x14ac:dyDescent="0.2">
      <c r="A189" s="106"/>
      <c r="B189" s="106"/>
      <c r="C189" s="74" t="s">
        <v>40</v>
      </c>
      <c r="D189" s="101" t="s">
        <v>66</v>
      </c>
      <c r="E189" s="44" t="s">
        <v>42</v>
      </c>
    </row>
    <row r="190" spans="1:5" ht="15" customHeight="1" x14ac:dyDescent="0.2">
      <c r="A190" s="107"/>
      <c r="B190" s="115"/>
      <c r="C190" s="108">
        <v>5273</v>
      </c>
      <c r="D190" s="102" t="s">
        <v>67</v>
      </c>
      <c r="E190" s="116">
        <v>-140000</v>
      </c>
    </row>
    <row r="191" spans="1:5" ht="15" customHeight="1" x14ac:dyDescent="0.2">
      <c r="A191" s="107"/>
      <c r="B191" s="115"/>
      <c r="C191" s="108">
        <v>5512</v>
      </c>
      <c r="D191" s="99" t="s">
        <v>84</v>
      </c>
      <c r="E191" s="116">
        <v>-10000</v>
      </c>
    </row>
    <row r="192" spans="1:5" ht="15" customHeight="1" x14ac:dyDescent="0.2">
      <c r="A192" s="107"/>
      <c r="B192" s="115"/>
      <c r="C192" s="108">
        <v>5512</v>
      </c>
      <c r="D192" s="99" t="s">
        <v>84</v>
      </c>
      <c r="E192" s="116">
        <v>140000</v>
      </c>
    </row>
    <row r="193" spans="1:5" ht="15" customHeight="1" x14ac:dyDescent="0.2">
      <c r="A193" s="107"/>
      <c r="B193" s="115"/>
      <c r="C193" s="108">
        <v>5512</v>
      </c>
      <c r="D193" s="102" t="s">
        <v>85</v>
      </c>
      <c r="E193" s="116">
        <v>10000</v>
      </c>
    </row>
    <row r="194" spans="1:5" ht="15" customHeight="1" x14ac:dyDescent="0.2">
      <c r="A194" s="118"/>
      <c r="B194" s="118"/>
      <c r="C194" s="78" t="s">
        <v>44</v>
      </c>
      <c r="D194" s="117"/>
      <c r="E194" s="80">
        <f>SUM(E190:E193)</f>
        <v>0</v>
      </c>
    </row>
    <row r="195" spans="1:5" ht="15" customHeight="1" x14ac:dyDescent="0.2"/>
    <row r="196" spans="1:5" ht="15" customHeight="1" x14ac:dyDescent="0.2"/>
    <row r="197" spans="1:5" ht="15" customHeight="1" x14ac:dyDescent="0.25">
      <c r="A197" s="36" t="s">
        <v>86</v>
      </c>
    </row>
    <row r="198" spans="1:5" ht="15" customHeight="1" x14ac:dyDescent="0.2">
      <c r="A198" s="153" t="s">
        <v>76</v>
      </c>
      <c r="B198" s="153"/>
      <c r="C198" s="153"/>
      <c r="D198" s="153"/>
      <c r="E198" s="153"/>
    </row>
    <row r="199" spans="1:5" ht="15" customHeight="1" x14ac:dyDescent="0.2">
      <c r="A199" s="153"/>
      <c r="B199" s="153"/>
      <c r="C199" s="153"/>
      <c r="D199" s="153"/>
      <c r="E199" s="153"/>
    </row>
    <row r="200" spans="1:5" ht="15" customHeight="1" x14ac:dyDescent="0.2">
      <c r="A200" s="151" t="s">
        <v>87</v>
      </c>
      <c r="B200" s="151"/>
      <c r="C200" s="151"/>
      <c r="D200" s="151"/>
      <c r="E200" s="151"/>
    </row>
    <row r="201" spans="1:5" ht="15" customHeight="1" x14ac:dyDescent="0.2">
      <c r="A201" s="151"/>
      <c r="B201" s="151"/>
      <c r="C201" s="151"/>
      <c r="D201" s="151"/>
      <c r="E201" s="151"/>
    </row>
    <row r="202" spans="1:5" ht="15" customHeight="1" x14ac:dyDescent="0.2">
      <c r="A202" s="151"/>
      <c r="B202" s="151"/>
      <c r="C202" s="151"/>
      <c r="D202" s="151"/>
      <c r="E202" s="151"/>
    </row>
    <row r="203" spans="1:5" ht="15" customHeight="1" x14ac:dyDescent="0.2">
      <c r="A203" s="151"/>
      <c r="B203" s="151"/>
      <c r="C203" s="151"/>
      <c r="D203" s="151"/>
      <c r="E203" s="151"/>
    </row>
    <row r="204" spans="1:5" ht="15" customHeight="1" x14ac:dyDescent="0.2">
      <c r="A204" s="151"/>
      <c r="B204" s="151"/>
      <c r="C204" s="151"/>
      <c r="D204" s="151"/>
      <c r="E204" s="151"/>
    </row>
    <row r="205" spans="1:5" ht="15" customHeight="1" x14ac:dyDescent="0.2">
      <c r="A205" s="68"/>
      <c r="B205" s="112"/>
      <c r="C205" s="113"/>
      <c r="D205" s="68"/>
      <c r="E205" s="114"/>
    </row>
    <row r="206" spans="1:5" ht="15" customHeight="1" x14ac:dyDescent="0.2">
      <c r="A206" s="68"/>
      <c r="B206" s="112"/>
      <c r="C206" s="113"/>
      <c r="D206" s="68"/>
      <c r="E206" s="114"/>
    </row>
    <row r="207" spans="1:5" ht="15" customHeight="1" x14ac:dyDescent="0.2">
      <c r="A207" s="68"/>
      <c r="B207" s="112"/>
      <c r="C207" s="113"/>
      <c r="D207" s="68"/>
      <c r="E207" s="114"/>
    </row>
    <row r="208" spans="1:5" ht="15" customHeight="1" x14ac:dyDescent="0.2">
      <c r="A208" s="68"/>
      <c r="B208" s="112"/>
      <c r="C208" s="113"/>
      <c r="D208" s="68"/>
      <c r="E208" s="114"/>
    </row>
    <row r="209" spans="1:5" ht="15" customHeight="1" x14ac:dyDescent="0.2">
      <c r="A209" s="68"/>
      <c r="B209" s="112"/>
      <c r="C209" s="113"/>
      <c r="D209" s="68"/>
      <c r="E209" s="114"/>
    </row>
    <row r="210" spans="1:5" ht="15" customHeight="1" x14ac:dyDescent="0.25">
      <c r="A210" s="66" t="s">
        <v>17</v>
      </c>
      <c r="B210" s="68"/>
      <c r="C210" s="68"/>
      <c r="D210" s="68"/>
      <c r="E210" s="69"/>
    </row>
    <row r="211" spans="1:5" ht="15" customHeight="1" x14ac:dyDescent="0.2">
      <c r="A211" s="70" t="s">
        <v>78</v>
      </c>
      <c r="B211" s="68"/>
      <c r="C211" s="68"/>
      <c r="D211" s="68"/>
      <c r="E211" s="71" t="s">
        <v>79</v>
      </c>
    </row>
    <row r="212" spans="1:5" ht="15" customHeight="1" x14ac:dyDescent="0.2">
      <c r="A212" s="70"/>
      <c r="B212" s="69"/>
      <c r="C212" s="68"/>
      <c r="D212" s="68"/>
      <c r="E212" s="73"/>
    </row>
    <row r="213" spans="1:5" ht="15" customHeight="1" x14ac:dyDescent="0.2">
      <c r="A213" s="106"/>
      <c r="B213" s="106"/>
      <c r="C213" s="74" t="s">
        <v>40</v>
      </c>
      <c r="D213" s="101" t="s">
        <v>66</v>
      </c>
      <c r="E213" s="44" t="s">
        <v>42</v>
      </c>
    </row>
    <row r="214" spans="1:5" ht="15" customHeight="1" x14ac:dyDescent="0.2">
      <c r="A214" s="107"/>
      <c r="B214" s="115"/>
      <c r="C214" s="108">
        <v>5273</v>
      </c>
      <c r="D214" s="102" t="s">
        <v>67</v>
      </c>
      <c r="E214" s="116">
        <v>-195000</v>
      </c>
    </row>
    <row r="215" spans="1:5" ht="15" customHeight="1" x14ac:dyDescent="0.2">
      <c r="A215" s="107"/>
      <c r="B215" s="115"/>
      <c r="C215" s="108">
        <v>5511</v>
      </c>
      <c r="D215" s="117" t="s">
        <v>81</v>
      </c>
      <c r="E215" s="116">
        <v>195000</v>
      </c>
    </row>
    <row r="216" spans="1:5" ht="15" customHeight="1" x14ac:dyDescent="0.2">
      <c r="A216" s="118"/>
      <c r="B216" s="118"/>
      <c r="C216" s="78" t="s">
        <v>44</v>
      </c>
      <c r="D216" s="117"/>
      <c r="E216" s="80">
        <f>SUM(E214:E215)</f>
        <v>0</v>
      </c>
    </row>
    <row r="217" spans="1:5" ht="15" customHeight="1" x14ac:dyDescent="0.2"/>
    <row r="218" spans="1:5" ht="15" customHeight="1" x14ac:dyDescent="0.2"/>
    <row r="219" spans="1:5" ht="15" customHeight="1" x14ac:dyDescent="0.25">
      <c r="A219" s="36" t="s">
        <v>88</v>
      </c>
    </row>
    <row r="220" spans="1:5" ht="15" customHeight="1" x14ac:dyDescent="0.2">
      <c r="A220" s="153" t="s">
        <v>89</v>
      </c>
      <c r="B220" s="153"/>
      <c r="C220" s="153"/>
      <c r="D220" s="153"/>
      <c r="E220" s="153"/>
    </row>
    <row r="221" spans="1:5" ht="15" customHeight="1" x14ac:dyDescent="0.2">
      <c r="A221" s="153"/>
      <c r="B221" s="153"/>
      <c r="C221" s="153"/>
      <c r="D221" s="153"/>
      <c r="E221" s="153"/>
    </row>
    <row r="222" spans="1:5" ht="15" customHeight="1" x14ac:dyDescent="0.2">
      <c r="A222" s="151" t="s">
        <v>90</v>
      </c>
      <c r="B222" s="151"/>
      <c r="C222" s="151"/>
      <c r="D222" s="151"/>
      <c r="E222" s="151"/>
    </row>
    <row r="223" spans="1:5" ht="15" customHeight="1" x14ac:dyDescent="0.2">
      <c r="A223" s="151"/>
      <c r="B223" s="151"/>
      <c r="C223" s="151"/>
      <c r="D223" s="151"/>
      <c r="E223" s="151"/>
    </row>
    <row r="224" spans="1:5" ht="15" customHeight="1" x14ac:dyDescent="0.2">
      <c r="A224" s="151"/>
      <c r="B224" s="151"/>
      <c r="C224" s="151"/>
      <c r="D224" s="151"/>
      <c r="E224" s="151"/>
    </row>
    <row r="225" spans="1:5" ht="15" customHeight="1" x14ac:dyDescent="0.2">
      <c r="A225" s="151"/>
      <c r="B225" s="151"/>
      <c r="C225" s="151"/>
      <c r="D225" s="151"/>
      <c r="E225" s="151"/>
    </row>
    <row r="226" spans="1:5" ht="15" customHeight="1" x14ac:dyDescent="0.2">
      <c r="A226" s="151"/>
      <c r="B226" s="151"/>
      <c r="C226" s="151"/>
      <c r="D226" s="151"/>
      <c r="E226" s="151"/>
    </row>
    <row r="227" spans="1:5" ht="15" customHeight="1" x14ac:dyDescent="0.2"/>
    <row r="228" spans="1:5" ht="15" customHeight="1" x14ac:dyDescent="0.25">
      <c r="A228" s="38" t="s">
        <v>17</v>
      </c>
      <c r="B228" s="68"/>
      <c r="C228" s="68"/>
      <c r="D228" s="68"/>
      <c r="E228" s="68"/>
    </row>
    <row r="229" spans="1:5" ht="15" customHeight="1" x14ac:dyDescent="0.2">
      <c r="A229" s="70" t="s">
        <v>91</v>
      </c>
      <c r="B229" s="68"/>
      <c r="C229" s="68"/>
      <c r="D229" s="68"/>
      <c r="E229" s="71" t="s">
        <v>92</v>
      </c>
    </row>
    <row r="230" spans="1:5" ht="15" customHeight="1" x14ac:dyDescent="0.25">
      <c r="A230" s="66"/>
      <c r="B230" s="69"/>
      <c r="C230" s="68"/>
      <c r="D230" s="68"/>
      <c r="E230" s="73"/>
    </row>
    <row r="231" spans="1:5" ht="15" customHeight="1" x14ac:dyDescent="0.2">
      <c r="A231" s="119"/>
      <c r="B231" s="106"/>
      <c r="C231" s="74" t="s">
        <v>40</v>
      </c>
      <c r="D231" s="75" t="s">
        <v>66</v>
      </c>
      <c r="E231" s="46" t="s">
        <v>42</v>
      </c>
    </row>
    <row r="232" spans="1:5" ht="15" customHeight="1" x14ac:dyDescent="0.2">
      <c r="A232" s="120"/>
      <c r="B232" s="115"/>
      <c r="C232" s="85">
        <v>3729</v>
      </c>
      <c r="D232" s="102" t="s">
        <v>74</v>
      </c>
      <c r="E232" s="116">
        <v>-50000</v>
      </c>
    </row>
    <row r="233" spans="1:5" ht="15" customHeight="1" x14ac:dyDescent="0.2">
      <c r="A233" s="120"/>
      <c r="B233" s="115"/>
      <c r="C233" s="85">
        <v>2369</v>
      </c>
      <c r="D233" s="102" t="s">
        <v>74</v>
      </c>
      <c r="E233" s="116">
        <v>10000</v>
      </c>
    </row>
    <row r="234" spans="1:5" ht="15" customHeight="1" x14ac:dyDescent="0.2">
      <c r="A234" s="120"/>
      <c r="B234" s="115"/>
      <c r="C234" s="85">
        <v>1036</v>
      </c>
      <c r="D234" s="102" t="s">
        <v>74</v>
      </c>
      <c r="E234" s="116">
        <v>40000</v>
      </c>
    </row>
    <row r="235" spans="1:5" ht="15" customHeight="1" x14ac:dyDescent="0.2">
      <c r="A235" s="118"/>
      <c r="B235" s="118"/>
      <c r="C235" s="78" t="s">
        <v>44</v>
      </c>
      <c r="D235" s="79"/>
      <c r="E235" s="80">
        <f>SUM(E232:E234)</f>
        <v>0</v>
      </c>
    </row>
    <row r="236" spans="1:5" ht="15" customHeight="1" x14ac:dyDescent="0.2"/>
    <row r="237" spans="1:5" ht="15" customHeight="1" x14ac:dyDescent="0.2"/>
    <row r="238" spans="1:5" ht="15" customHeight="1" x14ac:dyDescent="0.25">
      <c r="A238" s="36" t="s">
        <v>93</v>
      </c>
    </row>
    <row r="239" spans="1:5" ht="15" customHeight="1" x14ac:dyDescent="0.2">
      <c r="A239" s="153" t="s">
        <v>94</v>
      </c>
      <c r="B239" s="153"/>
      <c r="C239" s="153"/>
      <c r="D239" s="153"/>
      <c r="E239" s="153"/>
    </row>
    <row r="240" spans="1:5" ht="15" customHeight="1" x14ac:dyDescent="0.2">
      <c r="A240" s="153"/>
      <c r="B240" s="153"/>
      <c r="C240" s="153"/>
      <c r="D240" s="153"/>
      <c r="E240" s="153"/>
    </row>
    <row r="241" spans="1:5" ht="15" customHeight="1" x14ac:dyDescent="0.2">
      <c r="A241" s="155" t="s">
        <v>95</v>
      </c>
      <c r="B241" s="155"/>
      <c r="C241" s="155"/>
      <c r="D241" s="155"/>
      <c r="E241" s="155"/>
    </row>
    <row r="242" spans="1:5" ht="15" customHeight="1" x14ac:dyDescent="0.2">
      <c r="A242" s="155"/>
      <c r="B242" s="155"/>
      <c r="C242" s="155"/>
      <c r="D242" s="155"/>
      <c r="E242" s="155"/>
    </row>
    <row r="243" spans="1:5" ht="15" customHeight="1" x14ac:dyDescent="0.2">
      <c r="A243" s="155"/>
      <c r="B243" s="155"/>
      <c r="C243" s="155"/>
      <c r="D243" s="155"/>
      <c r="E243" s="155"/>
    </row>
    <row r="244" spans="1:5" ht="15" customHeight="1" x14ac:dyDescent="0.2">
      <c r="A244" s="155"/>
      <c r="B244" s="155"/>
      <c r="C244" s="155"/>
      <c r="D244" s="155"/>
      <c r="E244" s="155"/>
    </row>
    <row r="245" spans="1:5" ht="15" customHeight="1" x14ac:dyDescent="0.2">
      <c r="A245" s="155"/>
      <c r="B245" s="155"/>
      <c r="C245" s="155"/>
      <c r="D245" s="155"/>
      <c r="E245" s="155"/>
    </row>
    <row r="246" spans="1:5" ht="15" customHeight="1" x14ac:dyDescent="0.2">
      <c r="A246" s="155"/>
      <c r="B246" s="155"/>
      <c r="C246" s="155"/>
      <c r="D246" s="155"/>
      <c r="E246" s="155"/>
    </row>
    <row r="247" spans="1:5" ht="15" customHeight="1" x14ac:dyDescent="0.2">
      <c r="A247" s="155"/>
      <c r="B247" s="155"/>
      <c r="C247" s="155"/>
      <c r="D247" s="155"/>
      <c r="E247" s="155"/>
    </row>
    <row r="248" spans="1:5" ht="15" customHeight="1" x14ac:dyDescent="0.2">
      <c r="A248" s="155"/>
      <c r="B248" s="155"/>
      <c r="C248" s="155"/>
      <c r="D248" s="155"/>
      <c r="E248" s="155"/>
    </row>
    <row r="249" spans="1:5" ht="15" customHeight="1" x14ac:dyDescent="0.2"/>
    <row r="250" spans="1:5" ht="15" customHeight="1" x14ac:dyDescent="0.25">
      <c r="A250" s="66" t="s">
        <v>17</v>
      </c>
      <c r="B250" s="68"/>
      <c r="C250" s="68"/>
      <c r="D250" s="68"/>
      <c r="E250" s="68"/>
    </row>
    <row r="251" spans="1:5" ht="15" customHeight="1" x14ac:dyDescent="0.2">
      <c r="A251" s="40" t="s">
        <v>96</v>
      </c>
      <c r="B251" s="39"/>
      <c r="C251" s="39"/>
      <c r="D251" s="39"/>
      <c r="E251" s="41" t="s">
        <v>97</v>
      </c>
    </row>
    <row r="252" spans="1:5" ht="15" customHeight="1" x14ac:dyDescent="0.2"/>
    <row r="253" spans="1:5" ht="15" customHeight="1" x14ac:dyDescent="0.2">
      <c r="C253" s="74" t="s">
        <v>40</v>
      </c>
      <c r="D253" s="75" t="s">
        <v>66</v>
      </c>
      <c r="E253" s="44" t="s">
        <v>42</v>
      </c>
    </row>
    <row r="254" spans="1:5" ht="15" customHeight="1" x14ac:dyDescent="0.2">
      <c r="C254" s="85">
        <v>2212</v>
      </c>
      <c r="D254" s="102" t="s">
        <v>80</v>
      </c>
      <c r="E254" s="50">
        <v>-63500</v>
      </c>
    </row>
    <row r="255" spans="1:5" ht="15" customHeight="1" x14ac:dyDescent="0.2">
      <c r="C255" s="85">
        <v>2212</v>
      </c>
      <c r="D255" s="99" t="s">
        <v>81</v>
      </c>
      <c r="E255" s="50">
        <v>63500</v>
      </c>
    </row>
    <row r="256" spans="1:5" ht="15" customHeight="1" x14ac:dyDescent="0.2">
      <c r="C256" s="78" t="s">
        <v>44</v>
      </c>
      <c r="D256" s="79"/>
      <c r="E256" s="80">
        <f>SUM(E254:E255)</f>
        <v>0</v>
      </c>
    </row>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55" t="s">
        <v>98</v>
      </c>
      <c r="B262" s="56"/>
      <c r="C262" s="56"/>
      <c r="D262" s="56"/>
      <c r="E262" s="56"/>
    </row>
    <row r="263" spans="1:5" ht="15" customHeight="1" x14ac:dyDescent="0.2">
      <c r="A263" s="153" t="s">
        <v>99</v>
      </c>
      <c r="B263" s="153"/>
      <c r="C263" s="153"/>
      <c r="D263" s="153"/>
      <c r="E263" s="153"/>
    </row>
    <row r="264" spans="1:5" ht="15" customHeight="1" x14ac:dyDescent="0.2">
      <c r="A264" s="153"/>
      <c r="B264" s="153"/>
      <c r="C264" s="153"/>
      <c r="D264" s="153"/>
      <c r="E264" s="153"/>
    </row>
    <row r="265" spans="1:5" ht="15" customHeight="1" x14ac:dyDescent="0.2">
      <c r="A265" s="155" t="s">
        <v>100</v>
      </c>
      <c r="B265" s="155"/>
      <c r="C265" s="155"/>
      <c r="D265" s="155"/>
      <c r="E265" s="155"/>
    </row>
    <row r="266" spans="1:5" ht="15" customHeight="1" x14ac:dyDescent="0.2">
      <c r="A266" s="155"/>
      <c r="B266" s="155"/>
      <c r="C266" s="155"/>
      <c r="D266" s="155"/>
      <c r="E266" s="155"/>
    </row>
    <row r="267" spans="1:5" ht="15" customHeight="1" x14ac:dyDescent="0.2">
      <c r="A267" s="155"/>
      <c r="B267" s="155"/>
      <c r="C267" s="155"/>
      <c r="D267" s="155"/>
      <c r="E267" s="155"/>
    </row>
    <row r="268" spans="1:5" ht="15" customHeight="1" x14ac:dyDescent="0.2">
      <c r="A268" s="155"/>
      <c r="B268" s="155"/>
      <c r="C268" s="155"/>
      <c r="D268" s="155"/>
      <c r="E268" s="155"/>
    </row>
    <row r="269" spans="1:5" ht="15" customHeight="1" x14ac:dyDescent="0.2">
      <c r="A269" s="155"/>
      <c r="B269" s="155"/>
      <c r="C269" s="155"/>
      <c r="D269" s="155"/>
      <c r="E269" s="155"/>
    </row>
    <row r="270" spans="1:5" ht="15" customHeight="1" x14ac:dyDescent="0.2">
      <c r="A270" s="155"/>
      <c r="B270" s="155"/>
      <c r="C270" s="155"/>
      <c r="D270" s="155"/>
      <c r="E270" s="155"/>
    </row>
    <row r="271" spans="1:5" ht="15" customHeight="1" x14ac:dyDescent="0.2">
      <c r="A271" s="155"/>
      <c r="B271" s="155"/>
      <c r="C271" s="155"/>
      <c r="D271" s="155"/>
      <c r="E271" s="155"/>
    </row>
    <row r="272" spans="1:5" ht="15" customHeight="1" x14ac:dyDescent="0.2"/>
    <row r="273" spans="1:7" ht="15" customHeight="1" x14ac:dyDescent="0.25">
      <c r="A273" s="38" t="s">
        <v>17</v>
      </c>
      <c r="B273" s="39"/>
      <c r="C273" s="39"/>
      <c r="D273" s="69"/>
      <c r="E273" s="69"/>
    </row>
    <row r="274" spans="1:7" ht="15" customHeight="1" x14ac:dyDescent="0.2">
      <c r="A274" s="97" t="s">
        <v>63</v>
      </c>
      <c r="B274" s="68"/>
      <c r="C274" s="68"/>
      <c r="D274" s="68"/>
      <c r="E274" s="71" t="s">
        <v>101</v>
      </c>
    </row>
    <row r="275" spans="1:7" ht="15" customHeight="1" x14ac:dyDescent="0.25">
      <c r="A275" s="66"/>
      <c r="B275" s="121"/>
      <c r="C275" s="39"/>
      <c r="D275" s="60"/>
      <c r="E275" s="122"/>
    </row>
    <row r="276" spans="1:7" ht="15" customHeight="1" x14ac:dyDescent="0.2">
      <c r="A276" s="123"/>
      <c r="B276" s="123"/>
      <c r="C276" s="44" t="s">
        <v>40</v>
      </c>
      <c r="D276" s="101" t="s">
        <v>66</v>
      </c>
      <c r="E276" s="46" t="s">
        <v>42</v>
      </c>
    </row>
    <row r="277" spans="1:7" ht="15" customHeight="1" x14ac:dyDescent="0.2">
      <c r="A277" s="111"/>
      <c r="B277" s="124"/>
      <c r="C277" s="85">
        <v>2125</v>
      </c>
      <c r="D277" s="99" t="s">
        <v>84</v>
      </c>
      <c r="E277" s="50">
        <v>-673669</v>
      </c>
    </row>
    <row r="278" spans="1:7" ht="15" customHeight="1" x14ac:dyDescent="0.2">
      <c r="A278" s="111"/>
      <c r="B278" s="124"/>
      <c r="C278" s="85">
        <v>3636</v>
      </c>
      <c r="D278" s="102" t="s">
        <v>102</v>
      </c>
      <c r="E278" s="50">
        <v>-171000</v>
      </c>
    </row>
    <row r="279" spans="1:7" ht="15" customHeight="1" x14ac:dyDescent="0.2">
      <c r="A279" s="111"/>
      <c r="B279" s="124"/>
      <c r="C279" s="85">
        <v>3636</v>
      </c>
      <c r="D279" s="102" t="s">
        <v>74</v>
      </c>
      <c r="E279" s="50">
        <v>-2143331</v>
      </c>
      <c r="G279" s="125">
        <f>SUM(E277:E279)</f>
        <v>-2988000</v>
      </c>
    </row>
    <row r="280" spans="1:7" ht="15" customHeight="1" x14ac:dyDescent="0.2">
      <c r="A280" s="111"/>
      <c r="B280" s="124"/>
      <c r="C280" s="85">
        <v>3636</v>
      </c>
      <c r="D280" s="102" t="s">
        <v>102</v>
      </c>
      <c r="E280" s="50">
        <v>1340000</v>
      </c>
    </row>
    <row r="281" spans="1:7" ht="15" customHeight="1" x14ac:dyDescent="0.2">
      <c r="A281" s="111"/>
      <c r="B281" s="124"/>
      <c r="C281" s="85">
        <v>3636</v>
      </c>
      <c r="D281" s="102" t="s">
        <v>74</v>
      </c>
      <c r="E281" s="50">
        <v>1648000</v>
      </c>
    </row>
    <row r="282" spans="1:7" ht="15" customHeight="1" x14ac:dyDescent="0.2">
      <c r="A282" s="126"/>
      <c r="B282" s="39"/>
      <c r="C282" s="52" t="s">
        <v>44</v>
      </c>
      <c r="D282" s="104"/>
      <c r="E282" s="105">
        <f>SUM(E277:E281)</f>
        <v>0</v>
      </c>
    </row>
    <row r="283" spans="1:7" ht="15" customHeight="1" x14ac:dyDescent="0.2"/>
    <row r="284" spans="1:7" ht="15" customHeight="1" x14ac:dyDescent="0.2"/>
    <row r="285" spans="1:7" ht="15" customHeight="1" x14ac:dyDescent="0.25">
      <c r="A285" s="55" t="s">
        <v>103</v>
      </c>
    </row>
    <row r="286" spans="1:7" ht="15" customHeight="1" x14ac:dyDescent="0.2">
      <c r="A286" s="150" t="s">
        <v>34</v>
      </c>
      <c r="B286" s="150"/>
      <c r="C286" s="150"/>
      <c r="D286" s="150"/>
      <c r="E286" s="150"/>
    </row>
    <row r="287" spans="1:7" ht="15" customHeight="1" x14ac:dyDescent="0.2">
      <c r="A287" s="150" t="s">
        <v>56</v>
      </c>
      <c r="B287" s="150"/>
      <c r="C287" s="150"/>
      <c r="D287" s="150"/>
      <c r="E287" s="150"/>
    </row>
    <row r="288" spans="1:7" ht="15" customHeight="1" x14ac:dyDescent="0.2">
      <c r="A288" s="151" t="s">
        <v>104</v>
      </c>
      <c r="B288" s="151"/>
      <c r="C288" s="151"/>
      <c r="D288" s="151"/>
      <c r="E288" s="151"/>
    </row>
    <row r="289" spans="1:5" ht="15" customHeight="1" x14ac:dyDescent="0.2">
      <c r="A289" s="151"/>
      <c r="B289" s="151"/>
      <c r="C289" s="151"/>
      <c r="D289" s="151"/>
      <c r="E289" s="151"/>
    </row>
    <row r="290" spans="1:5" ht="15" customHeight="1" x14ac:dyDescent="0.2">
      <c r="A290" s="151"/>
      <c r="B290" s="151"/>
      <c r="C290" s="151"/>
      <c r="D290" s="151"/>
      <c r="E290" s="151"/>
    </row>
    <row r="291" spans="1:5" ht="15" customHeight="1" x14ac:dyDescent="0.2">
      <c r="A291" s="151"/>
      <c r="B291" s="151"/>
      <c r="C291" s="151"/>
      <c r="D291" s="151"/>
      <c r="E291" s="151"/>
    </row>
    <row r="292" spans="1:5" ht="15" customHeight="1" x14ac:dyDescent="0.2">
      <c r="A292" s="151"/>
      <c r="B292" s="151"/>
      <c r="C292" s="151"/>
      <c r="D292" s="151"/>
      <c r="E292" s="151"/>
    </row>
    <row r="293" spans="1:5" ht="15" customHeight="1" x14ac:dyDescent="0.2">
      <c r="A293" s="151"/>
      <c r="B293" s="151"/>
      <c r="C293" s="151"/>
      <c r="D293" s="151"/>
      <c r="E293" s="151"/>
    </row>
    <row r="294" spans="1:5" ht="15" customHeight="1" x14ac:dyDescent="0.2">
      <c r="A294" s="72"/>
      <c r="B294" s="72"/>
      <c r="C294" s="72"/>
      <c r="D294" s="72"/>
      <c r="E294" s="72"/>
    </row>
    <row r="295" spans="1:5" ht="15" customHeight="1" x14ac:dyDescent="0.25">
      <c r="A295" s="66" t="s">
        <v>1</v>
      </c>
      <c r="B295" s="68"/>
      <c r="C295" s="68"/>
      <c r="D295" s="68"/>
      <c r="E295" s="68"/>
    </row>
    <row r="296" spans="1:5" ht="15" customHeight="1" x14ac:dyDescent="0.2">
      <c r="A296" s="70" t="s">
        <v>51</v>
      </c>
      <c r="B296" s="68"/>
      <c r="C296" s="68"/>
      <c r="D296" s="68"/>
      <c r="E296" s="71" t="s">
        <v>52</v>
      </c>
    </row>
    <row r="297" spans="1:5" ht="15" customHeight="1" x14ac:dyDescent="0.25">
      <c r="A297" s="90"/>
      <c r="B297" s="66"/>
      <c r="C297" s="68"/>
      <c r="D297" s="68"/>
      <c r="E297" s="73"/>
    </row>
    <row r="298" spans="1:5" ht="15" customHeight="1" x14ac:dyDescent="0.2">
      <c r="B298" s="74" t="s">
        <v>39</v>
      </c>
      <c r="C298" s="74" t="s">
        <v>40</v>
      </c>
      <c r="D298" s="75" t="s">
        <v>41</v>
      </c>
      <c r="E298" s="46" t="s">
        <v>42</v>
      </c>
    </row>
    <row r="299" spans="1:5" ht="15" customHeight="1" x14ac:dyDescent="0.2">
      <c r="B299" s="91">
        <v>33513233</v>
      </c>
      <c r="C299" s="92"/>
      <c r="D299" s="93" t="s">
        <v>43</v>
      </c>
      <c r="E299" s="50">
        <v>378016.65</v>
      </c>
    </row>
    <row r="300" spans="1:5" ht="15" customHeight="1" x14ac:dyDescent="0.2">
      <c r="B300" s="91">
        <v>33113233</v>
      </c>
      <c r="C300" s="92"/>
      <c r="D300" s="93" t="s">
        <v>43</v>
      </c>
      <c r="E300" s="50">
        <v>66708.83</v>
      </c>
    </row>
    <row r="301" spans="1:5" ht="15" customHeight="1" x14ac:dyDescent="0.2">
      <c r="B301" s="94"/>
      <c r="C301" s="78" t="s">
        <v>44</v>
      </c>
      <c r="D301" s="79"/>
      <c r="E301" s="80">
        <f>SUM(E299:E300)</f>
        <v>444725.48000000004</v>
      </c>
    </row>
    <row r="302" spans="1:5" ht="15" customHeight="1" x14ac:dyDescent="0.2">
      <c r="A302" s="90"/>
      <c r="B302" s="90"/>
      <c r="C302" s="90"/>
      <c r="D302" s="90"/>
      <c r="E302" s="90"/>
    </row>
    <row r="303" spans="1:5" ht="15" customHeight="1" x14ac:dyDescent="0.25">
      <c r="A303" s="66" t="s">
        <v>17</v>
      </c>
      <c r="B303" s="68"/>
      <c r="C303" s="68"/>
      <c r="D303" s="68"/>
      <c r="E303" s="68"/>
    </row>
    <row r="304" spans="1:5" ht="15" customHeight="1" x14ac:dyDescent="0.2">
      <c r="A304" s="70" t="s">
        <v>58</v>
      </c>
      <c r="B304" s="90"/>
      <c r="C304" s="90"/>
      <c r="D304" s="90"/>
      <c r="E304" s="90" t="s">
        <v>59</v>
      </c>
    </row>
    <row r="305" spans="1:5" ht="15" customHeight="1" x14ac:dyDescent="0.2">
      <c r="A305" s="90"/>
      <c r="B305" s="81"/>
      <c r="C305" s="68"/>
      <c r="D305" s="90"/>
      <c r="E305" s="82"/>
    </row>
    <row r="306" spans="1:5" ht="15" customHeight="1" x14ac:dyDescent="0.2">
      <c r="B306" s="44" t="s">
        <v>39</v>
      </c>
      <c r="C306" s="74" t="s">
        <v>40</v>
      </c>
      <c r="D306" s="83" t="s">
        <v>41</v>
      </c>
      <c r="E306" s="46" t="s">
        <v>42</v>
      </c>
    </row>
    <row r="307" spans="1:5" ht="15" customHeight="1" x14ac:dyDescent="0.2">
      <c r="B307" s="91">
        <v>33513233</v>
      </c>
      <c r="C307" s="85"/>
      <c r="D307" s="57" t="s">
        <v>45</v>
      </c>
      <c r="E307" s="50">
        <v>378016.65</v>
      </c>
    </row>
    <row r="308" spans="1:5" ht="15" customHeight="1" x14ac:dyDescent="0.2">
      <c r="B308" s="91">
        <v>33113233</v>
      </c>
      <c r="C308" s="85"/>
      <c r="D308" s="57" t="s">
        <v>45</v>
      </c>
      <c r="E308" s="50">
        <v>66708.83</v>
      </c>
    </row>
    <row r="309" spans="1:5" ht="15" customHeight="1" x14ac:dyDescent="0.2">
      <c r="B309" s="94"/>
      <c r="C309" s="78" t="s">
        <v>44</v>
      </c>
      <c r="D309" s="88"/>
      <c r="E309" s="89">
        <f>SUM(E307:E308)</f>
        <v>444725.48000000004</v>
      </c>
    </row>
    <row r="310" spans="1:5" ht="15" customHeight="1" x14ac:dyDescent="0.2"/>
    <row r="311" spans="1:5" ht="15" customHeight="1" x14ac:dyDescent="0.2"/>
    <row r="312" spans="1:5" ht="15" customHeight="1" x14ac:dyDescent="0.2"/>
    <row r="313" spans="1:5" ht="15" customHeight="1" x14ac:dyDescent="0.2"/>
    <row r="314" spans="1:5" ht="15" customHeight="1" x14ac:dyDescent="0.25">
      <c r="A314" s="55" t="s">
        <v>105</v>
      </c>
    </row>
    <row r="315" spans="1:5" ht="15" customHeight="1" x14ac:dyDescent="0.2">
      <c r="A315" s="150" t="s">
        <v>34</v>
      </c>
      <c r="B315" s="150"/>
      <c r="C315" s="150"/>
      <c r="D315" s="150"/>
      <c r="E315" s="150"/>
    </row>
    <row r="316" spans="1:5" ht="15" customHeight="1" x14ac:dyDescent="0.2">
      <c r="A316" s="150" t="s">
        <v>106</v>
      </c>
      <c r="B316" s="150"/>
      <c r="C316" s="150"/>
      <c r="D316" s="150"/>
      <c r="E316" s="150"/>
    </row>
    <row r="317" spans="1:5" ht="15" customHeight="1" x14ac:dyDescent="0.2">
      <c r="A317" s="151" t="s">
        <v>107</v>
      </c>
      <c r="B317" s="151"/>
      <c r="C317" s="151"/>
      <c r="D317" s="151"/>
      <c r="E317" s="151"/>
    </row>
    <row r="318" spans="1:5" ht="15" customHeight="1" x14ac:dyDescent="0.2">
      <c r="A318" s="151"/>
      <c r="B318" s="151"/>
      <c r="C318" s="151"/>
      <c r="D318" s="151"/>
      <c r="E318" s="151"/>
    </row>
    <row r="319" spans="1:5" ht="15" customHeight="1" x14ac:dyDescent="0.2">
      <c r="A319" s="151"/>
      <c r="B319" s="151"/>
      <c r="C319" s="151"/>
      <c r="D319" s="151"/>
      <c r="E319" s="151"/>
    </row>
    <row r="320" spans="1:5" ht="15" customHeight="1" x14ac:dyDescent="0.2">
      <c r="A320" s="151"/>
      <c r="B320" s="151"/>
      <c r="C320" s="151"/>
      <c r="D320" s="151"/>
      <c r="E320" s="151"/>
    </row>
    <row r="321" spans="1:5" ht="15" customHeight="1" x14ac:dyDescent="0.2">
      <c r="A321" s="37"/>
      <c r="B321" s="37"/>
      <c r="C321" s="37"/>
      <c r="D321" s="37"/>
      <c r="E321" s="37"/>
    </row>
    <row r="322" spans="1:5" ht="15" customHeight="1" x14ac:dyDescent="0.25">
      <c r="A322" s="38" t="s">
        <v>1</v>
      </c>
      <c r="B322" s="39"/>
      <c r="C322" s="39"/>
      <c r="D322" s="39"/>
      <c r="E322" s="39"/>
    </row>
    <row r="323" spans="1:5" ht="15" customHeight="1" x14ac:dyDescent="0.2">
      <c r="A323" s="70" t="s">
        <v>51</v>
      </c>
      <c r="B323" s="68"/>
      <c r="C323" s="68"/>
      <c r="D323" s="68"/>
      <c r="E323" s="71" t="s">
        <v>52</v>
      </c>
    </row>
    <row r="324" spans="1:5" ht="15" customHeight="1" x14ac:dyDescent="0.25">
      <c r="A324" s="60"/>
      <c r="B324" s="38"/>
      <c r="C324" s="39"/>
      <c r="D324" s="39"/>
      <c r="E324" s="43"/>
    </row>
    <row r="325" spans="1:5" ht="15" customHeight="1" x14ac:dyDescent="0.2">
      <c r="B325" s="44" t="s">
        <v>39</v>
      </c>
      <c r="C325" s="44" t="s">
        <v>40</v>
      </c>
      <c r="D325" s="45" t="s">
        <v>41</v>
      </c>
      <c r="E325" s="46" t="s">
        <v>42</v>
      </c>
    </row>
    <row r="326" spans="1:5" ht="15" customHeight="1" x14ac:dyDescent="0.2">
      <c r="B326" s="62">
        <v>14018</v>
      </c>
      <c r="C326" s="63"/>
      <c r="D326" s="49" t="s">
        <v>43</v>
      </c>
      <c r="E326" s="50">
        <v>198000</v>
      </c>
    </row>
    <row r="327" spans="1:5" ht="15" customHeight="1" x14ac:dyDescent="0.2">
      <c r="B327" s="64"/>
      <c r="C327" s="52" t="s">
        <v>44</v>
      </c>
      <c r="D327" s="53"/>
      <c r="E327" s="54">
        <f>SUM(E326:E326)</f>
        <v>198000</v>
      </c>
    </row>
    <row r="328" spans="1:5" ht="15" customHeight="1" x14ac:dyDescent="0.25">
      <c r="A328" s="55"/>
      <c r="B328" s="56"/>
      <c r="C328" s="56"/>
      <c r="D328" s="56"/>
      <c r="E328" s="56"/>
    </row>
    <row r="329" spans="1:5" ht="15" customHeight="1" x14ac:dyDescent="0.25">
      <c r="A329" s="66" t="s">
        <v>17</v>
      </c>
      <c r="B329" s="68"/>
      <c r="C329" s="68"/>
      <c r="D329" s="68"/>
      <c r="E329" s="69"/>
    </row>
    <row r="330" spans="1:5" ht="15" customHeight="1" x14ac:dyDescent="0.2">
      <c r="A330" s="70" t="s">
        <v>58</v>
      </c>
      <c r="B330" s="90"/>
      <c r="C330" s="90"/>
      <c r="D330" s="90"/>
      <c r="E330" s="90" t="s">
        <v>59</v>
      </c>
    </row>
    <row r="331" spans="1:5" ht="15" customHeight="1" x14ac:dyDescent="0.2">
      <c r="A331" s="69"/>
      <c r="B331" s="81"/>
      <c r="C331" s="68"/>
      <c r="E331" s="82"/>
    </row>
    <row r="332" spans="1:5" ht="15" customHeight="1" x14ac:dyDescent="0.2">
      <c r="B332" s="106"/>
      <c r="C332" s="74" t="s">
        <v>40</v>
      </c>
      <c r="D332" s="127" t="s">
        <v>66</v>
      </c>
      <c r="E332" s="46" t="s">
        <v>42</v>
      </c>
    </row>
    <row r="333" spans="1:5" ht="15" customHeight="1" x14ac:dyDescent="0.2">
      <c r="B333" s="111"/>
      <c r="C333" s="108">
        <v>4349</v>
      </c>
      <c r="D333" s="102" t="s">
        <v>74</v>
      </c>
      <c r="E333" s="77">
        <v>198000</v>
      </c>
    </row>
    <row r="334" spans="1:5" ht="15" customHeight="1" x14ac:dyDescent="0.2">
      <c r="B334" s="126"/>
      <c r="C334" s="52" t="s">
        <v>44</v>
      </c>
      <c r="D334" s="53"/>
      <c r="E334" s="54">
        <f>SUM(E333:E333)</f>
        <v>198000</v>
      </c>
    </row>
    <row r="335" spans="1:5" ht="15" customHeight="1" x14ac:dyDescent="0.25">
      <c r="A335" s="55"/>
    </row>
    <row r="336" spans="1:5" ht="15" customHeight="1" x14ac:dyDescent="0.25">
      <c r="A336" s="55"/>
    </row>
    <row r="337" spans="1:5" ht="15" customHeight="1" x14ac:dyDescent="0.25">
      <c r="A337" s="55" t="s">
        <v>108</v>
      </c>
    </row>
    <row r="338" spans="1:5" ht="15" customHeight="1" x14ac:dyDescent="0.2">
      <c r="A338" s="150" t="s">
        <v>34</v>
      </c>
      <c r="B338" s="150"/>
      <c r="C338" s="150"/>
      <c r="D338" s="150"/>
      <c r="E338" s="150"/>
    </row>
    <row r="339" spans="1:5" ht="15" customHeight="1" x14ac:dyDescent="0.2">
      <c r="A339" s="150" t="s">
        <v>109</v>
      </c>
      <c r="B339" s="150"/>
      <c r="C339" s="150"/>
      <c r="D339" s="150"/>
      <c r="E339" s="150"/>
    </row>
    <row r="340" spans="1:5" ht="15" customHeight="1" x14ac:dyDescent="0.2">
      <c r="A340" s="151" t="s">
        <v>110</v>
      </c>
      <c r="B340" s="151"/>
      <c r="C340" s="151"/>
      <c r="D340" s="151"/>
      <c r="E340" s="151"/>
    </row>
    <row r="341" spans="1:5" ht="15" customHeight="1" x14ac:dyDescent="0.2">
      <c r="A341" s="151"/>
      <c r="B341" s="151"/>
      <c r="C341" s="151"/>
      <c r="D341" s="151"/>
      <c r="E341" s="151"/>
    </row>
    <row r="342" spans="1:5" ht="15" customHeight="1" x14ac:dyDescent="0.2">
      <c r="A342" s="151"/>
      <c r="B342" s="151"/>
      <c r="C342" s="151"/>
      <c r="D342" s="151"/>
      <c r="E342" s="151"/>
    </row>
    <row r="343" spans="1:5" ht="15" customHeight="1" x14ac:dyDescent="0.2">
      <c r="A343" s="151"/>
      <c r="B343" s="151"/>
      <c r="C343" s="151"/>
      <c r="D343" s="151"/>
      <c r="E343" s="151"/>
    </row>
    <row r="344" spans="1:5" ht="15" customHeight="1" x14ac:dyDescent="0.2">
      <c r="A344" s="72"/>
      <c r="B344" s="72"/>
      <c r="C344" s="72"/>
      <c r="D344" s="72"/>
      <c r="E344" s="72"/>
    </row>
    <row r="345" spans="1:5" ht="15" customHeight="1" x14ac:dyDescent="0.25">
      <c r="A345" s="66" t="s">
        <v>1</v>
      </c>
      <c r="B345" s="68"/>
      <c r="C345" s="68"/>
      <c r="D345" s="68"/>
      <c r="E345" s="68"/>
    </row>
    <row r="346" spans="1:5" ht="15" customHeight="1" x14ac:dyDescent="0.2">
      <c r="A346" s="70" t="s">
        <v>51</v>
      </c>
      <c r="B346" s="68"/>
      <c r="C346" s="68"/>
      <c r="D346" s="68"/>
      <c r="E346" s="71" t="s">
        <v>52</v>
      </c>
    </row>
    <row r="347" spans="1:5" ht="15" customHeight="1" x14ac:dyDescent="0.25">
      <c r="B347" s="66"/>
      <c r="C347" s="68"/>
      <c r="D347" s="68"/>
      <c r="E347" s="73"/>
    </row>
    <row r="348" spans="1:5" ht="15" customHeight="1" x14ac:dyDescent="0.2">
      <c r="B348" s="74" t="s">
        <v>39</v>
      </c>
      <c r="C348" s="74" t="s">
        <v>40</v>
      </c>
      <c r="D348" s="75" t="s">
        <v>41</v>
      </c>
      <c r="E348" s="46" t="s">
        <v>42</v>
      </c>
    </row>
    <row r="349" spans="1:5" ht="15" customHeight="1" x14ac:dyDescent="0.2">
      <c r="B349" s="84">
        <v>98074</v>
      </c>
      <c r="C349" s="76"/>
      <c r="D349" s="128" t="s">
        <v>111</v>
      </c>
      <c r="E349" s="77">
        <v>15000</v>
      </c>
    </row>
    <row r="350" spans="1:5" ht="15" customHeight="1" x14ac:dyDescent="0.2">
      <c r="B350" s="87"/>
      <c r="C350" s="78" t="s">
        <v>44</v>
      </c>
      <c r="D350" s="79"/>
      <c r="E350" s="80">
        <f>SUM(E349:E349)</f>
        <v>15000</v>
      </c>
    </row>
    <row r="351" spans="1:5" ht="15" customHeight="1" x14ac:dyDescent="0.2">
      <c r="A351" s="69"/>
      <c r="B351" s="69"/>
      <c r="C351" s="69"/>
      <c r="D351" s="69"/>
    </row>
    <row r="352" spans="1:5" ht="15" customHeight="1" x14ac:dyDescent="0.25">
      <c r="A352" s="38" t="s">
        <v>17</v>
      </c>
      <c r="B352" s="39"/>
      <c r="C352" s="39"/>
      <c r="D352" s="39"/>
      <c r="E352" s="39"/>
    </row>
    <row r="353" spans="1:5" ht="15" customHeight="1" x14ac:dyDescent="0.2">
      <c r="A353" s="40" t="s">
        <v>78</v>
      </c>
      <c r="B353" s="56"/>
      <c r="C353" s="56"/>
      <c r="D353" s="56"/>
      <c r="E353" s="56" t="s">
        <v>79</v>
      </c>
    </row>
    <row r="354" spans="1:5" ht="15" customHeight="1" x14ac:dyDescent="0.2">
      <c r="A354" s="60"/>
      <c r="B354" s="121"/>
      <c r="C354" s="39"/>
      <c r="D354" s="56"/>
      <c r="E354" s="122"/>
    </row>
    <row r="355" spans="1:5" ht="15" customHeight="1" x14ac:dyDescent="0.2">
      <c r="B355" s="123"/>
      <c r="C355" s="44" t="s">
        <v>40</v>
      </c>
      <c r="D355" s="110" t="s">
        <v>66</v>
      </c>
      <c r="E355" s="129" t="s">
        <v>42</v>
      </c>
    </row>
    <row r="356" spans="1:5" ht="15" customHeight="1" x14ac:dyDescent="0.2">
      <c r="B356" s="130"/>
      <c r="C356" s="85">
        <v>6115</v>
      </c>
      <c r="D356" s="131" t="s">
        <v>74</v>
      </c>
      <c r="E356" s="132">
        <v>15000</v>
      </c>
    </row>
    <row r="357" spans="1:5" ht="15" customHeight="1" x14ac:dyDescent="0.2">
      <c r="B357" s="130"/>
      <c r="C357" s="52" t="s">
        <v>44</v>
      </c>
      <c r="D357" s="133"/>
      <c r="E357" s="105">
        <f>SUM(E356:E356)</f>
        <v>15000</v>
      </c>
    </row>
    <row r="358" spans="1:5" ht="15" customHeight="1" x14ac:dyDescent="0.25">
      <c r="A358" s="55"/>
    </row>
    <row r="359" spans="1:5" ht="15" customHeight="1" x14ac:dyDescent="0.25">
      <c r="A359" s="55"/>
    </row>
    <row r="360" spans="1:5" ht="15" customHeight="1" x14ac:dyDescent="0.25">
      <c r="A360" s="55"/>
    </row>
    <row r="361" spans="1:5" ht="15" customHeight="1" x14ac:dyDescent="0.25">
      <c r="A361" s="55"/>
    </row>
    <row r="362" spans="1:5" ht="15" customHeight="1" x14ac:dyDescent="0.25">
      <c r="A362" s="55"/>
    </row>
    <row r="363" spans="1:5" ht="15" customHeight="1" x14ac:dyDescent="0.25">
      <c r="A363" s="55"/>
    </row>
    <row r="364" spans="1:5" ht="15" customHeight="1" x14ac:dyDescent="0.25">
      <c r="A364" s="55"/>
    </row>
    <row r="365" spans="1:5" ht="15" customHeight="1" x14ac:dyDescent="0.25">
      <c r="A365" s="55"/>
    </row>
    <row r="366" spans="1:5" ht="15" customHeight="1" x14ac:dyDescent="0.25">
      <c r="A366" s="55" t="s">
        <v>112</v>
      </c>
    </row>
    <row r="367" spans="1:5" ht="15" customHeight="1" x14ac:dyDescent="0.2">
      <c r="A367" s="150" t="s">
        <v>34</v>
      </c>
      <c r="B367" s="150"/>
      <c r="C367" s="150"/>
      <c r="D367" s="150"/>
      <c r="E367" s="150"/>
    </row>
    <row r="368" spans="1:5" ht="15" customHeight="1" x14ac:dyDescent="0.2">
      <c r="A368" s="155" t="s">
        <v>113</v>
      </c>
      <c r="B368" s="155"/>
      <c r="C368" s="155"/>
      <c r="D368" s="155"/>
      <c r="E368" s="155"/>
    </row>
    <row r="369" spans="1:5" ht="15" customHeight="1" x14ac:dyDescent="0.2">
      <c r="A369" s="155"/>
      <c r="B369" s="155"/>
      <c r="C369" s="155"/>
      <c r="D369" s="155"/>
      <c r="E369" s="155"/>
    </row>
    <row r="370" spans="1:5" ht="15" customHeight="1" x14ac:dyDescent="0.2">
      <c r="A370" s="155"/>
      <c r="B370" s="155"/>
      <c r="C370" s="155"/>
      <c r="D370" s="155"/>
      <c r="E370" s="155"/>
    </row>
    <row r="371" spans="1:5" ht="15" customHeight="1" x14ac:dyDescent="0.2">
      <c r="A371" s="155"/>
      <c r="B371" s="155"/>
      <c r="C371" s="155"/>
      <c r="D371" s="155"/>
      <c r="E371" s="155"/>
    </row>
    <row r="372" spans="1:5" ht="15" customHeight="1" x14ac:dyDescent="0.2">
      <c r="A372" s="155"/>
      <c r="B372" s="155"/>
      <c r="C372" s="155"/>
      <c r="D372" s="155"/>
      <c r="E372" s="155"/>
    </row>
    <row r="373" spans="1:5" ht="15" customHeight="1" x14ac:dyDescent="0.2">
      <c r="A373" s="155"/>
      <c r="B373" s="155"/>
      <c r="C373" s="155"/>
      <c r="D373" s="155"/>
      <c r="E373" s="155"/>
    </row>
    <row r="374" spans="1:5" ht="15" customHeight="1" x14ac:dyDescent="0.2">
      <c r="A374" s="72"/>
      <c r="B374" s="72"/>
      <c r="C374" s="72"/>
      <c r="D374" s="72"/>
      <c r="E374" s="72"/>
    </row>
    <row r="375" spans="1:5" ht="15" customHeight="1" x14ac:dyDescent="0.25">
      <c r="A375" s="66" t="s">
        <v>1</v>
      </c>
      <c r="B375" s="68"/>
      <c r="C375" s="68"/>
      <c r="D375" s="68"/>
      <c r="E375" s="68"/>
    </row>
    <row r="376" spans="1:5" ht="15" customHeight="1" x14ac:dyDescent="0.2">
      <c r="A376" s="70" t="s">
        <v>51</v>
      </c>
      <c r="B376" s="68"/>
      <c r="C376" s="68"/>
      <c r="D376" s="68"/>
      <c r="E376" s="71" t="s">
        <v>52</v>
      </c>
    </row>
    <row r="377" spans="1:5" ht="15" customHeight="1" x14ac:dyDescent="0.25">
      <c r="B377" s="66"/>
      <c r="C377" s="68"/>
      <c r="D377" s="68"/>
      <c r="E377" s="73"/>
    </row>
    <row r="378" spans="1:5" ht="15" customHeight="1" x14ac:dyDescent="0.2">
      <c r="B378" s="106"/>
      <c r="C378" s="74" t="s">
        <v>40</v>
      </c>
      <c r="D378" s="75" t="s">
        <v>41</v>
      </c>
      <c r="E378" s="46" t="s">
        <v>42</v>
      </c>
    </row>
    <row r="379" spans="1:5" ht="15" customHeight="1" x14ac:dyDescent="0.2">
      <c r="B379" s="107"/>
      <c r="C379" s="108">
        <v>6172</v>
      </c>
      <c r="D379" s="109" t="s">
        <v>71</v>
      </c>
      <c r="E379" s="77">
        <v>53211</v>
      </c>
    </row>
    <row r="380" spans="1:5" ht="15" customHeight="1" x14ac:dyDescent="0.2">
      <c r="B380" s="107"/>
      <c r="C380" s="78" t="s">
        <v>44</v>
      </c>
      <c r="D380" s="79"/>
      <c r="E380" s="80">
        <f>SUM(E379:E379)</f>
        <v>53211</v>
      </c>
    </row>
    <row r="381" spans="1:5" ht="15" customHeight="1" x14ac:dyDescent="0.25">
      <c r="A381" s="55"/>
    </row>
    <row r="382" spans="1:5" ht="15" customHeight="1" x14ac:dyDescent="0.25">
      <c r="A382" s="38" t="s">
        <v>17</v>
      </c>
      <c r="B382" s="39"/>
      <c r="C382" s="39"/>
      <c r="D382" s="39"/>
      <c r="E382" s="39"/>
    </row>
    <row r="383" spans="1:5" ht="15" customHeight="1" x14ac:dyDescent="0.2">
      <c r="A383" s="40" t="s">
        <v>78</v>
      </c>
      <c r="B383" s="56"/>
      <c r="C383" s="56"/>
      <c r="D383" s="56"/>
      <c r="E383" s="56" t="s">
        <v>79</v>
      </c>
    </row>
    <row r="384" spans="1:5" ht="15" customHeight="1" x14ac:dyDescent="0.2">
      <c r="A384" s="60"/>
      <c r="B384" s="121"/>
      <c r="C384" s="39"/>
      <c r="D384" s="56"/>
      <c r="E384" s="122"/>
    </row>
    <row r="385" spans="1:5" ht="15" customHeight="1" x14ac:dyDescent="0.2">
      <c r="B385" s="123"/>
      <c r="C385" s="44" t="s">
        <v>40</v>
      </c>
      <c r="D385" s="110" t="s">
        <v>66</v>
      </c>
      <c r="E385" s="129" t="s">
        <v>42</v>
      </c>
    </row>
    <row r="386" spans="1:5" ht="15" customHeight="1" x14ac:dyDescent="0.2">
      <c r="B386" s="130"/>
      <c r="C386" s="85">
        <v>6172</v>
      </c>
      <c r="D386" s="131" t="s">
        <v>74</v>
      </c>
      <c r="E386" s="77">
        <v>53211</v>
      </c>
    </row>
    <row r="387" spans="1:5" ht="15" customHeight="1" x14ac:dyDescent="0.2">
      <c r="B387" s="130"/>
      <c r="C387" s="52" t="s">
        <v>44</v>
      </c>
      <c r="D387" s="133"/>
      <c r="E387" s="105">
        <f>SUM(E386:E386)</f>
        <v>53211</v>
      </c>
    </row>
    <row r="388" spans="1:5" ht="15" customHeight="1" x14ac:dyDescent="0.25">
      <c r="A388" s="55"/>
    </row>
    <row r="389" spans="1:5" ht="15" customHeight="1" x14ac:dyDescent="0.25">
      <c r="A389" s="55"/>
    </row>
    <row r="390" spans="1:5" ht="15" customHeight="1" x14ac:dyDescent="0.25">
      <c r="A390" s="55" t="s">
        <v>114</v>
      </c>
    </row>
    <row r="391" spans="1:5" ht="15" customHeight="1" x14ac:dyDescent="0.2">
      <c r="A391" s="150" t="s">
        <v>115</v>
      </c>
      <c r="B391" s="150"/>
      <c r="C391" s="150"/>
      <c r="D391" s="150"/>
      <c r="E391" s="150"/>
    </row>
    <row r="392" spans="1:5" ht="15" customHeight="1" x14ac:dyDescent="0.2">
      <c r="A392" s="150"/>
      <c r="B392" s="150"/>
      <c r="C392" s="150"/>
      <c r="D392" s="150"/>
      <c r="E392" s="150"/>
    </row>
    <row r="393" spans="1:5" ht="15" customHeight="1" x14ac:dyDescent="0.2">
      <c r="A393" s="151" t="s">
        <v>116</v>
      </c>
      <c r="B393" s="151"/>
      <c r="C393" s="151"/>
      <c r="D393" s="151"/>
      <c r="E393" s="151"/>
    </row>
    <row r="394" spans="1:5" ht="15" customHeight="1" x14ac:dyDescent="0.2">
      <c r="A394" s="151"/>
      <c r="B394" s="151"/>
      <c r="C394" s="151"/>
      <c r="D394" s="151"/>
      <c r="E394" s="151"/>
    </row>
    <row r="395" spans="1:5" ht="15" customHeight="1" x14ac:dyDescent="0.2">
      <c r="A395" s="151"/>
      <c r="B395" s="151"/>
      <c r="C395" s="151"/>
      <c r="D395" s="151"/>
      <c r="E395" s="151"/>
    </row>
    <row r="396" spans="1:5" ht="15" customHeight="1" x14ac:dyDescent="0.2">
      <c r="A396" s="151"/>
      <c r="B396" s="151"/>
      <c r="C396" s="151"/>
      <c r="D396" s="151"/>
      <c r="E396" s="151"/>
    </row>
    <row r="397" spans="1:5" ht="15" customHeight="1" x14ac:dyDescent="0.2">
      <c r="A397" s="151"/>
      <c r="B397" s="151"/>
      <c r="C397" s="151"/>
      <c r="D397" s="151"/>
      <c r="E397" s="151"/>
    </row>
    <row r="398" spans="1:5" ht="15" customHeight="1" x14ac:dyDescent="0.2">
      <c r="A398" s="151"/>
      <c r="B398" s="151"/>
      <c r="C398" s="151"/>
      <c r="D398" s="151"/>
      <c r="E398" s="151"/>
    </row>
    <row r="399" spans="1:5" ht="15" customHeight="1" x14ac:dyDescent="0.2">
      <c r="A399" s="151"/>
      <c r="B399" s="151"/>
      <c r="C399" s="151"/>
      <c r="D399" s="151"/>
      <c r="E399" s="151"/>
    </row>
    <row r="400" spans="1:5" ht="15" customHeight="1" x14ac:dyDescent="0.2">
      <c r="A400" s="37"/>
      <c r="B400" s="37"/>
      <c r="C400" s="37"/>
      <c r="D400" s="37"/>
      <c r="E400" s="37"/>
    </row>
    <row r="401" spans="1:5" ht="15" customHeight="1" x14ac:dyDescent="0.25">
      <c r="A401" s="38" t="s">
        <v>17</v>
      </c>
      <c r="B401" s="39"/>
      <c r="C401" s="39"/>
      <c r="D401" s="39"/>
      <c r="E401" s="39"/>
    </row>
    <row r="402" spans="1:5" ht="15" customHeight="1" x14ac:dyDescent="0.2">
      <c r="A402" s="40" t="s">
        <v>51</v>
      </c>
      <c r="B402" s="39"/>
      <c r="C402" s="39"/>
      <c r="D402" s="39"/>
      <c r="E402" s="41" t="s">
        <v>52</v>
      </c>
    </row>
    <row r="403" spans="1:5" ht="15" customHeight="1" x14ac:dyDescent="0.25">
      <c r="A403" s="60"/>
      <c r="B403" s="38"/>
      <c r="C403" s="39"/>
      <c r="D403" s="39"/>
      <c r="E403" s="43"/>
    </row>
    <row r="404" spans="1:5" ht="15" customHeight="1" x14ac:dyDescent="0.2">
      <c r="A404" s="123"/>
      <c r="B404" s="106"/>
      <c r="C404" s="44" t="s">
        <v>40</v>
      </c>
      <c r="D404" s="101" t="s">
        <v>66</v>
      </c>
      <c r="E404" s="44" t="s">
        <v>42</v>
      </c>
    </row>
    <row r="405" spans="1:5" ht="15" customHeight="1" x14ac:dyDescent="0.2">
      <c r="A405" s="111"/>
      <c r="B405" s="124"/>
      <c r="C405" s="85">
        <v>6409</v>
      </c>
      <c r="D405" s="102" t="s">
        <v>67</v>
      </c>
      <c r="E405" s="50">
        <v>-693188.64</v>
      </c>
    </row>
    <row r="406" spans="1:5" ht="15" customHeight="1" x14ac:dyDescent="0.2">
      <c r="A406" s="126"/>
      <c r="B406" s="134"/>
      <c r="C406" s="52" t="s">
        <v>44</v>
      </c>
      <c r="D406" s="104"/>
      <c r="E406" s="105">
        <f>SUM(E405:E405)</f>
        <v>-693188.64</v>
      </c>
    </row>
    <row r="407" spans="1:5" ht="15" customHeight="1" x14ac:dyDescent="0.2">
      <c r="A407" s="37"/>
      <c r="B407" s="37"/>
      <c r="C407" s="37"/>
      <c r="D407" s="37"/>
      <c r="E407" s="37"/>
    </row>
    <row r="408" spans="1:5" ht="15" customHeight="1" x14ac:dyDescent="0.25">
      <c r="A408" s="38" t="s">
        <v>17</v>
      </c>
      <c r="B408" s="39"/>
      <c r="C408" s="39"/>
      <c r="D408" s="69"/>
      <c r="E408" s="69"/>
    </row>
    <row r="409" spans="1:5" ht="15" customHeight="1" x14ac:dyDescent="0.2">
      <c r="A409" s="40" t="s">
        <v>117</v>
      </c>
      <c r="B409" s="39"/>
      <c r="C409" s="39"/>
      <c r="D409" s="39"/>
      <c r="E409" s="41" t="s">
        <v>64</v>
      </c>
    </row>
    <row r="410" spans="1:5" ht="15" customHeight="1" x14ac:dyDescent="0.2">
      <c r="A410" s="60"/>
      <c r="B410" s="121"/>
      <c r="C410" s="39"/>
      <c r="D410" s="60"/>
      <c r="E410" s="122"/>
    </row>
    <row r="411" spans="1:5" ht="15" customHeight="1" x14ac:dyDescent="0.2">
      <c r="A411" s="123"/>
      <c r="B411" s="123"/>
      <c r="C411" s="44" t="s">
        <v>40</v>
      </c>
      <c r="D411" s="101" t="s">
        <v>66</v>
      </c>
      <c r="E411" s="44" t="s">
        <v>42</v>
      </c>
    </row>
    <row r="412" spans="1:5" ht="15" customHeight="1" x14ac:dyDescent="0.2">
      <c r="A412" s="120"/>
      <c r="B412" s="115"/>
      <c r="C412" s="85">
        <v>4357</v>
      </c>
      <c r="D412" s="135" t="s">
        <v>118</v>
      </c>
      <c r="E412" s="50">
        <v>693188.64</v>
      </c>
    </row>
    <row r="413" spans="1:5" ht="15" customHeight="1" x14ac:dyDescent="0.2">
      <c r="A413" s="126"/>
      <c r="B413" s="39"/>
      <c r="C413" s="52" t="s">
        <v>44</v>
      </c>
      <c r="D413" s="104"/>
      <c r="E413" s="105">
        <f>SUM(E412:E412)</f>
        <v>693188.64</v>
      </c>
    </row>
    <row r="414" spans="1:5" ht="15" customHeight="1" x14ac:dyDescent="0.25">
      <c r="A414" s="55"/>
    </row>
    <row r="415" spans="1:5" ht="15" customHeight="1" x14ac:dyDescent="0.25">
      <c r="A415" s="55"/>
    </row>
    <row r="416" spans="1:5" ht="15" customHeight="1" x14ac:dyDescent="0.25">
      <c r="A416" s="55"/>
    </row>
    <row r="417" spans="1:5" ht="15" customHeight="1" x14ac:dyDescent="0.25">
      <c r="A417" s="55" t="s">
        <v>119</v>
      </c>
    </row>
    <row r="418" spans="1:5" ht="15" customHeight="1" x14ac:dyDescent="0.2">
      <c r="A418" s="153" t="s">
        <v>120</v>
      </c>
      <c r="B418" s="153"/>
      <c r="C418" s="153"/>
      <c r="D418" s="153"/>
      <c r="E418" s="153"/>
    </row>
    <row r="419" spans="1:5" ht="15" customHeight="1" x14ac:dyDescent="0.2">
      <c r="A419" s="153"/>
      <c r="B419" s="153"/>
      <c r="C419" s="153"/>
      <c r="D419" s="153"/>
      <c r="E419" s="153"/>
    </row>
    <row r="420" spans="1:5" ht="15" customHeight="1" x14ac:dyDescent="0.2">
      <c r="A420" s="151" t="s">
        <v>121</v>
      </c>
      <c r="B420" s="151"/>
      <c r="C420" s="151"/>
      <c r="D420" s="151"/>
      <c r="E420" s="151"/>
    </row>
    <row r="421" spans="1:5" ht="15" customHeight="1" x14ac:dyDescent="0.2">
      <c r="A421" s="151"/>
      <c r="B421" s="151"/>
      <c r="C421" s="151"/>
      <c r="D421" s="151"/>
      <c r="E421" s="151"/>
    </row>
    <row r="422" spans="1:5" ht="15" customHeight="1" x14ac:dyDescent="0.2">
      <c r="A422" s="151"/>
      <c r="B422" s="151"/>
      <c r="C422" s="151"/>
      <c r="D422" s="151"/>
      <c r="E422" s="151"/>
    </row>
    <row r="423" spans="1:5" ht="15" customHeight="1" x14ac:dyDescent="0.2">
      <c r="A423" s="151"/>
      <c r="B423" s="151"/>
      <c r="C423" s="151"/>
      <c r="D423" s="151"/>
      <c r="E423" s="151"/>
    </row>
    <row r="424" spans="1:5" ht="15" customHeight="1" x14ac:dyDescent="0.2">
      <c r="A424" s="151"/>
      <c r="B424" s="151"/>
      <c r="C424" s="151"/>
      <c r="D424" s="151"/>
      <c r="E424" s="151"/>
    </row>
    <row r="425" spans="1:5" ht="15" customHeight="1" x14ac:dyDescent="0.2"/>
    <row r="426" spans="1:5" ht="15" customHeight="1" x14ac:dyDescent="0.25">
      <c r="A426" s="66" t="s">
        <v>17</v>
      </c>
    </row>
    <row r="427" spans="1:5" ht="15" customHeight="1" x14ac:dyDescent="0.2">
      <c r="A427" s="70" t="s">
        <v>122</v>
      </c>
      <c r="B427" s="67"/>
      <c r="C427" s="68"/>
      <c r="D427" s="68"/>
      <c r="E427" s="71" t="s">
        <v>123</v>
      </c>
    </row>
    <row r="428" spans="1:5" ht="15" customHeight="1" x14ac:dyDescent="0.2">
      <c r="A428" s="70"/>
      <c r="B428" s="69"/>
      <c r="C428" s="68"/>
      <c r="D428" s="68"/>
      <c r="E428" s="73"/>
    </row>
    <row r="429" spans="1:5" ht="15" customHeight="1" x14ac:dyDescent="0.2">
      <c r="A429" s="106"/>
      <c r="B429" s="106"/>
      <c r="C429" s="74" t="s">
        <v>40</v>
      </c>
      <c r="D429" s="101" t="s">
        <v>66</v>
      </c>
      <c r="E429" s="44" t="s">
        <v>42</v>
      </c>
    </row>
    <row r="430" spans="1:5" ht="15" customHeight="1" x14ac:dyDescent="0.2">
      <c r="A430" s="107"/>
      <c r="B430" s="115"/>
      <c r="C430" s="108">
        <v>2143</v>
      </c>
      <c r="D430" s="57" t="s">
        <v>74</v>
      </c>
      <c r="E430" s="116">
        <v>-60500</v>
      </c>
    </row>
    <row r="431" spans="1:5" ht="15" customHeight="1" x14ac:dyDescent="0.2">
      <c r="A431" s="107"/>
      <c r="B431" s="115"/>
      <c r="C431" s="108">
        <v>3341</v>
      </c>
      <c r="D431" s="57" t="s">
        <v>74</v>
      </c>
      <c r="E431" s="116">
        <v>60500</v>
      </c>
    </row>
    <row r="432" spans="1:5" ht="15" customHeight="1" x14ac:dyDescent="0.2">
      <c r="A432" s="118"/>
      <c r="B432" s="118"/>
      <c r="C432" s="78" t="s">
        <v>44</v>
      </c>
      <c r="D432" s="117"/>
      <c r="E432" s="80">
        <f>SUM(E430:E431)</f>
        <v>0</v>
      </c>
    </row>
    <row r="433" spans="1:5" ht="15" customHeight="1" x14ac:dyDescent="0.25">
      <c r="A433" s="55"/>
    </row>
    <row r="434" spans="1:5" ht="15" customHeight="1" x14ac:dyDescent="0.25">
      <c r="A434" s="55"/>
    </row>
    <row r="435" spans="1:5" ht="15" customHeight="1" x14ac:dyDescent="0.25">
      <c r="A435" s="55" t="s">
        <v>124</v>
      </c>
    </row>
    <row r="436" spans="1:5" ht="15" customHeight="1" x14ac:dyDescent="0.2">
      <c r="A436" s="153" t="s">
        <v>120</v>
      </c>
      <c r="B436" s="153"/>
      <c r="C436" s="153"/>
      <c r="D436" s="153"/>
      <c r="E436" s="153"/>
    </row>
    <row r="437" spans="1:5" ht="15" customHeight="1" x14ac:dyDescent="0.2">
      <c r="A437" s="153"/>
      <c r="B437" s="153"/>
      <c r="C437" s="153"/>
      <c r="D437" s="153"/>
      <c r="E437" s="153"/>
    </row>
    <row r="438" spans="1:5" ht="15" customHeight="1" x14ac:dyDescent="0.2">
      <c r="A438" s="151" t="s">
        <v>125</v>
      </c>
      <c r="B438" s="151"/>
      <c r="C438" s="151"/>
      <c r="D438" s="151"/>
      <c r="E438" s="151"/>
    </row>
    <row r="439" spans="1:5" ht="15" customHeight="1" x14ac:dyDescent="0.2">
      <c r="A439" s="151"/>
      <c r="B439" s="151"/>
      <c r="C439" s="151"/>
      <c r="D439" s="151"/>
      <c r="E439" s="151"/>
    </row>
    <row r="440" spans="1:5" ht="15" customHeight="1" x14ac:dyDescent="0.2">
      <c r="A440" s="151"/>
      <c r="B440" s="151"/>
      <c r="C440" s="151"/>
      <c r="D440" s="151"/>
      <c r="E440" s="151"/>
    </row>
    <row r="441" spans="1:5" ht="15" customHeight="1" x14ac:dyDescent="0.2">
      <c r="A441" s="151"/>
      <c r="B441" s="151"/>
      <c r="C441" s="151"/>
      <c r="D441" s="151"/>
      <c r="E441" s="151"/>
    </row>
    <row r="442" spans="1:5" ht="15" customHeight="1" x14ac:dyDescent="0.2">
      <c r="A442" s="151"/>
      <c r="B442" s="151"/>
      <c r="C442" s="151"/>
      <c r="D442" s="151"/>
      <c r="E442" s="151"/>
    </row>
    <row r="443" spans="1:5" ht="15" customHeight="1" x14ac:dyDescent="0.2">
      <c r="A443" s="151"/>
      <c r="B443" s="151"/>
      <c r="C443" s="151"/>
      <c r="D443" s="151"/>
      <c r="E443" s="151"/>
    </row>
    <row r="444" spans="1:5" ht="15" customHeight="1" x14ac:dyDescent="0.2">
      <c r="A444" s="68"/>
      <c r="B444" s="112"/>
      <c r="C444" s="113"/>
      <c r="D444" s="68"/>
      <c r="E444" s="114"/>
    </row>
    <row r="445" spans="1:5" ht="15" customHeight="1" x14ac:dyDescent="0.25">
      <c r="A445" s="66" t="s">
        <v>17</v>
      </c>
      <c r="B445" s="68"/>
      <c r="C445" s="68"/>
      <c r="D445" s="68"/>
      <c r="E445" s="69"/>
    </row>
    <row r="446" spans="1:5" ht="15" customHeight="1" x14ac:dyDescent="0.2">
      <c r="A446" s="70" t="s">
        <v>122</v>
      </c>
      <c r="B446" s="67"/>
      <c r="C446" s="68"/>
      <c r="D446" s="68"/>
      <c r="E446" s="71" t="s">
        <v>123</v>
      </c>
    </row>
    <row r="447" spans="1:5" ht="15" customHeight="1" x14ac:dyDescent="0.2">
      <c r="A447" s="70"/>
      <c r="B447" s="69"/>
      <c r="C447" s="68"/>
      <c r="D447" s="68"/>
      <c r="E447" s="73"/>
    </row>
    <row r="448" spans="1:5" ht="15" customHeight="1" x14ac:dyDescent="0.2">
      <c r="A448" s="106"/>
      <c r="B448" s="106"/>
      <c r="C448" s="74" t="s">
        <v>40</v>
      </c>
      <c r="D448" s="101" t="s">
        <v>66</v>
      </c>
      <c r="E448" s="44" t="s">
        <v>42</v>
      </c>
    </row>
    <row r="449" spans="1:5" ht="15" customHeight="1" x14ac:dyDescent="0.2">
      <c r="A449" s="107"/>
      <c r="B449" s="115"/>
      <c r="C449" s="108">
        <v>2143</v>
      </c>
      <c r="D449" s="117" t="s">
        <v>81</v>
      </c>
      <c r="E449" s="116">
        <v>-230000</v>
      </c>
    </row>
    <row r="450" spans="1:5" ht="15" customHeight="1" x14ac:dyDescent="0.2">
      <c r="A450" s="107"/>
      <c r="B450" s="115"/>
      <c r="C450" s="108">
        <v>2143</v>
      </c>
      <c r="D450" s="99" t="s">
        <v>84</v>
      </c>
      <c r="E450" s="116">
        <f>30000+30000+35000+30000+20000+30000+30000+25000</f>
        <v>230000</v>
      </c>
    </row>
    <row r="451" spans="1:5" ht="15" customHeight="1" x14ac:dyDescent="0.2">
      <c r="A451" s="118"/>
      <c r="B451" s="118"/>
      <c r="C451" s="78" t="s">
        <v>44</v>
      </c>
      <c r="D451" s="117"/>
      <c r="E451" s="80">
        <f>SUM(E449:E450)</f>
        <v>0</v>
      </c>
    </row>
    <row r="452" spans="1:5" ht="15" customHeight="1" x14ac:dyDescent="0.25">
      <c r="A452" s="55"/>
    </row>
    <row r="453" spans="1:5" ht="15" customHeight="1" x14ac:dyDescent="0.25">
      <c r="A453" s="55"/>
    </row>
    <row r="454" spans="1:5" ht="15" customHeight="1" x14ac:dyDescent="0.25">
      <c r="A454" s="55" t="s">
        <v>126</v>
      </c>
    </row>
    <row r="455" spans="1:5" ht="15" customHeight="1" x14ac:dyDescent="0.2">
      <c r="A455" s="150" t="s">
        <v>34</v>
      </c>
      <c r="B455" s="150"/>
      <c r="C455" s="150"/>
      <c r="D455" s="150"/>
      <c r="E455" s="150"/>
    </row>
    <row r="456" spans="1:5" ht="15" customHeight="1" x14ac:dyDescent="0.2">
      <c r="A456" s="150" t="s">
        <v>49</v>
      </c>
      <c r="B456" s="150"/>
      <c r="C456" s="150"/>
      <c r="D456" s="150"/>
      <c r="E456" s="150"/>
    </row>
    <row r="457" spans="1:5" ht="15" customHeight="1" x14ac:dyDescent="0.2">
      <c r="A457" s="155" t="s">
        <v>127</v>
      </c>
      <c r="B457" s="155"/>
      <c r="C457" s="155"/>
      <c r="D457" s="155"/>
      <c r="E457" s="155"/>
    </row>
    <row r="458" spans="1:5" ht="15" customHeight="1" x14ac:dyDescent="0.2">
      <c r="A458" s="155"/>
      <c r="B458" s="155"/>
      <c r="C458" s="155"/>
      <c r="D458" s="155"/>
      <c r="E458" s="155"/>
    </row>
    <row r="459" spans="1:5" ht="15" customHeight="1" x14ac:dyDescent="0.2">
      <c r="A459" s="155"/>
      <c r="B459" s="155"/>
      <c r="C459" s="155"/>
      <c r="D459" s="155"/>
      <c r="E459" s="155"/>
    </row>
    <row r="460" spans="1:5" ht="15" customHeight="1" x14ac:dyDescent="0.2">
      <c r="A460" s="155"/>
      <c r="B460" s="155"/>
      <c r="C460" s="155"/>
      <c r="D460" s="155"/>
      <c r="E460" s="155"/>
    </row>
    <row r="461" spans="1:5" ht="15" customHeight="1" x14ac:dyDescent="0.2">
      <c r="A461" s="72"/>
      <c r="B461" s="72"/>
      <c r="C461" s="72"/>
      <c r="D461" s="72"/>
      <c r="E461" s="72"/>
    </row>
    <row r="462" spans="1:5" ht="15" customHeight="1" x14ac:dyDescent="0.25">
      <c r="A462" s="66" t="s">
        <v>1</v>
      </c>
      <c r="B462" s="68"/>
      <c r="C462" s="68"/>
      <c r="D462" s="68"/>
      <c r="E462" s="68"/>
    </row>
    <row r="463" spans="1:5" ht="15" customHeight="1" x14ac:dyDescent="0.2">
      <c r="A463" s="70" t="s">
        <v>51</v>
      </c>
      <c r="B463" s="68"/>
      <c r="C463" s="68"/>
      <c r="D463" s="68"/>
      <c r="E463" s="71" t="s">
        <v>52</v>
      </c>
    </row>
    <row r="464" spans="1:5" ht="15" customHeight="1" x14ac:dyDescent="0.25">
      <c r="B464" s="66"/>
      <c r="C464" s="68"/>
      <c r="D464" s="68"/>
      <c r="E464" s="73"/>
    </row>
    <row r="465" spans="1:5" ht="15" customHeight="1" x14ac:dyDescent="0.2">
      <c r="B465" s="44" t="s">
        <v>39</v>
      </c>
      <c r="C465" s="74" t="s">
        <v>40</v>
      </c>
      <c r="D465" s="75" t="s">
        <v>41</v>
      </c>
      <c r="E465" s="46" t="s">
        <v>42</v>
      </c>
    </row>
    <row r="466" spans="1:5" ht="15" customHeight="1" x14ac:dyDescent="0.2">
      <c r="B466" s="62">
        <v>34013</v>
      </c>
      <c r="C466" s="76"/>
      <c r="D466" s="49" t="s">
        <v>43</v>
      </c>
      <c r="E466" s="77">
        <v>50000</v>
      </c>
    </row>
    <row r="467" spans="1:5" ht="15" customHeight="1" x14ac:dyDescent="0.2">
      <c r="B467" s="64"/>
      <c r="C467" s="78" t="s">
        <v>44</v>
      </c>
      <c r="D467" s="79"/>
      <c r="E467" s="80">
        <f>SUM(E466:E466)</f>
        <v>50000</v>
      </c>
    </row>
    <row r="468" spans="1:5" ht="15" customHeight="1" x14ac:dyDescent="0.2">
      <c r="A468" s="69"/>
      <c r="B468" s="69"/>
      <c r="C468" s="69"/>
      <c r="D468" s="69"/>
    </row>
    <row r="469" spans="1:5" ht="15" customHeight="1" x14ac:dyDescent="0.2">
      <c r="A469" s="69"/>
      <c r="B469" s="69"/>
      <c r="C469" s="69"/>
      <c r="D469" s="69"/>
    </row>
    <row r="470" spans="1:5" ht="15" customHeight="1" x14ac:dyDescent="0.25">
      <c r="A470" s="66" t="s">
        <v>17</v>
      </c>
      <c r="B470" s="68"/>
      <c r="C470" s="68"/>
      <c r="D470" s="68"/>
      <c r="E470" s="68"/>
    </row>
    <row r="471" spans="1:5" ht="15" customHeight="1" x14ac:dyDescent="0.2">
      <c r="A471" s="70" t="s">
        <v>53</v>
      </c>
      <c r="B471" s="68"/>
      <c r="C471" s="68"/>
      <c r="D471" s="68"/>
      <c r="E471" s="71" t="s">
        <v>54</v>
      </c>
    </row>
    <row r="472" spans="1:5" ht="15" customHeight="1" x14ac:dyDescent="0.2">
      <c r="A472" s="69"/>
      <c r="B472" s="81"/>
      <c r="C472" s="68"/>
      <c r="E472" s="82"/>
    </row>
    <row r="473" spans="1:5" ht="15" customHeight="1" x14ac:dyDescent="0.2">
      <c r="B473" s="74" t="s">
        <v>39</v>
      </c>
      <c r="C473" s="74" t="s">
        <v>40</v>
      </c>
      <c r="D473" s="83" t="s">
        <v>41</v>
      </c>
      <c r="E473" s="46" t="s">
        <v>42</v>
      </c>
    </row>
    <row r="474" spans="1:5" ht="15" customHeight="1" x14ac:dyDescent="0.2">
      <c r="B474" s="62">
        <v>34013</v>
      </c>
      <c r="C474" s="85"/>
      <c r="D474" s="57" t="s">
        <v>45</v>
      </c>
      <c r="E474" s="86">
        <v>50000</v>
      </c>
    </row>
    <row r="475" spans="1:5" ht="15" customHeight="1" x14ac:dyDescent="0.2">
      <c r="B475" s="87"/>
      <c r="C475" s="78" t="s">
        <v>44</v>
      </c>
      <c r="D475" s="88"/>
      <c r="E475" s="89">
        <f>SUM(E474:E474)</f>
        <v>50000</v>
      </c>
    </row>
    <row r="476" spans="1:5" ht="15" customHeight="1" x14ac:dyDescent="0.2"/>
    <row r="477" spans="1:5" ht="15" customHeight="1" x14ac:dyDescent="0.2"/>
    <row r="478" spans="1:5" ht="15" customHeight="1" x14ac:dyDescent="0.25">
      <c r="A478" s="55" t="s">
        <v>128</v>
      </c>
    </row>
    <row r="479" spans="1:5" ht="15" customHeight="1" x14ac:dyDescent="0.2">
      <c r="A479" s="150" t="s">
        <v>34</v>
      </c>
      <c r="B479" s="150"/>
      <c r="C479" s="150"/>
      <c r="D479" s="150"/>
      <c r="E479" s="150"/>
    </row>
    <row r="480" spans="1:5" ht="15" customHeight="1" x14ac:dyDescent="0.2">
      <c r="A480" s="150" t="s">
        <v>49</v>
      </c>
      <c r="B480" s="150"/>
      <c r="C480" s="150"/>
      <c r="D480" s="150"/>
      <c r="E480" s="150"/>
    </row>
    <row r="481" spans="1:5" ht="15" customHeight="1" x14ac:dyDescent="0.2">
      <c r="A481" s="155" t="s">
        <v>129</v>
      </c>
      <c r="B481" s="155"/>
      <c r="C481" s="155"/>
      <c r="D481" s="155"/>
      <c r="E481" s="155"/>
    </row>
    <row r="482" spans="1:5" ht="15" customHeight="1" x14ac:dyDescent="0.2">
      <c r="A482" s="155"/>
      <c r="B482" s="155"/>
      <c r="C482" s="155"/>
      <c r="D482" s="155"/>
      <c r="E482" s="155"/>
    </row>
    <row r="483" spans="1:5" ht="15" customHeight="1" x14ac:dyDescent="0.2">
      <c r="A483" s="155"/>
      <c r="B483" s="155"/>
      <c r="C483" s="155"/>
      <c r="D483" s="155"/>
      <c r="E483" s="155"/>
    </row>
    <row r="484" spans="1:5" ht="15" customHeight="1" x14ac:dyDescent="0.2">
      <c r="A484" s="155"/>
      <c r="B484" s="155"/>
      <c r="C484" s="155"/>
      <c r="D484" s="155"/>
      <c r="E484" s="155"/>
    </row>
    <row r="485" spans="1:5" ht="15" customHeight="1" x14ac:dyDescent="0.2">
      <c r="A485" s="155"/>
      <c r="B485" s="155"/>
      <c r="C485" s="155"/>
      <c r="D485" s="155"/>
      <c r="E485" s="155"/>
    </row>
    <row r="486" spans="1:5" ht="15" customHeight="1" x14ac:dyDescent="0.2">
      <c r="A486" s="72"/>
      <c r="B486" s="72"/>
      <c r="C486" s="72"/>
      <c r="D486" s="72"/>
      <c r="E486" s="72"/>
    </row>
    <row r="487" spans="1:5" ht="15" customHeight="1" x14ac:dyDescent="0.25">
      <c r="A487" s="66" t="s">
        <v>1</v>
      </c>
      <c r="B487" s="68"/>
      <c r="C487" s="68"/>
      <c r="D487" s="68"/>
      <c r="E487" s="68"/>
    </row>
    <row r="488" spans="1:5" ht="15" customHeight="1" x14ac:dyDescent="0.2">
      <c r="A488" s="70" t="s">
        <v>51</v>
      </c>
      <c r="B488" s="68"/>
      <c r="C488" s="68"/>
      <c r="D488" s="68"/>
      <c r="E488" s="71" t="s">
        <v>52</v>
      </c>
    </row>
    <row r="489" spans="1:5" ht="15" customHeight="1" x14ac:dyDescent="0.25">
      <c r="B489" s="66"/>
      <c r="C489" s="68"/>
      <c r="D489" s="68"/>
      <c r="E489" s="73"/>
    </row>
    <row r="490" spans="1:5" ht="15" customHeight="1" x14ac:dyDescent="0.2">
      <c r="B490" s="44" t="s">
        <v>39</v>
      </c>
      <c r="C490" s="74" t="s">
        <v>40</v>
      </c>
      <c r="D490" s="75" t="s">
        <v>41</v>
      </c>
      <c r="E490" s="46" t="s">
        <v>42</v>
      </c>
    </row>
    <row r="491" spans="1:5" ht="15" customHeight="1" x14ac:dyDescent="0.2">
      <c r="B491" s="62">
        <v>34013</v>
      </c>
      <c r="C491" s="76"/>
      <c r="D491" s="49" t="s">
        <v>43</v>
      </c>
      <c r="E491" s="77">
        <v>32000</v>
      </c>
    </row>
    <row r="492" spans="1:5" ht="15" customHeight="1" x14ac:dyDescent="0.2">
      <c r="B492" s="64"/>
      <c r="C492" s="78" t="s">
        <v>44</v>
      </c>
      <c r="D492" s="79"/>
      <c r="E492" s="80">
        <f>SUM(E491:E491)</f>
        <v>32000</v>
      </c>
    </row>
    <row r="493" spans="1:5" ht="15" customHeight="1" x14ac:dyDescent="0.2">
      <c r="A493" s="69"/>
      <c r="B493" s="69"/>
      <c r="C493" s="69"/>
      <c r="D493" s="69"/>
    </row>
    <row r="494" spans="1:5" ht="15" customHeight="1" x14ac:dyDescent="0.25">
      <c r="A494" s="66" t="s">
        <v>17</v>
      </c>
      <c r="B494" s="68"/>
      <c r="C494" s="68"/>
      <c r="D494" s="68"/>
      <c r="E494" s="68"/>
    </row>
    <row r="495" spans="1:5" ht="15" customHeight="1" x14ac:dyDescent="0.2">
      <c r="A495" s="70" t="s">
        <v>53</v>
      </c>
      <c r="B495" s="68"/>
      <c r="C495" s="68"/>
      <c r="D495" s="68"/>
      <c r="E495" s="71" t="s">
        <v>54</v>
      </c>
    </row>
    <row r="496" spans="1:5" ht="15" customHeight="1" x14ac:dyDescent="0.2">
      <c r="A496" s="69"/>
      <c r="B496" s="81"/>
      <c r="C496" s="68"/>
      <c r="E496" s="82"/>
    </row>
    <row r="497" spans="1:5" ht="15" customHeight="1" x14ac:dyDescent="0.2">
      <c r="B497" s="74" t="s">
        <v>39</v>
      </c>
      <c r="C497" s="74" t="s">
        <v>40</v>
      </c>
      <c r="D497" s="83" t="s">
        <v>41</v>
      </c>
      <c r="E497" s="46" t="s">
        <v>42</v>
      </c>
    </row>
    <row r="498" spans="1:5" ht="15" customHeight="1" x14ac:dyDescent="0.2">
      <c r="B498" s="62">
        <v>34013</v>
      </c>
      <c r="C498" s="85"/>
      <c r="D498" s="57" t="s">
        <v>45</v>
      </c>
      <c r="E498" s="86">
        <v>32000</v>
      </c>
    </row>
    <row r="499" spans="1:5" ht="15" customHeight="1" x14ac:dyDescent="0.2">
      <c r="B499" s="87"/>
      <c r="C499" s="78" t="s">
        <v>44</v>
      </c>
      <c r="D499" s="88"/>
      <c r="E499" s="89">
        <f>SUM(E498:E498)</f>
        <v>32000</v>
      </c>
    </row>
    <row r="500" spans="1:5" ht="15" customHeight="1" x14ac:dyDescent="0.2"/>
    <row r="501" spans="1:5" ht="15" customHeight="1" x14ac:dyDescent="0.2"/>
    <row r="502" spans="1:5" ht="15" customHeight="1" x14ac:dyDescent="0.25">
      <c r="A502" s="55" t="s">
        <v>130</v>
      </c>
    </row>
    <row r="503" spans="1:5" ht="15" customHeight="1" x14ac:dyDescent="0.2">
      <c r="A503" s="153" t="s">
        <v>99</v>
      </c>
      <c r="B503" s="153"/>
      <c r="C503" s="153"/>
      <c r="D503" s="153"/>
      <c r="E503" s="153"/>
    </row>
    <row r="504" spans="1:5" ht="15" customHeight="1" x14ac:dyDescent="0.2">
      <c r="A504" s="153"/>
      <c r="B504" s="153"/>
      <c r="C504" s="153"/>
      <c r="D504" s="153"/>
      <c r="E504" s="153"/>
    </row>
    <row r="505" spans="1:5" ht="15" customHeight="1" x14ac:dyDescent="0.2">
      <c r="A505" s="155" t="s">
        <v>131</v>
      </c>
      <c r="B505" s="155"/>
      <c r="C505" s="155"/>
      <c r="D505" s="155"/>
      <c r="E505" s="155"/>
    </row>
    <row r="506" spans="1:5" ht="15" customHeight="1" x14ac:dyDescent="0.2">
      <c r="A506" s="155"/>
      <c r="B506" s="155"/>
      <c r="C506" s="155"/>
      <c r="D506" s="155"/>
      <c r="E506" s="155"/>
    </row>
    <row r="507" spans="1:5" ht="15" customHeight="1" x14ac:dyDescent="0.2">
      <c r="A507" s="155"/>
      <c r="B507" s="155"/>
      <c r="C507" s="155"/>
      <c r="D507" s="155"/>
      <c r="E507" s="155"/>
    </row>
    <row r="508" spans="1:5" ht="15" customHeight="1" x14ac:dyDescent="0.2">
      <c r="A508" s="155"/>
      <c r="B508" s="155"/>
      <c r="C508" s="155"/>
      <c r="D508" s="155"/>
      <c r="E508" s="155"/>
    </row>
    <row r="509" spans="1:5" ht="15" customHeight="1" x14ac:dyDescent="0.2">
      <c r="A509" s="155"/>
      <c r="B509" s="155"/>
      <c r="C509" s="155"/>
      <c r="D509" s="155"/>
      <c r="E509" s="155"/>
    </row>
    <row r="510" spans="1:5" ht="15" customHeight="1" x14ac:dyDescent="0.2">
      <c r="A510" s="155"/>
      <c r="B510" s="155"/>
      <c r="C510" s="155"/>
      <c r="D510" s="155"/>
      <c r="E510" s="155"/>
    </row>
    <row r="511" spans="1:5" ht="15" customHeight="1" x14ac:dyDescent="0.2">
      <c r="A511" s="155"/>
      <c r="B511" s="155"/>
      <c r="C511" s="155"/>
      <c r="D511" s="155"/>
      <c r="E511" s="155"/>
    </row>
    <row r="512" spans="1:5" ht="15" customHeight="1" x14ac:dyDescent="0.2"/>
    <row r="513" spans="1:5" ht="15" customHeight="1" x14ac:dyDescent="0.25">
      <c r="A513" s="38" t="s">
        <v>17</v>
      </c>
      <c r="B513" s="39"/>
      <c r="C513" s="39"/>
      <c r="D513" s="69"/>
      <c r="E513" s="69"/>
    </row>
    <row r="514" spans="1:5" ht="15" customHeight="1" x14ac:dyDescent="0.2">
      <c r="A514" s="97" t="s">
        <v>63</v>
      </c>
      <c r="B514" s="68"/>
      <c r="C514" s="68"/>
      <c r="D514" s="68"/>
      <c r="E514" s="71" t="s">
        <v>101</v>
      </c>
    </row>
    <row r="515" spans="1:5" ht="15" customHeight="1" x14ac:dyDescent="0.25">
      <c r="A515" s="66"/>
      <c r="B515" s="121"/>
      <c r="C515" s="39"/>
      <c r="D515" s="60"/>
      <c r="E515" s="122"/>
    </row>
    <row r="516" spans="1:5" ht="15" customHeight="1" x14ac:dyDescent="0.2">
      <c r="A516" s="123"/>
      <c r="B516" s="123"/>
      <c r="C516" s="44" t="s">
        <v>40</v>
      </c>
      <c r="D516" s="101" t="s">
        <v>66</v>
      </c>
      <c r="E516" s="46" t="s">
        <v>42</v>
      </c>
    </row>
    <row r="517" spans="1:5" ht="15" customHeight="1" x14ac:dyDescent="0.2">
      <c r="A517" s="111"/>
      <c r="B517" s="124"/>
      <c r="C517" s="85">
        <v>3636</v>
      </c>
      <c r="D517" s="102" t="s">
        <v>74</v>
      </c>
      <c r="E517" s="50">
        <f>-23085-62415</f>
        <v>-85500</v>
      </c>
    </row>
    <row r="518" spans="1:5" ht="15" customHeight="1" x14ac:dyDescent="0.2">
      <c r="A518" s="126"/>
      <c r="B518" s="39"/>
      <c r="C518" s="52" t="s">
        <v>44</v>
      </c>
      <c r="D518" s="104"/>
      <c r="E518" s="105">
        <f>SUM(E517:E517)</f>
        <v>-85500</v>
      </c>
    </row>
    <row r="519" spans="1:5" ht="15" customHeight="1" x14ac:dyDescent="0.2"/>
    <row r="520" spans="1:5" ht="15" customHeight="1" x14ac:dyDescent="0.2"/>
    <row r="521" spans="1:5" ht="15" customHeight="1" x14ac:dyDescent="0.2"/>
    <row r="522" spans="1:5" ht="15" customHeight="1" x14ac:dyDescent="0.25">
      <c r="A522" s="38" t="s">
        <v>17</v>
      </c>
      <c r="B522" s="39"/>
      <c r="C522" s="39"/>
      <c r="D522" s="69"/>
      <c r="E522" s="69"/>
    </row>
    <row r="523" spans="1:5" ht="15" customHeight="1" x14ac:dyDescent="0.2">
      <c r="A523" s="97" t="s">
        <v>63</v>
      </c>
      <c r="B523" s="68"/>
      <c r="C523" s="68"/>
      <c r="D523" s="68"/>
      <c r="E523" s="71" t="s">
        <v>132</v>
      </c>
    </row>
    <row r="524" spans="1:5" ht="15" customHeight="1" x14ac:dyDescent="0.25">
      <c r="A524" s="66"/>
      <c r="B524" s="121"/>
      <c r="C524" s="39"/>
      <c r="D524" s="60"/>
      <c r="E524" s="122"/>
    </row>
    <row r="525" spans="1:5" ht="15" customHeight="1" x14ac:dyDescent="0.2">
      <c r="A525" s="123"/>
      <c r="B525" s="123"/>
      <c r="C525" s="44" t="s">
        <v>40</v>
      </c>
      <c r="D525" s="101" t="s">
        <v>66</v>
      </c>
      <c r="E525" s="46" t="s">
        <v>42</v>
      </c>
    </row>
    <row r="526" spans="1:5" ht="15" customHeight="1" x14ac:dyDescent="0.2">
      <c r="A526" s="111"/>
      <c r="B526" s="124"/>
      <c r="C526" s="85">
        <v>3636</v>
      </c>
      <c r="D526" s="117" t="s">
        <v>81</v>
      </c>
      <c r="E526" s="50">
        <v>85500</v>
      </c>
    </row>
    <row r="527" spans="1:5" ht="15" customHeight="1" x14ac:dyDescent="0.2">
      <c r="A527" s="126"/>
      <c r="B527" s="39"/>
      <c r="C527" s="52" t="s">
        <v>44</v>
      </c>
      <c r="D527" s="104"/>
      <c r="E527" s="105">
        <f>SUM(E526:E526)</f>
        <v>85500</v>
      </c>
    </row>
    <row r="528" spans="1:5" ht="15" customHeight="1" x14ac:dyDescent="0.2"/>
    <row r="529" spans="1:5" ht="15" customHeight="1" x14ac:dyDescent="0.2"/>
    <row r="530" spans="1:5" ht="15" customHeight="1" x14ac:dyDescent="0.25">
      <c r="A530" s="55" t="s">
        <v>133</v>
      </c>
    </row>
    <row r="531" spans="1:5" ht="15" customHeight="1" x14ac:dyDescent="0.2">
      <c r="A531" s="153" t="s">
        <v>134</v>
      </c>
      <c r="B531" s="153"/>
      <c r="C531" s="153"/>
      <c r="D531" s="153"/>
      <c r="E531" s="153"/>
    </row>
    <row r="532" spans="1:5" ht="15" customHeight="1" x14ac:dyDescent="0.2">
      <c r="A532" s="153"/>
      <c r="B532" s="153"/>
      <c r="C532" s="153"/>
      <c r="D532" s="153"/>
      <c r="E532" s="153"/>
    </row>
    <row r="533" spans="1:5" ht="15" customHeight="1" x14ac:dyDescent="0.2">
      <c r="A533" s="151" t="s">
        <v>135</v>
      </c>
      <c r="B533" s="151"/>
      <c r="C533" s="151"/>
      <c r="D533" s="151"/>
      <c r="E533" s="151"/>
    </row>
    <row r="534" spans="1:5" ht="15" customHeight="1" x14ac:dyDescent="0.2">
      <c r="A534" s="151"/>
      <c r="B534" s="151"/>
      <c r="C534" s="151"/>
      <c r="D534" s="151"/>
      <c r="E534" s="151"/>
    </row>
    <row r="535" spans="1:5" ht="15" customHeight="1" x14ac:dyDescent="0.2">
      <c r="A535" s="151"/>
      <c r="B535" s="151"/>
      <c r="C535" s="151"/>
      <c r="D535" s="151"/>
      <c r="E535" s="151"/>
    </row>
    <row r="536" spans="1:5" ht="15" customHeight="1" x14ac:dyDescent="0.2">
      <c r="A536" s="151"/>
      <c r="B536" s="151"/>
      <c r="C536" s="151"/>
      <c r="D536" s="151"/>
      <c r="E536" s="151"/>
    </row>
    <row r="537" spans="1:5" ht="15" customHeight="1" x14ac:dyDescent="0.2">
      <c r="A537" s="151"/>
      <c r="B537" s="151"/>
      <c r="C537" s="151"/>
      <c r="D537" s="151"/>
      <c r="E537" s="151"/>
    </row>
    <row r="538" spans="1:5" ht="15" customHeight="1" x14ac:dyDescent="0.2">
      <c r="A538" s="136"/>
      <c r="B538" s="136"/>
      <c r="C538" s="136"/>
      <c r="D538" s="136"/>
      <c r="E538" s="136"/>
    </row>
    <row r="539" spans="1:5" ht="15" customHeight="1" x14ac:dyDescent="0.25">
      <c r="A539" s="66" t="s">
        <v>17</v>
      </c>
      <c r="B539" s="68"/>
      <c r="C539" s="68"/>
      <c r="D539" s="68"/>
      <c r="E539" s="68"/>
    </row>
    <row r="540" spans="1:5" ht="15" customHeight="1" x14ac:dyDescent="0.2">
      <c r="A540" s="70" t="s">
        <v>51</v>
      </c>
      <c r="B540" s="68"/>
      <c r="C540" s="68"/>
      <c r="D540" s="68"/>
      <c r="E540" s="71" t="s">
        <v>52</v>
      </c>
    </row>
    <row r="541" spans="1:5" ht="15" customHeight="1" x14ac:dyDescent="0.25">
      <c r="A541" s="66"/>
      <c r="B541" s="69"/>
      <c r="C541" s="68"/>
      <c r="D541" s="68"/>
      <c r="E541" s="73"/>
    </row>
    <row r="542" spans="1:5" ht="15" customHeight="1" x14ac:dyDescent="0.2">
      <c r="A542" s="106"/>
      <c r="B542" s="106"/>
      <c r="C542" s="74" t="s">
        <v>40</v>
      </c>
      <c r="D542" s="101" t="s">
        <v>66</v>
      </c>
      <c r="E542" s="46" t="s">
        <v>42</v>
      </c>
    </row>
    <row r="543" spans="1:5" ht="15" customHeight="1" x14ac:dyDescent="0.2">
      <c r="A543" s="107"/>
      <c r="B543" s="115"/>
      <c r="C543" s="137">
        <v>6409</v>
      </c>
      <c r="D543" s="102" t="s">
        <v>67</v>
      </c>
      <c r="E543" s="138">
        <v>-250000</v>
      </c>
    </row>
    <row r="544" spans="1:5" ht="15" customHeight="1" x14ac:dyDescent="0.2">
      <c r="A544" s="139"/>
      <c r="B544" s="140"/>
      <c r="C544" s="78" t="s">
        <v>44</v>
      </c>
      <c r="D544" s="79"/>
      <c r="E544" s="80">
        <f>E543</f>
        <v>-250000</v>
      </c>
    </row>
    <row r="545" spans="1:5" ht="15" customHeight="1" x14ac:dyDescent="0.2"/>
    <row r="546" spans="1:5" ht="15" customHeight="1" x14ac:dyDescent="0.25">
      <c r="A546" s="66" t="s">
        <v>17</v>
      </c>
      <c r="B546" s="68"/>
      <c r="C546" s="68"/>
      <c r="D546" s="68"/>
      <c r="E546" s="69"/>
    </row>
    <row r="547" spans="1:5" ht="15" customHeight="1" x14ac:dyDescent="0.2">
      <c r="A547" s="40" t="s">
        <v>122</v>
      </c>
      <c r="B547" s="39"/>
      <c r="C547" s="39"/>
      <c r="D547" s="39"/>
      <c r="E547" s="41" t="s">
        <v>123</v>
      </c>
    </row>
    <row r="548" spans="1:5" ht="15" customHeight="1" x14ac:dyDescent="0.2">
      <c r="A548" s="70"/>
      <c r="B548" s="69"/>
      <c r="C548" s="68"/>
      <c r="D548" s="68"/>
      <c r="E548" s="73"/>
    </row>
    <row r="549" spans="1:5" ht="15" customHeight="1" x14ac:dyDescent="0.2">
      <c r="A549" s="106"/>
      <c r="B549" s="106"/>
      <c r="C549" s="74" t="s">
        <v>40</v>
      </c>
      <c r="D549" s="101" t="s">
        <v>66</v>
      </c>
      <c r="E549" s="46" t="s">
        <v>42</v>
      </c>
    </row>
    <row r="550" spans="1:5" ht="15" customHeight="1" x14ac:dyDescent="0.2">
      <c r="A550" s="106"/>
      <c r="B550" s="106"/>
      <c r="C550" s="108">
        <v>2143</v>
      </c>
      <c r="D550" s="102" t="s">
        <v>74</v>
      </c>
      <c r="E550" s="116">
        <v>250000</v>
      </c>
    </row>
    <row r="551" spans="1:5" ht="15" customHeight="1" x14ac:dyDescent="0.2">
      <c r="A551" s="118"/>
      <c r="B551" s="118"/>
      <c r="C551" s="78" t="s">
        <v>44</v>
      </c>
      <c r="D551" s="79"/>
      <c r="E551" s="80">
        <f>SUM(E550:E550)</f>
        <v>250000</v>
      </c>
    </row>
    <row r="552" spans="1:5" ht="15" customHeight="1" x14ac:dyDescent="0.2"/>
    <row r="553" spans="1:5" ht="15" customHeight="1" x14ac:dyDescent="0.2"/>
    <row r="554" spans="1:5" ht="15" customHeight="1" x14ac:dyDescent="0.25">
      <c r="A554" s="55" t="s">
        <v>136</v>
      </c>
    </row>
    <row r="555" spans="1:5" ht="15" customHeight="1" x14ac:dyDescent="0.2">
      <c r="A555" s="150" t="s">
        <v>115</v>
      </c>
      <c r="B555" s="150"/>
      <c r="C555" s="150"/>
      <c r="D555" s="150"/>
      <c r="E555" s="150"/>
    </row>
    <row r="556" spans="1:5" ht="15" customHeight="1" x14ac:dyDescent="0.2">
      <c r="A556" s="150"/>
      <c r="B556" s="150"/>
      <c r="C556" s="150"/>
      <c r="D556" s="150"/>
      <c r="E556" s="150"/>
    </row>
    <row r="557" spans="1:5" ht="15" customHeight="1" x14ac:dyDescent="0.2">
      <c r="A557" s="151" t="s">
        <v>137</v>
      </c>
      <c r="B557" s="151"/>
      <c r="C557" s="151"/>
      <c r="D557" s="151"/>
      <c r="E557" s="151"/>
    </row>
    <row r="558" spans="1:5" ht="15" customHeight="1" x14ac:dyDescent="0.2">
      <c r="A558" s="151"/>
      <c r="B558" s="151"/>
      <c r="C558" s="151"/>
      <c r="D558" s="151"/>
      <c r="E558" s="151"/>
    </row>
    <row r="559" spans="1:5" ht="15" customHeight="1" x14ac:dyDescent="0.2">
      <c r="A559" s="151"/>
      <c r="B559" s="151"/>
      <c r="C559" s="151"/>
      <c r="D559" s="151"/>
      <c r="E559" s="151"/>
    </row>
    <row r="560" spans="1:5" ht="15" customHeight="1" x14ac:dyDescent="0.2">
      <c r="A560" s="151"/>
      <c r="B560" s="151"/>
      <c r="C560" s="151"/>
      <c r="D560" s="151"/>
      <c r="E560" s="151"/>
    </row>
    <row r="561" spans="1:5" ht="15" customHeight="1" x14ac:dyDescent="0.2">
      <c r="A561" s="151"/>
      <c r="B561" s="151"/>
      <c r="C561" s="151"/>
      <c r="D561" s="151"/>
      <c r="E561" s="151"/>
    </row>
    <row r="562" spans="1:5" ht="15" customHeight="1" x14ac:dyDescent="0.2">
      <c r="A562" s="151"/>
      <c r="B562" s="151"/>
      <c r="C562" s="151"/>
      <c r="D562" s="151"/>
      <c r="E562" s="151"/>
    </row>
    <row r="563" spans="1:5" ht="15" customHeight="1" x14ac:dyDescent="0.2">
      <c r="A563" s="37"/>
      <c r="B563" s="37"/>
      <c r="C563" s="37"/>
      <c r="D563" s="37"/>
      <c r="E563" s="37"/>
    </row>
    <row r="564" spans="1:5" ht="15" customHeight="1" x14ac:dyDescent="0.25">
      <c r="A564" s="38" t="s">
        <v>17</v>
      </c>
      <c r="B564" s="39"/>
      <c r="C564" s="39"/>
      <c r="D564" s="39"/>
      <c r="E564" s="39"/>
    </row>
    <row r="565" spans="1:5" ht="15" customHeight="1" x14ac:dyDescent="0.2">
      <c r="A565" s="40" t="s">
        <v>51</v>
      </c>
      <c r="B565" s="39"/>
      <c r="C565" s="39"/>
      <c r="D565" s="39"/>
      <c r="E565" s="41" t="s">
        <v>52</v>
      </c>
    </row>
    <row r="566" spans="1:5" ht="15" customHeight="1" x14ac:dyDescent="0.25">
      <c r="A566" s="60"/>
      <c r="B566" s="38"/>
      <c r="C566" s="39"/>
      <c r="D566" s="39"/>
      <c r="E566" s="43"/>
    </row>
    <row r="567" spans="1:5" ht="15" customHeight="1" x14ac:dyDescent="0.2">
      <c r="A567" s="123"/>
      <c r="B567" s="106"/>
      <c r="C567" s="44" t="s">
        <v>40</v>
      </c>
      <c r="D567" s="101" t="s">
        <v>66</v>
      </c>
      <c r="E567" s="44" t="s">
        <v>42</v>
      </c>
    </row>
    <row r="568" spans="1:5" ht="15" customHeight="1" x14ac:dyDescent="0.2">
      <c r="A568" s="111"/>
      <c r="B568" s="124"/>
      <c r="C568" s="85">
        <v>6409</v>
      </c>
      <c r="D568" s="102" t="s">
        <v>67</v>
      </c>
      <c r="E568" s="50">
        <v>-5000</v>
      </c>
    </row>
    <row r="569" spans="1:5" ht="15" customHeight="1" x14ac:dyDescent="0.2">
      <c r="A569" s="126"/>
      <c r="B569" s="134"/>
      <c r="C569" s="52" t="s">
        <v>44</v>
      </c>
      <c r="D569" s="104"/>
      <c r="E569" s="105">
        <f>SUM(E568:E568)</f>
        <v>-5000</v>
      </c>
    </row>
    <row r="570" spans="1:5" ht="15" customHeight="1" x14ac:dyDescent="0.2">
      <c r="A570" s="37"/>
      <c r="B570" s="37"/>
      <c r="C570" s="37"/>
      <c r="D570" s="37"/>
      <c r="E570" s="37"/>
    </row>
    <row r="571" spans="1:5" ht="15" customHeight="1" x14ac:dyDescent="0.2">
      <c r="A571" s="37"/>
      <c r="B571" s="37"/>
      <c r="C571" s="37"/>
      <c r="D571" s="37"/>
      <c r="E571" s="37"/>
    </row>
    <row r="572" spans="1:5" ht="15" customHeight="1" x14ac:dyDescent="0.2">
      <c r="A572" s="37"/>
      <c r="B572" s="37"/>
      <c r="C572" s="37"/>
      <c r="D572" s="37"/>
      <c r="E572" s="37"/>
    </row>
    <row r="573" spans="1:5" ht="15" customHeight="1" x14ac:dyDescent="0.2">
      <c r="A573" s="37"/>
      <c r="B573" s="37"/>
      <c r="C573" s="37"/>
      <c r="D573" s="37"/>
      <c r="E573" s="37"/>
    </row>
    <row r="574" spans="1:5" ht="15" customHeight="1" x14ac:dyDescent="0.25">
      <c r="A574" s="38" t="s">
        <v>17</v>
      </c>
      <c r="B574" s="39"/>
      <c r="C574" s="39"/>
      <c r="D574" s="69"/>
      <c r="E574" s="69"/>
    </row>
    <row r="575" spans="1:5" ht="15" customHeight="1" x14ac:dyDescent="0.2">
      <c r="A575" s="40" t="s">
        <v>117</v>
      </c>
      <c r="B575" s="39"/>
      <c r="C575" s="39"/>
      <c r="D575" s="39"/>
      <c r="E575" s="41" t="s">
        <v>138</v>
      </c>
    </row>
    <row r="576" spans="1:5" ht="15" customHeight="1" x14ac:dyDescent="0.2">
      <c r="A576" s="60"/>
      <c r="B576" s="121"/>
      <c r="C576" s="39"/>
      <c r="D576" s="60"/>
      <c r="E576" s="122"/>
    </row>
    <row r="577" spans="1:5" ht="15" customHeight="1" x14ac:dyDescent="0.2">
      <c r="A577" s="123"/>
      <c r="B577" s="123"/>
      <c r="C577" s="44" t="s">
        <v>40</v>
      </c>
      <c r="D577" s="101" t="s">
        <v>66</v>
      </c>
      <c r="E577" s="44" t="s">
        <v>42</v>
      </c>
    </row>
    <row r="578" spans="1:5" ht="15" customHeight="1" x14ac:dyDescent="0.2">
      <c r="A578" s="120"/>
      <c r="B578" s="115"/>
      <c r="C578" s="85">
        <v>2212</v>
      </c>
      <c r="D578" s="135" t="s">
        <v>118</v>
      </c>
      <c r="E578" s="50">
        <v>5000</v>
      </c>
    </row>
    <row r="579" spans="1:5" ht="15" customHeight="1" x14ac:dyDescent="0.2">
      <c r="A579" s="126"/>
      <c r="B579" s="39"/>
      <c r="C579" s="52" t="s">
        <v>44</v>
      </c>
      <c r="D579" s="104"/>
      <c r="E579" s="105">
        <f>SUM(E578:E578)</f>
        <v>5000</v>
      </c>
    </row>
    <row r="580" spans="1:5" ht="15" customHeight="1" x14ac:dyDescent="0.2"/>
    <row r="581" spans="1:5" ht="15" customHeight="1" x14ac:dyDescent="0.2"/>
    <row r="582" spans="1:5" ht="15" customHeight="1" x14ac:dyDescent="0.25">
      <c r="A582" s="55" t="s">
        <v>139</v>
      </c>
    </row>
    <row r="583" spans="1:5" ht="15" customHeight="1" x14ac:dyDescent="0.2">
      <c r="A583" s="154" t="s">
        <v>140</v>
      </c>
      <c r="B583" s="154"/>
      <c r="C583" s="154"/>
      <c r="D583" s="154"/>
      <c r="E583" s="154"/>
    </row>
    <row r="584" spans="1:5" ht="15" customHeight="1" x14ac:dyDescent="0.2">
      <c r="A584" s="155" t="s">
        <v>141</v>
      </c>
      <c r="B584" s="155"/>
      <c r="C584" s="155"/>
      <c r="D584" s="155"/>
      <c r="E584" s="155"/>
    </row>
    <row r="585" spans="1:5" ht="15" customHeight="1" x14ac:dyDescent="0.2">
      <c r="A585" s="155"/>
      <c r="B585" s="155"/>
      <c r="C585" s="155"/>
      <c r="D585" s="155"/>
      <c r="E585" s="155"/>
    </row>
    <row r="586" spans="1:5" ht="15" customHeight="1" x14ac:dyDescent="0.2">
      <c r="A586" s="155"/>
      <c r="B586" s="155"/>
      <c r="C586" s="155"/>
      <c r="D586" s="155"/>
      <c r="E586" s="155"/>
    </row>
    <row r="587" spans="1:5" ht="15" customHeight="1" x14ac:dyDescent="0.2">
      <c r="A587" s="155"/>
      <c r="B587" s="155"/>
      <c r="C587" s="155"/>
      <c r="D587" s="155"/>
      <c r="E587" s="155"/>
    </row>
    <row r="588" spans="1:5" ht="15" customHeight="1" x14ac:dyDescent="0.2">
      <c r="A588" s="155"/>
      <c r="B588" s="155"/>
      <c r="C588" s="155"/>
      <c r="D588" s="155"/>
      <c r="E588" s="155"/>
    </row>
    <row r="589" spans="1:5" ht="15" customHeight="1" x14ac:dyDescent="0.2">
      <c r="A589" s="155"/>
      <c r="B589" s="155"/>
      <c r="C589" s="155"/>
      <c r="D589" s="155"/>
      <c r="E589" s="155"/>
    </row>
    <row r="590" spans="1:5" ht="15" customHeight="1" x14ac:dyDescent="0.2">
      <c r="A590" s="155"/>
      <c r="B590" s="155"/>
      <c r="C590" s="155"/>
      <c r="D590" s="155"/>
      <c r="E590" s="155"/>
    </row>
    <row r="591" spans="1:5" ht="15" customHeight="1" x14ac:dyDescent="0.2">
      <c r="A591" s="155"/>
      <c r="B591" s="155"/>
      <c r="C591" s="155"/>
      <c r="D591" s="155"/>
      <c r="E591" s="155"/>
    </row>
    <row r="592" spans="1:5" ht="15" customHeight="1" x14ac:dyDescent="0.2"/>
    <row r="593" spans="1:7" ht="15" customHeight="1" x14ac:dyDescent="0.25">
      <c r="A593" s="38" t="s">
        <v>1</v>
      </c>
      <c r="B593" s="68"/>
      <c r="C593" s="68"/>
      <c r="D593" s="68"/>
      <c r="E593" s="68"/>
    </row>
    <row r="594" spans="1:7" ht="15" customHeight="1" x14ac:dyDescent="0.2">
      <c r="A594" s="70" t="s">
        <v>37</v>
      </c>
      <c r="B594" s="68"/>
      <c r="C594" s="68"/>
      <c r="D594" s="68"/>
      <c r="E594" s="71" t="s">
        <v>38</v>
      </c>
    </row>
    <row r="595" spans="1:7" ht="15" customHeight="1" x14ac:dyDescent="0.25">
      <c r="A595" s="66"/>
      <c r="B595" s="69"/>
      <c r="C595" s="68"/>
      <c r="D595" s="68"/>
      <c r="E595" s="73"/>
    </row>
    <row r="596" spans="1:7" ht="15" customHeight="1" x14ac:dyDescent="0.2">
      <c r="A596" s="123"/>
      <c r="B596" s="106"/>
      <c r="C596" s="74" t="s">
        <v>40</v>
      </c>
      <c r="D596" s="75" t="s">
        <v>41</v>
      </c>
      <c r="E596" s="46" t="s">
        <v>42</v>
      </c>
    </row>
    <row r="597" spans="1:7" ht="15" customHeight="1" x14ac:dyDescent="0.2">
      <c r="A597" s="111"/>
      <c r="B597" s="115"/>
      <c r="C597" s="108">
        <v>6172</v>
      </c>
      <c r="D597" s="57" t="s">
        <v>142</v>
      </c>
      <c r="E597" s="116">
        <v>26352</v>
      </c>
    </row>
    <row r="598" spans="1:7" ht="15" customHeight="1" x14ac:dyDescent="0.2">
      <c r="A598" s="111"/>
      <c r="B598" s="118"/>
      <c r="C598" s="78" t="s">
        <v>44</v>
      </c>
      <c r="D598" s="79"/>
      <c r="E598" s="80">
        <f>SUM(E597:E597)</f>
        <v>26352</v>
      </c>
    </row>
    <row r="599" spans="1:7" ht="15" customHeight="1" x14ac:dyDescent="0.25">
      <c r="A599" s="36"/>
    </row>
    <row r="600" spans="1:7" ht="15" customHeight="1" x14ac:dyDescent="0.25">
      <c r="A600" s="38" t="s">
        <v>17</v>
      </c>
      <c r="B600" s="39"/>
      <c r="C600" s="39"/>
      <c r="D600" s="69"/>
      <c r="E600" s="69"/>
    </row>
    <row r="601" spans="1:7" ht="15" customHeight="1" x14ac:dyDescent="0.2">
      <c r="A601" s="70" t="s">
        <v>37</v>
      </c>
      <c r="B601" s="68"/>
      <c r="C601" s="68"/>
      <c r="D601" s="68"/>
      <c r="E601" s="71" t="s">
        <v>38</v>
      </c>
    </row>
    <row r="602" spans="1:7" ht="15" customHeight="1" x14ac:dyDescent="0.2">
      <c r="A602" s="60"/>
      <c r="B602" s="121"/>
      <c r="C602" s="39"/>
      <c r="D602" s="60"/>
      <c r="E602" s="122"/>
    </row>
    <row r="603" spans="1:7" ht="15" customHeight="1" x14ac:dyDescent="0.2">
      <c r="B603" s="123"/>
      <c r="C603" s="44" t="s">
        <v>40</v>
      </c>
      <c r="D603" s="75" t="s">
        <v>66</v>
      </c>
      <c r="E603" s="46" t="s">
        <v>42</v>
      </c>
    </row>
    <row r="604" spans="1:7" ht="15" customHeight="1" x14ac:dyDescent="0.2">
      <c r="B604" s="111"/>
      <c r="C604" s="85">
        <v>6402</v>
      </c>
      <c r="D604" s="141" t="s">
        <v>81</v>
      </c>
      <c r="E604" s="116">
        <v>26352</v>
      </c>
    </row>
    <row r="605" spans="1:7" ht="15" customHeight="1" x14ac:dyDescent="0.2">
      <c r="B605" s="126"/>
      <c r="C605" s="52" t="s">
        <v>44</v>
      </c>
      <c r="D605" s="104"/>
      <c r="E605" s="105">
        <f>SUM(E604:E604)</f>
        <v>26352</v>
      </c>
    </row>
    <row r="606" spans="1:7" ht="15" customHeight="1" x14ac:dyDescent="0.2"/>
    <row r="607" spans="1:7" ht="15" customHeight="1" x14ac:dyDescent="0.2"/>
    <row r="608" spans="1:7" ht="15" customHeight="1" x14ac:dyDescent="0.25">
      <c r="A608" s="36" t="s">
        <v>143</v>
      </c>
      <c r="B608" s="69"/>
      <c r="C608" s="69"/>
      <c r="D608" s="69"/>
      <c r="E608" s="69"/>
      <c r="G608" s="125"/>
    </row>
    <row r="609" spans="1:7" ht="15" customHeight="1" x14ac:dyDescent="0.2">
      <c r="A609" s="150" t="s">
        <v>144</v>
      </c>
      <c r="B609" s="150"/>
      <c r="C609" s="150"/>
      <c r="D609" s="150"/>
      <c r="E609" s="150"/>
      <c r="G609" s="125"/>
    </row>
    <row r="610" spans="1:7" ht="15" customHeight="1" x14ac:dyDescent="0.2">
      <c r="A610" s="150"/>
      <c r="B610" s="150"/>
      <c r="C610" s="150"/>
      <c r="D610" s="150"/>
      <c r="E610" s="150"/>
      <c r="G610" s="125"/>
    </row>
    <row r="611" spans="1:7" ht="15" customHeight="1" x14ac:dyDescent="0.2">
      <c r="A611" s="151" t="s">
        <v>145</v>
      </c>
      <c r="B611" s="151"/>
      <c r="C611" s="151"/>
      <c r="D611" s="151"/>
      <c r="E611" s="151"/>
      <c r="G611" s="125"/>
    </row>
    <row r="612" spans="1:7" ht="15" customHeight="1" x14ac:dyDescent="0.2">
      <c r="A612" s="151"/>
      <c r="B612" s="151"/>
      <c r="C612" s="151"/>
      <c r="D612" s="151"/>
      <c r="E612" s="151"/>
      <c r="G612" s="125"/>
    </row>
    <row r="613" spans="1:7" ht="15" customHeight="1" x14ac:dyDescent="0.2">
      <c r="A613" s="151"/>
      <c r="B613" s="151"/>
      <c r="C613" s="151"/>
      <c r="D613" s="151"/>
      <c r="E613" s="151"/>
      <c r="G613" s="125"/>
    </row>
    <row r="614" spans="1:7" ht="15" customHeight="1" x14ac:dyDescent="0.2">
      <c r="A614" s="151"/>
      <c r="B614" s="151"/>
      <c r="C614" s="151"/>
      <c r="D614" s="151"/>
      <c r="E614" s="151"/>
      <c r="G614" s="125"/>
    </row>
    <row r="615" spans="1:7" ht="15" customHeight="1" x14ac:dyDescent="0.2">
      <c r="A615" s="151"/>
      <c r="B615" s="151"/>
      <c r="C615" s="151"/>
      <c r="D615" s="151"/>
      <c r="E615" s="151"/>
      <c r="G615" s="125"/>
    </row>
    <row r="616" spans="1:7" ht="15" customHeight="1" x14ac:dyDescent="0.2">
      <c r="A616" s="151"/>
      <c r="B616" s="151"/>
      <c r="C616" s="151"/>
      <c r="D616" s="151"/>
      <c r="E616" s="151"/>
      <c r="G616" s="125"/>
    </row>
    <row r="617" spans="1:7" ht="15" customHeight="1" x14ac:dyDescent="0.2">
      <c r="A617" s="37"/>
      <c r="B617" s="37"/>
      <c r="C617" s="37"/>
      <c r="D617" s="37"/>
      <c r="E617" s="37"/>
      <c r="G617" s="125"/>
    </row>
    <row r="618" spans="1:7" ht="15" customHeight="1" x14ac:dyDescent="0.25">
      <c r="A618" s="66" t="s">
        <v>17</v>
      </c>
      <c r="B618" s="68"/>
      <c r="C618" s="68"/>
      <c r="D618" s="68"/>
      <c r="E618" s="68"/>
      <c r="G618" s="125"/>
    </row>
    <row r="619" spans="1:7" ht="15" customHeight="1" x14ac:dyDescent="0.2">
      <c r="A619" s="70" t="s">
        <v>91</v>
      </c>
      <c r="B619" s="68"/>
      <c r="C619" s="68"/>
      <c r="D619" s="68"/>
      <c r="E619" s="71" t="s">
        <v>92</v>
      </c>
      <c r="G619" s="125"/>
    </row>
    <row r="620" spans="1:7" ht="15" customHeight="1" x14ac:dyDescent="0.2">
      <c r="A620" s="112"/>
      <c r="B620" s="142"/>
      <c r="C620" s="68"/>
      <c r="D620" s="68"/>
      <c r="E620" s="73"/>
      <c r="G620" s="125"/>
    </row>
    <row r="621" spans="1:7" ht="15" customHeight="1" x14ac:dyDescent="0.2">
      <c r="C621" s="74" t="s">
        <v>40</v>
      </c>
      <c r="D621" s="101" t="s">
        <v>66</v>
      </c>
      <c r="E621" s="44" t="s">
        <v>42</v>
      </c>
      <c r="G621" s="125"/>
    </row>
    <row r="622" spans="1:7" ht="15" customHeight="1" x14ac:dyDescent="0.2">
      <c r="C622" s="108">
        <v>3729</v>
      </c>
      <c r="D622" s="102" t="s">
        <v>74</v>
      </c>
      <c r="E622" s="116">
        <v>-46000</v>
      </c>
      <c r="G622" s="125"/>
    </row>
    <row r="623" spans="1:7" ht="15" customHeight="1" x14ac:dyDescent="0.2">
      <c r="C623" s="78" t="s">
        <v>44</v>
      </c>
      <c r="D623" s="117"/>
      <c r="E623" s="80">
        <f>SUM(E622:E622)</f>
        <v>-46000</v>
      </c>
      <c r="G623" s="125"/>
    </row>
    <row r="624" spans="1:7" ht="15" customHeight="1" x14ac:dyDescent="0.2">
      <c r="G624" s="125"/>
    </row>
    <row r="625" spans="1:7" ht="15" customHeight="1" x14ac:dyDescent="0.2">
      <c r="G625" s="125"/>
    </row>
    <row r="626" spans="1:7" ht="15" customHeight="1" x14ac:dyDescent="0.25">
      <c r="A626" s="66" t="s">
        <v>17</v>
      </c>
      <c r="B626" s="68"/>
      <c r="C626" s="68"/>
      <c r="D626" s="68"/>
      <c r="E626" s="68"/>
      <c r="G626" s="125"/>
    </row>
    <row r="627" spans="1:7" ht="15" customHeight="1" x14ac:dyDescent="0.2">
      <c r="A627" s="70" t="s">
        <v>78</v>
      </c>
      <c r="B627" s="68"/>
      <c r="C627" s="68"/>
      <c r="D627" s="68"/>
      <c r="E627" s="71" t="s">
        <v>79</v>
      </c>
      <c r="G627" s="125"/>
    </row>
    <row r="628" spans="1:7" ht="15" customHeight="1" x14ac:dyDescent="0.25">
      <c r="A628" s="66"/>
      <c r="B628" s="69"/>
      <c r="C628" s="68"/>
      <c r="D628" s="68"/>
      <c r="E628" s="73"/>
      <c r="G628" s="125"/>
    </row>
    <row r="629" spans="1:7" ht="15" customHeight="1" x14ac:dyDescent="0.2">
      <c r="A629" s="123"/>
      <c r="B629" s="123"/>
      <c r="C629" s="74" t="s">
        <v>40</v>
      </c>
      <c r="D629" s="101" t="s">
        <v>66</v>
      </c>
      <c r="E629" s="46" t="s">
        <v>42</v>
      </c>
      <c r="G629" s="125"/>
    </row>
    <row r="630" spans="1:7" ht="15" customHeight="1" x14ac:dyDescent="0.2">
      <c r="A630" s="143"/>
      <c r="B630" s="124"/>
      <c r="C630" s="108">
        <v>6172</v>
      </c>
      <c r="D630" s="102" t="s">
        <v>74</v>
      </c>
      <c r="E630" s="116">
        <v>46000</v>
      </c>
      <c r="G630" s="125"/>
    </row>
    <row r="631" spans="1:7" ht="15" customHeight="1" x14ac:dyDescent="0.2">
      <c r="A631" s="111"/>
      <c r="B631" s="124"/>
      <c r="C631" s="78" t="s">
        <v>44</v>
      </c>
      <c r="D631" s="79"/>
      <c r="E631" s="80">
        <f>SUM(E630:E630)</f>
        <v>46000</v>
      </c>
      <c r="G631" s="125"/>
    </row>
    <row r="632" spans="1:7" ht="15" customHeight="1" x14ac:dyDescent="0.2">
      <c r="G632" s="125"/>
    </row>
    <row r="633" spans="1:7" ht="15" customHeight="1" x14ac:dyDescent="0.2">
      <c r="G633" s="125"/>
    </row>
    <row r="634" spans="1:7" ht="15" customHeight="1" x14ac:dyDescent="0.25">
      <c r="A634" s="36" t="s">
        <v>146</v>
      </c>
      <c r="G634" s="125"/>
    </row>
    <row r="635" spans="1:7" ht="15" customHeight="1" x14ac:dyDescent="0.2">
      <c r="A635" s="152" t="s">
        <v>34</v>
      </c>
      <c r="B635" s="152"/>
      <c r="C635" s="152"/>
      <c r="D635" s="152"/>
      <c r="E635" s="152"/>
      <c r="G635" s="125"/>
    </row>
    <row r="636" spans="1:7" ht="15" customHeight="1" x14ac:dyDescent="0.2">
      <c r="A636" s="151" t="s">
        <v>147</v>
      </c>
      <c r="B636" s="151"/>
      <c r="C636" s="151"/>
      <c r="D636" s="151"/>
      <c r="E636" s="151"/>
      <c r="G636" s="125"/>
    </row>
    <row r="637" spans="1:7" ht="15" customHeight="1" x14ac:dyDescent="0.2">
      <c r="A637" s="151"/>
      <c r="B637" s="151"/>
      <c r="C637" s="151"/>
      <c r="D637" s="151"/>
      <c r="E637" s="151"/>
      <c r="G637" s="125"/>
    </row>
    <row r="638" spans="1:7" ht="15" customHeight="1" x14ac:dyDescent="0.2">
      <c r="A638" s="151"/>
      <c r="B638" s="151"/>
      <c r="C638" s="151"/>
      <c r="D638" s="151"/>
      <c r="E638" s="151"/>
      <c r="G638" s="125"/>
    </row>
    <row r="639" spans="1:7" ht="15" customHeight="1" x14ac:dyDescent="0.2">
      <c r="A639" s="151"/>
      <c r="B639" s="151"/>
      <c r="C639" s="151"/>
      <c r="D639" s="151"/>
      <c r="E639" s="151"/>
      <c r="G639" s="125"/>
    </row>
    <row r="640" spans="1:7" ht="15" customHeight="1" x14ac:dyDescent="0.2">
      <c r="A640" s="151"/>
      <c r="B640" s="151"/>
      <c r="C640" s="151"/>
      <c r="D640" s="151"/>
      <c r="E640" s="151"/>
      <c r="G640" s="125"/>
    </row>
    <row r="641" spans="1:7" ht="15" customHeight="1" x14ac:dyDescent="0.2">
      <c r="A641" s="151"/>
      <c r="B641" s="151"/>
      <c r="C641" s="151"/>
      <c r="D641" s="151"/>
      <c r="E641" s="151"/>
      <c r="G641" s="125"/>
    </row>
    <row r="642" spans="1:7" ht="15" customHeight="1" x14ac:dyDescent="0.2">
      <c r="A642" s="151"/>
      <c r="B642" s="151"/>
      <c r="C642" s="151"/>
      <c r="D642" s="151"/>
      <c r="E642" s="151"/>
      <c r="G642" s="125"/>
    </row>
    <row r="643" spans="1:7" ht="15" customHeight="1" x14ac:dyDescent="0.2">
      <c r="A643" s="37"/>
      <c r="B643" s="37"/>
      <c r="C643" s="37"/>
      <c r="D643" s="37"/>
      <c r="E643" s="37"/>
      <c r="G643" s="125"/>
    </row>
    <row r="644" spans="1:7" ht="15" customHeight="1" x14ac:dyDescent="0.25">
      <c r="A644" s="38" t="s">
        <v>1</v>
      </c>
      <c r="B644" s="39"/>
      <c r="C644" s="39"/>
      <c r="D644" s="39"/>
      <c r="E644" s="39"/>
      <c r="G644" s="125"/>
    </row>
    <row r="645" spans="1:7" ht="15" customHeight="1" x14ac:dyDescent="0.2">
      <c r="A645" s="40" t="s">
        <v>37</v>
      </c>
      <c r="B645" s="39"/>
      <c r="C645" s="39"/>
      <c r="D645" s="39"/>
      <c r="E645" s="41" t="s">
        <v>148</v>
      </c>
      <c r="G645" s="125"/>
    </row>
    <row r="646" spans="1:7" ht="15" customHeight="1" x14ac:dyDescent="0.25">
      <c r="A646" s="60"/>
      <c r="B646" s="38"/>
      <c r="C646" s="39"/>
      <c r="D646" s="39"/>
      <c r="E646" s="43"/>
      <c r="G646" s="125"/>
    </row>
    <row r="647" spans="1:7" ht="15" customHeight="1" x14ac:dyDescent="0.25">
      <c r="A647" s="60"/>
      <c r="B647" s="38"/>
      <c r="C647" s="74" t="s">
        <v>40</v>
      </c>
      <c r="D647" s="75" t="s">
        <v>41</v>
      </c>
      <c r="E647" s="46" t="s">
        <v>42</v>
      </c>
      <c r="G647" s="125"/>
    </row>
    <row r="648" spans="1:7" ht="15" customHeight="1" x14ac:dyDescent="0.25">
      <c r="A648" s="60"/>
      <c r="B648" s="38"/>
      <c r="C648" s="108">
        <v>6402</v>
      </c>
      <c r="D648" s="99" t="s">
        <v>149</v>
      </c>
      <c r="E648" s="144">
        <v>395824.46</v>
      </c>
      <c r="G648" s="125"/>
    </row>
    <row r="649" spans="1:7" ht="15" customHeight="1" x14ac:dyDescent="0.25">
      <c r="A649" s="60"/>
      <c r="B649" s="38"/>
      <c r="C649" s="78" t="s">
        <v>44</v>
      </c>
      <c r="D649" s="79"/>
      <c r="E649" s="80">
        <f>SUM(E648:E648)</f>
        <v>395824.46</v>
      </c>
      <c r="G649" s="125"/>
    </row>
    <row r="650" spans="1:7" ht="15" customHeight="1" x14ac:dyDescent="0.25">
      <c r="A650" s="60"/>
      <c r="B650" s="38"/>
      <c r="C650" s="39"/>
      <c r="D650" s="39"/>
      <c r="E650" s="43"/>
      <c r="G650" s="125"/>
    </row>
    <row r="651" spans="1:7" ht="15" customHeight="1" x14ac:dyDescent="0.25">
      <c r="A651" s="38" t="s">
        <v>17</v>
      </c>
      <c r="B651" s="39"/>
      <c r="C651" s="39"/>
      <c r="D651" s="39"/>
      <c r="E651" s="60"/>
      <c r="G651" s="125"/>
    </row>
    <row r="652" spans="1:7" ht="15" customHeight="1" x14ac:dyDescent="0.2">
      <c r="A652" s="40" t="s">
        <v>37</v>
      </c>
      <c r="B652" s="39"/>
      <c r="C652" s="39"/>
      <c r="D652" s="39"/>
      <c r="E652" s="41" t="s">
        <v>148</v>
      </c>
      <c r="G652" s="125"/>
    </row>
    <row r="653" spans="1:7" ht="15" customHeight="1" x14ac:dyDescent="0.25">
      <c r="A653" s="60"/>
      <c r="B653" s="38"/>
      <c r="C653" s="39"/>
      <c r="D653" s="39"/>
      <c r="E653" s="43"/>
      <c r="G653" s="125"/>
    </row>
    <row r="654" spans="1:7" ht="15" customHeight="1" x14ac:dyDescent="0.2">
      <c r="B654" s="123"/>
      <c r="C654" s="44" t="s">
        <v>40</v>
      </c>
      <c r="D654" s="127" t="s">
        <v>66</v>
      </c>
      <c r="E654" s="44" t="s">
        <v>42</v>
      </c>
      <c r="G654" s="125"/>
    </row>
    <row r="655" spans="1:7" ht="15" customHeight="1" x14ac:dyDescent="0.2">
      <c r="B655" s="143"/>
      <c r="C655" s="85">
        <v>3299</v>
      </c>
      <c r="D655" s="102" t="s">
        <v>67</v>
      </c>
      <c r="E655" s="50">
        <f>-248402.11-1407611.34-88754.27-502940.86</f>
        <v>-2247708.58</v>
      </c>
      <c r="G655" s="125"/>
    </row>
    <row r="656" spans="1:7" ht="15" customHeight="1" x14ac:dyDescent="0.2">
      <c r="B656" s="143"/>
      <c r="C656" s="85">
        <v>3299</v>
      </c>
      <c r="D656" s="102" t="s">
        <v>102</v>
      </c>
      <c r="E656" s="50">
        <f>73352.78+415665.76+13260+75140+1815+10285+20100+113900+3315+18785+7230+40970+1200+6800</f>
        <v>801818.54</v>
      </c>
      <c r="G656" s="125"/>
    </row>
    <row r="657" spans="1:7" ht="15" customHeight="1" x14ac:dyDescent="0.2">
      <c r="B657" s="143"/>
      <c r="C657" s="85">
        <v>3299</v>
      </c>
      <c r="D657" s="102" t="s">
        <v>74</v>
      </c>
      <c r="E657" s="50">
        <f>450+2550+3300+18700+33659.1+190734.9+3255+18445+1500+8500</f>
        <v>281094</v>
      </c>
      <c r="G657" s="125">
        <f>SUM(E656:E657)</f>
        <v>1082912.54</v>
      </c>
    </row>
    <row r="658" spans="1:7" ht="15" customHeight="1" x14ac:dyDescent="0.2">
      <c r="B658" s="143"/>
      <c r="C658" s="85">
        <v>3122</v>
      </c>
      <c r="D658" s="99" t="s">
        <v>84</v>
      </c>
      <c r="E658" s="50">
        <f>5391.24+30550.33</f>
        <v>35941.57</v>
      </c>
      <c r="G658" s="125"/>
    </row>
    <row r="659" spans="1:7" ht="15" customHeight="1" x14ac:dyDescent="0.2">
      <c r="B659" s="143"/>
      <c r="C659" s="85">
        <v>3123</v>
      </c>
      <c r="D659" s="99" t="s">
        <v>84</v>
      </c>
      <c r="E659" s="50">
        <f>4797.78+27187.39</f>
        <v>31985.17</v>
      </c>
      <c r="G659" s="125"/>
    </row>
    <row r="660" spans="1:7" ht="15" customHeight="1" x14ac:dyDescent="0.2">
      <c r="B660" s="143"/>
      <c r="C660" s="85">
        <v>3299</v>
      </c>
      <c r="D660" s="102" t="s">
        <v>150</v>
      </c>
      <c r="E660" s="50">
        <f>34964.8+198133.87</f>
        <v>233098.66999999998</v>
      </c>
      <c r="G660" s="125"/>
    </row>
    <row r="661" spans="1:7" ht="15" customHeight="1" x14ac:dyDescent="0.2">
      <c r="B661" s="126"/>
      <c r="C661" s="52" t="s">
        <v>44</v>
      </c>
      <c r="D661" s="53"/>
      <c r="E661" s="54">
        <f>SUM(E655:E660)</f>
        <v>-863770.63000000012</v>
      </c>
      <c r="G661" s="125"/>
    </row>
    <row r="662" spans="1:7" ht="15" customHeight="1" x14ac:dyDescent="0.2">
      <c r="G662" s="125"/>
    </row>
    <row r="663" spans="1:7" ht="15" customHeight="1" x14ac:dyDescent="0.25">
      <c r="A663" s="38" t="s">
        <v>17</v>
      </c>
      <c r="B663" s="39"/>
      <c r="C663" s="39"/>
      <c r="D663" s="39"/>
      <c r="E663" s="60"/>
      <c r="G663" s="125"/>
    </row>
    <row r="664" spans="1:7" ht="15" customHeight="1" x14ac:dyDescent="0.2">
      <c r="A664" s="40" t="s">
        <v>37</v>
      </c>
      <c r="B664" s="39"/>
      <c r="C664" s="39"/>
      <c r="D664" s="39"/>
      <c r="E664" s="41" t="s">
        <v>148</v>
      </c>
      <c r="G664" s="125"/>
    </row>
    <row r="665" spans="1:7" ht="15" customHeight="1" x14ac:dyDescent="0.2">
      <c r="G665" s="125"/>
    </row>
    <row r="666" spans="1:7" ht="15" customHeight="1" x14ac:dyDescent="0.2">
      <c r="B666" s="44" t="s">
        <v>39</v>
      </c>
      <c r="C666" s="74" t="s">
        <v>40</v>
      </c>
      <c r="D666" s="83" t="s">
        <v>41</v>
      </c>
      <c r="E666" s="46" t="s">
        <v>42</v>
      </c>
      <c r="G666" s="125"/>
    </row>
    <row r="667" spans="1:7" ht="15" customHeight="1" x14ac:dyDescent="0.2">
      <c r="B667" s="145">
        <v>32133019</v>
      </c>
      <c r="C667" s="108"/>
      <c r="D667" s="57" t="s">
        <v>45</v>
      </c>
      <c r="E667" s="86">
        <f>34869.53+61682.36+72652.44</f>
        <v>169204.33000000002</v>
      </c>
      <c r="G667" s="125"/>
    </row>
    <row r="668" spans="1:7" ht="15" customHeight="1" x14ac:dyDescent="0.2">
      <c r="B668" s="145">
        <v>32533019</v>
      </c>
      <c r="C668" s="108"/>
      <c r="D668" s="57" t="s">
        <v>45</v>
      </c>
      <c r="E668" s="86">
        <f>166434.37+349533.37+411697.13</f>
        <v>927664.87</v>
      </c>
      <c r="G668" s="125">
        <f>SUM(E658:E659,E667:E668)</f>
        <v>1164795.94</v>
      </c>
    </row>
    <row r="669" spans="1:7" ht="15" customHeight="1" x14ac:dyDescent="0.2">
      <c r="B669" s="145">
        <v>32133910</v>
      </c>
      <c r="C669" s="108"/>
      <c r="D669" s="102" t="s">
        <v>151</v>
      </c>
      <c r="E669" s="86">
        <f>23428.84+980.03</f>
        <v>24408.87</v>
      </c>
      <c r="G669" s="125"/>
    </row>
    <row r="670" spans="1:7" ht="15" customHeight="1" x14ac:dyDescent="0.2">
      <c r="B670" s="145">
        <v>32533910</v>
      </c>
      <c r="C670" s="108"/>
      <c r="D670" s="102" t="s">
        <v>151</v>
      </c>
      <c r="E670" s="86">
        <f>132763.45+5553.47</f>
        <v>138316.92000000001</v>
      </c>
      <c r="G670" s="125"/>
    </row>
    <row r="671" spans="1:7" ht="15" customHeight="1" x14ac:dyDescent="0.2">
      <c r="B671" s="100"/>
      <c r="C671" s="78" t="s">
        <v>44</v>
      </c>
      <c r="D671" s="88"/>
      <c r="E671" s="89">
        <f>SUM(E667:E670)</f>
        <v>1259594.99</v>
      </c>
      <c r="G671" s="125">
        <f>+E661+E671</f>
        <v>395824.35999999987</v>
      </c>
    </row>
    <row r="672" spans="1:7" ht="15" customHeight="1" x14ac:dyDescent="0.2">
      <c r="G672" s="125"/>
    </row>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sheetData>
  <mergeCells count="64">
    <mergeCell ref="A31:E35"/>
    <mergeCell ref="A2:E2"/>
    <mergeCell ref="A3:E3"/>
    <mergeCell ref="A4:E9"/>
    <mergeCell ref="A29:E29"/>
    <mergeCell ref="A30:E30"/>
    <mergeCell ref="A159:E160"/>
    <mergeCell ref="A55:E55"/>
    <mergeCell ref="A56:E56"/>
    <mergeCell ref="A57:E62"/>
    <mergeCell ref="A80:E80"/>
    <mergeCell ref="A81:E81"/>
    <mergeCell ref="A82:E87"/>
    <mergeCell ref="A106:E106"/>
    <mergeCell ref="A107:E107"/>
    <mergeCell ref="A108:E114"/>
    <mergeCell ref="A132:E132"/>
    <mergeCell ref="A133:E140"/>
    <mergeCell ref="A286:E286"/>
    <mergeCell ref="A161:E165"/>
    <mergeCell ref="A177:E178"/>
    <mergeCell ref="A179:E184"/>
    <mergeCell ref="A198:E199"/>
    <mergeCell ref="A200:E204"/>
    <mergeCell ref="A220:E221"/>
    <mergeCell ref="A222:E226"/>
    <mergeCell ref="A239:E240"/>
    <mergeCell ref="A241:E248"/>
    <mergeCell ref="A263:E264"/>
    <mergeCell ref="A265:E271"/>
    <mergeCell ref="A393:E399"/>
    <mergeCell ref="A287:E287"/>
    <mergeCell ref="A288:E293"/>
    <mergeCell ref="A315:E315"/>
    <mergeCell ref="A316:E316"/>
    <mergeCell ref="A317:E320"/>
    <mergeCell ref="A338:E338"/>
    <mergeCell ref="A339:E339"/>
    <mergeCell ref="A340:E343"/>
    <mergeCell ref="A367:E367"/>
    <mergeCell ref="A368:E373"/>
    <mergeCell ref="A391:E392"/>
    <mergeCell ref="A505:E511"/>
    <mergeCell ref="A418:E419"/>
    <mergeCell ref="A420:E424"/>
    <mergeCell ref="A436:E437"/>
    <mergeCell ref="A438:E443"/>
    <mergeCell ref="A455:E455"/>
    <mergeCell ref="A456:E456"/>
    <mergeCell ref="A457:E460"/>
    <mergeCell ref="A479:E479"/>
    <mergeCell ref="A480:E480"/>
    <mergeCell ref="A481:E485"/>
    <mergeCell ref="A503:E504"/>
    <mergeCell ref="A609:E610"/>
    <mergeCell ref="A611:E616"/>
    <mergeCell ref="A635:E635"/>
    <mergeCell ref="A636:E642"/>
    <mergeCell ref="A531:E532"/>
    <mergeCell ref="A533:E537"/>
    <mergeCell ref="A555:E556"/>
    <mergeCell ref="A557:E562"/>
    <mergeCell ref="A583:E583"/>
    <mergeCell ref="A584:E591"/>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296/15 - 320/15 a 322/15 - 323/15 schválené Radou Olomouckého kraje 18.6.2015</oddHeader>
    <oddFooter xml:space="preserve">&amp;L&amp;"Arial,Kurzíva"Zastupitelstvo OK 26.6.2015
5.1.1. - Rozpočet Olomouckého kraje 2015 - rozpočtové změny DODATEK
Příloha č.1: Rozpočtové změny č. 296/15 - 320/15 a 322/15 - 323/15 schválené Radou OK 18.6.2015&amp;R&amp;"Arial,Kurzíva"Strana &amp;P (celkem 17)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style="146" customWidth="1"/>
    <col min="2" max="2" width="12.85546875" style="146" customWidth="1"/>
    <col min="3" max="3" width="8.28515625" style="146" customWidth="1"/>
    <col min="4" max="4" width="39.140625" style="146" customWidth="1"/>
    <col min="5" max="5" width="18.5703125" style="146" customWidth="1"/>
    <col min="6" max="16384" width="9.140625" style="146"/>
  </cols>
  <sheetData>
    <row r="1" spans="1:5" ht="15" customHeight="1" x14ac:dyDescent="0.25">
      <c r="A1" s="55" t="s">
        <v>152</v>
      </c>
    </row>
    <row r="2" spans="1:5" ht="15" customHeight="1" x14ac:dyDescent="0.2">
      <c r="A2" s="150" t="s">
        <v>34</v>
      </c>
      <c r="B2" s="150"/>
      <c r="C2" s="150"/>
      <c r="D2" s="150"/>
      <c r="E2" s="150"/>
    </row>
    <row r="3" spans="1:5" ht="15" customHeight="1" x14ac:dyDescent="0.2">
      <c r="A3" s="155" t="s">
        <v>153</v>
      </c>
      <c r="B3" s="155"/>
      <c r="C3" s="155"/>
      <c r="D3" s="155"/>
      <c r="E3" s="155"/>
    </row>
    <row r="4" spans="1:5" ht="15" customHeight="1" x14ac:dyDescent="0.2">
      <c r="A4" s="155"/>
      <c r="B4" s="155"/>
      <c r="C4" s="155"/>
      <c r="D4" s="155"/>
      <c r="E4" s="155"/>
    </row>
    <row r="5" spans="1:5" ht="15" customHeight="1" x14ac:dyDescent="0.2">
      <c r="A5" s="155"/>
      <c r="B5" s="155"/>
      <c r="C5" s="155"/>
      <c r="D5" s="155"/>
      <c r="E5" s="155"/>
    </row>
    <row r="6" spans="1:5" ht="15" customHeight="1" x14ac:dyDescent="0.2">
      <c r="A6" s="155"/>
      <c r="B6" s="155"/>
      <c r="C6" s="155"/>
      <c r="D6" s="155"/>
      <c r="E6" s="155"/>
    </row>
    <row r="7" spans="1:5" ht="15" customHeight="1" x14ac:dyDescent="0.2">
      <c r="A7" s="155"/>
      <c r="B7" s="155"/>
      <c r="C7" s="155"/>
      <c r="D7" s="155"/>
      <c r="E7" s="155"/>
    </row>
    <row r="8" spans="1:5" ht="15" customHeight="1" x14ac:dyDescent="0.2">
      <c r="A8" s="155"/>
      <c r="B8" s="155"/>
      <c r="C8" s="155"/>
      <c r="D8" s="155"/>
      <c r="E8" s="155"/>
    </row>
    <row r="9" spans="1:5" ht="15" customHeight="1" x14ac:dyDescent="0.2">
      <c r="A9" s="155"/>
      <c r="B9" s="155"/>
      <c r="C9" s="155"/>
      <c r="D9" s="155"/>
      <c r="E9" s="155"/>
    </row>
    <row r="10" spans="1:5" ht="15" customHeight="1" x14ac:dyDescent="0.2">
      <c r="A10" s="72"/>
      <c r="B10" s="72"/>
      <c r="C10" s="72"/>
      <c r="D10" s="72"/>
      <c r="E10" s="72"/>
    </row>
    <row r="11" spans="1:5" ht="15" customHeight="1" x14ac:dyDescent="0.25">
      <c r="A11" s="66" t="s">
        <v>1</v>
      </c>
      <c r="B11" s="68"/>
      <c r="C11" s="68"/>
      <c r="D11" s="68"/>
      <c r="E11" s="68"/>
    </row>
    <row r="12" spans="1:5" ht="15" customHeight="1" x14ac:dyDescent="0.2">
      <c r="A12" s="70" t="s">
        <v>78</v>
      </c>
      <c r="B12"/>
      <c r="C12"/>
      <c r="D12"/>
      <c r="E12" t="s">
        <v>79</v>
      </c>
    </row>
    <row r="13" spans="1:5" ht="15" customHeight="1" x14ac:dyDescent="0.25">
      <c r="A13"/>
      <c r="B13" s="66"/>
      <c r="C13" s="68"/>
      <c r="D13" s="68"/>
      <c r="E13" s="73"/>
    </row>
    <row r="14" spans="1:5" ht="15" customHeight="1" x14ac:dyDescent="0.2">
      <c r="A14" s="106"/>
      <c r="B14" s="123"/>
      <c r="C14" s="74" t="s">
        <v>40</v>
      </c>
      <c r="D14" s="75" t="s">
        <v>41</v>
      </c>
      <c r="E14" s="74" t="s">
        <v>42</v>
      </c>
    </row>
    <row r="15" spans="1:5" ht="15" customHeight="1" x14ac:dyDescent="0.2">
      <c r="A15" s="107"/>
      <c r="B15" s="124"/>
      <c r="C15" s="108">
        <v>6172</v>
      </c>
      <c r="D15" s="99" t="s">
        <v>154</v>
      </c>
      <c r="E15" s="77">
        <v>107298.71</v>
      </c>
    </row>
    <row r="16" spans="1:5" ht="15" customHeight="1" x14ac:dyDescent="0.2">
      <c r="A16" s="107"/>
      <c r="B16" s="39"/>
      <c r="C16" s="78" t="s">
        <v>44</v>
      </c>
      <c r="D16" s="79"/>
      <c r="E16" s="80">
        <f>SUM(E15:E15)</f>
        <v>107298.71</v>
      </c>
    </row>
    <row r="17" spans="1:5" ht="15" customHeight="1" x14ac:dyDescent="0.2">
      <c r="A17" s="69"/>
      <c r="B17" s="69"/>
      <c r="C17" s="69"/>
      <c r="D17" s="69"/>
      <c r="E17" s="69"/>
    </row>
    <row r="18" spans="1:5" ht="15" customHeight="1" x14ac:dyDescent="0.25">
      <c r="A18" s="66" t="s">
        <v>17</v>
      </c>
      <c r="B18" s="68"/>
      <c r="C18" s="68"/>
      <c r="D18" s="68"/>
      <c r="E18" s="68"/>
    </row>
    <row r="19" spans="1:5" ht="15" customHeight="1" x14ac:dyDescent="0.2">
      <c r="A19" s="70" t="s">
        <v>78</v>
      </c>
      <c r="B19"/>
      <c r="C19"/>
      <c r="D19"/>
      <c r="E19" t="s">
        <v>79</v>
      </c>
    </row>
    <row r="20" spans="1:5" ht="15" customHeight="1" x14ac:dyDescent="0.25">
      <c r="A20" s="66"/>
      <c r="B20" s="69"/>
      <c r="C20" s="68"/>
      <c r="D20" s="68"/>
      <c r="E20" s="73"/>
    </row>
    <row r="21" spans="1:5" ht="15" customHeight="1" x14ac:dyDescent="0.2">
      <c r="A21" s="123"/>
      <c r="B21" s="123"/>
      <c r="C21" s="74" t="s">
        <v>40</v>
      </c>
      <c r="D21" s="101" t="s">
        <v>66</v>
      </c>
      <c r="E21" s="46" t="s">
        <v>42</v>
      </c>
    </row>
    <row r="22" spans="1:5" ht="15" customHeight="1" x14ac:dyDescent="0.2">
      <c r="A22" s="143"/>
      <c r="B22" s="124"/>
      <c r="C22" s="108">
        <v>6172</v>
      </c>
      <c r="D22" s="102" t="s">
        <v>102</v>
      </c>
      <c r="E22" s="77">
        <v>107298.71</v>
      </c>
    </row>
    <row r="23" spans="1:5" ht="15" customHeight="1" x14ac:dyDescent="0.2">
      <c r="A23" s="111"/>
      <c r="B23" s="124"/>
      <c r="C23" s="78" t="s">
        <v>44</v>
      </c>
      <c r="D23" s="79"/>
      <c r="E23" s="80">
        <f>SUM(E22:E22)</f>
        <v>107298.71</v>
      </c>
    </row>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2">
    <mergeCell ref="A2:E2"/>
    <mergeCell ref="A3:E9"/>
  </mergeCells>
  <phoneticPr fontId="1" type="noConversion"/>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2: Rozpočtová změna č. 321/15 navržená Radou Olomouckého kraje 18.6.2015 ke schválení</oddHeader>
    <oddFooter xml:space="preserve">&amp;L&amp;"Arial,Kurzíva"Zastupitelstvo OK 26.6.2015
5.1.1. - Rozpočet Olomouckého kraje 2015 - rozpočtové změny DODATEK
Příloha č.2: Rozpočtová změna č. 321/15 navržená Radou Olomouckého kraje 18.6.2015 ke schválení&amp;R&amp;"Arial,Kurzíva"Strana 16 (celkem 17)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x14ac:dyDescent="0.2">
      <c r="C1" s="3" t="s">
        <v>0</v>
      </c>
    </row>
    <row r="2" spans="1:3" ht="15" x14ac:dyDescent="0.25">
      <c r="A2" s="4" t="s">
        <v>1</v>
      </c>
      <c r="B2" s="5" t="s">
        <v>2</v>
      </c>
      <c r="C2" s="5" t="s">
        <v>3</v>
      </c>
    </row>
    <row r="3" spans="1:3" ht="14.25" x14ac:dyDescent="0.2">
      <c r="A3" s="6" t="s">
        <v>28</v>
      </c>
      <c r="B3" s="18">
        <v>3365000</v>
      </c>
      <c r="C3" s="7">
        <v>3365000</v>
      </c>
    </row>
    <row r="4" spans="1:3" ht="14.25" x14ac:dyDescent="0.2">
      <c r="A4" s="6" t="s">
        <v>4</v>
      </c>
      <c r="B4" s="18">
        <v>867</v>
      </c>
      <c r="C4" s="7">
        <v>867</v>
      </c>
    </row>
    <row r="5" spans="1:3" ht="14.25" x14ac:dyDescent="0.2">
      <c r="A5" s="6" t="s">
        <v>5</v>
      </c>
      <c r="B5" s="18">
        <v>37965</v>
      </c>
      <c r="C5" s="7">
        <v>37965</v>
      </c>
    </row>
    <row r="6" spans="1:3" ht="14.25" x14ac:dyDescent="0.2">
      <c r="A6" s="6" t="s">
        <v>6</v>
      </c>
      <c r="B6" s="18">
        <v>2030</v>
      </c>
      <c r="C6" s="7">
        <v>2030</v>
      </c>
    </row>
    <row r="7" spans="1:3" ht="14.25" x14ac:dyDescent="0.2">
      <c r="A7" s="6" t="s">
        <v>29</v>
      </c>
      <c r="B7" s="18">
        <v>37922</v>
      </c>
      <c r="C7" s="7">
        <f>45364+16+53+107</f>
        <v>45540</v>
      </c>
    </row>
    <row r="8" spans="1:3" ht="14.25" x14ac:dyDescent="0.2">
      <c r="A8" s="6" t="s">
        <v>7</v>
      </c>
      <c r="B8" s="18">
        <v>15800</v>
      </c>
      <c r="C8" s="7">
        <v>15800</v>
      </c>
    </row>
    <row r="9" spans="1:3" ht="14.25" x14ac:dyDescent="0.2">
      <c r="A9" s="6" t="s">
        <v>8</v>
      </c>
      <c r="B9" s="18">
        <v>998</v>
      </c>
      <c r="C9" s="7">
        <v>998</v>
      </c>
    </row>
    <row r="10" spans="1:3" ht="14.25" x14ac:dyDescent="0.2">
      <c r="A10" s="6" t="s">
        <v>9</v>
      </c>
      <c r="B10" s="18">
        <v>73854</v>
      </c>
      <c r="C10" s="7">
        <v>73854</v>
      </c>
    </row>
    <row r="11" spans="1:3" ht="14.25" x14ac:dyDescent="0.2">
      <c r="A11" s="147" t="s">
        <v>155</v>
      </c>
      <c r="B11" s="18"/>
      <c r="C11" s="7">
        <f>5279631+23</f>
        <v>5279654</v>
      </c>
    </row>
    <row r="12" spans="1:3" ht="14.25" x14ac:dyDescent="0.2">
      <c r="A12" s="147" t="s">
        <v>156</v>
      </c>
      <c r="B12" s="18"/>
      <c r="C12" s="7">
        <v>738</v>
      </c>
    </row>
    <row r="13" spans="1:3" ht="14.25" x14ac:dyDescent="0.2">
      <c r="A13" s="148" t="s">
        <v>157</v>
      </c>
      <c r="B13" s="18"/>
      <c r="C13" s="7">
        <f>600998+198</f>
        <v>601196</v>
      </c>
    </row>
    <row r="14" spans="1:3" ht="14.25" x14ac:dyDescent="0.2">
      <c r="A14" s="147" t="s">
        <v>158</v>
      </c>
      <c r="B14" s="18"/>
      <c r="C14" s="7">
        <f>297+49+50+32</f>
        <v>428</v>
      </c>
    </row>
    <row r="15" spans="1:3" ht="14.25" x14ac:dyDescent="0.2">
      <c r="A15" s="147" t="s">
        <v>159</v>
      </c>
      <c r="B15" s="18"/>
      <c r="C15" s="7">
        <v>99699</v>
      </c>
    </row>
    <row r="16" spans="1:3" ht="14.25" x14ac:dyDescent="0.2">
      <c r="A16" s="149" t="s">
        <v>160</v>
      </c>
      <c r="B16" s="18"/>
      <c r="C16" s="7">
        <f>6371+15</f>
        <v>6386</v>
      </c>
    </row>
    <row r="17" spans="1:3" ht="14.25" x14ac:dyDescent="0.2">
      <c r="A17" s="149" t="s">
        <v>161</v>
      </c>
      <c r="B17" s="18"/>
      <c r="C17" s="7">
        <f>420660+44733+769</f>
        <v>466162</v>
      </c>
    </row>
    <row r="18" spans="1:3" ht="14.25" x14ac:dyDescent="0.2">
      <c r="A18" s="149" t="s">
        <v>162</v>
      </c>
      <c r="B18" s="18"/>
      <c r="C18" s="7">
        <v>738</v>
      </c>
    </row>
    <row r="19" spans="1:3" ht="14.25" x14ac:dyDescent="0.2">
      <c r="A19" s="147" t="s">
        <v>163</v>
      </c>
      <c r="B19" s="18"/>
      <c r="C19" s="7">
        <f>83281+740+611+445</f>
        <v>85077</v>
      </c>
    </row>
    <row r="20" spans="1:3" ht="14.25" customHeight="1" x14ac:dyDescent="0.2">
      <c r="A20" s="8" t="s">
        <v>10</v>
      </c>
      <c r="B20" s="19">
        <v>150776</v>
      </c>
      <c r="C20" s="9">
        <v>153963</v>
      </c>
    </row>
    <row r="21" spans="1:3" ht="14.25" customHeight="1" x14ac:dyDescent="0.2">
      <c r="A21" s="10" t="s">
        <v>22</v>
      </c>
      <c r="B21" s="20">
        <v>6768</v>
      </c>
      <c r="C21" s="11">
        <v>6768</v>
      </c>
    </row>
    <row r="22" spans="1:3" ht="15.75" customHeight="1" x14ac:dyDescent="0.2">
      <c r="A22" s="10" t="s">
        <v>11</v>
      </c>
      <c r="B22" s="20">
        <v>40000</v>
      </c>
      <c r="C22" s="11">
        <v>40000</v>
      </c>
    </row>
    <row r="23" spans="1:3" ht="13.5" customHeight="1" x14ac:dyDescent="0.2">
      <c r="A23" s="10" t="s">
        <v>164</v>
      </c>
      <c r="B23" s="20"/>
      <c r="C23" s="11">
        <v>1254</v>
      </c>
    </row>
    <row r="24" spans="1:3" ht="15.75" customHeight="1" x14ac:dyDescent="0.2">
      <c r="A24" s="10" t="s">
        <v>12</v>
      </c>
      <c r="B24" s="20">
        <v>5366</v>
      </c>
      <c r="C24" s="11">
        <v>5366</v>
      </c>
    </row>
    <row r="25" spans="1:3" ht="14.25" customHeight="1" x14ac:dyDescent="0.2">
      <c r="A25" s="10" t="s">
        <v>165</v>
      </c>
      <c r="B25" s="20"/>
      <c r="C25" s="11">
        <f>2152+26+396</f>
        <v>2574</v>
      </c>
    </row>
    <row r="26" spans="1:3" ht="14.25" customHeight="1" x14ac:dyDescent="0.25">
      <c r="A26" s="4" t="s">
        <v>13</v>
      </c>
      <c r="B26" s="21">
        <f>SUM(B3:B24)</f>
        <v>3737346</v>
      </c>
      <c r="C26" s="12">
        <f>SUM(C3:C25)</f>
        <v>10292057</v>
      </c>
    </row>
    <row r="27" spans="1:3" ht="14.25" customHeight="1" x14ac:dyDescent="0.2">
      <c r="A27" s="13" t="s">
        <v>14</v>
      </c>
      <c r="B27" s="22">
        <v>-6766</v>
      </c>
      <c r="C27" s="26">
        <v>-6766</v>
      </c>
    </row>
    <row r="28" spans="1:3" ht="15" customHeight="1" thickBot="1" x14ac:dyDescent="0.3">
      <c r="A28" s="14" t="s">
        <v>15</v>
      </c>
      <c r="B28" s="15">
        <f>B26+B27</f>
        <v>3730580</v>
      </c>
      <c r="C28" s="15">
        <f>C26+C27</f>
        <v>10285291</v>
      </c>
    </row>
    <row r="29" spans="1:3" ht="14.25" customHeight="1" thickTop="1" x14ac:dyDescent="0.2">
      <c r="A29" s="16"/>
      <c r="B29" s="23"/>
    </row>
    <row r="30" spans="1:3" ht="14.25" customHeight="1" x14ac:dyDescent="0.25">
      <c r="A30" s="4" t="s">
        <v>17</v>
      </c>
      <c r="B30" s="24" t="s">
        <v>2</v>
      </c>
      <c r="C30" s="5" t="s">
        <v>3</v>
      </c>
    </row>
    <row r="31" spans="1:3" ht="14.25" customHeight="1" x14ac:dyDescent="0.2">
      <c r="A31" s="8" t="s">
        <v>18</v>
      </c>
      <c r="B31" s="25">
        <v>846199</v>
      </c>
      <c r="C31" s="27">
        <f>878030+16-15+53+107</f>
        <v>878191</v>
      </c>
    </row>
    <row r="32" spans="1:3" ht="14.25" customHeight="1" x14ac:dyDescent="0.2">
      <c r="A32" s="147" t="s">
        <v>155</v>
      </c>
      <c r="B32" s="25"/>
      <c r="C32" s="27">
        <f>5279631+23</f>
        <v>5279654</v>
      </c>
    </row>
    <row r="33" spans="1:3" ht="14.25" customHeight="1" x14ac:dyDescent="0.2">
      <c r="A33" s="147" t="s">
        <v>156</v>
      </c>
      <c r="B33" s="25"/>
      <c r="C33" s="27">
        <v>738</v>
      </c>
    </row>
    <row r="34" spans="1:3" ht="14.25" customHeight="1" x14ac:dyDescent="0.2">
      <c r="A34" s="148" t="s">
        <v>157</v>
      </c>
      <c r="B34" s="25"/>
      <c r="C34" s="27">
        <f>600998+198</f>
        <v>601196</v>
      </c>
    </row>
    <row r="35" spans="1:3" ht="14.25" customHeight="1" x14ac:dyDescent="0.2">
      <c r="A35" s="147" t="s">
        <v>158</v>
      </c>
      <c r="B35" s="25"/>
      <c r="C35" s="27">
        <f>297+49+50+32</f>
        <v>428</v>
      </c>
    </row>
    <row r="36" spans="1:3" ht="14.25" customHeight="1" x14ac:dyDescent="0.2">
      <c r="A36" s="147" t="s">
        <v>159</v>
      </c>
      <c r="B36" s="25"/>
      <c r="C36" s="7">
        <v>99699</v>
      </c>
    </row>
    <row r="37" spans="1:3" ht="14.25" x14ac:dyDescent="0.2">
      <c r="A37" s="149" t="s">
        <v>160</v>
      </c>
      <c r="B37" s="25"/>
      <c r="C37" s="27">
        <f>6356+15+15</f>
        <v>6386</v>
      </c>
    </row>
    <row r="38" spans="1:3" ht="13.5" customHeight="1" x14ac:dyDescent="0.2">
      <c r="A38" s="8" t="s">
        <v>19</v>
      </c>
      <c r="B38" s="25">
        <v>2290698</v>
      </c>
      <c r="C38" s="27">
        <v>2295613</v>
      </c>
    </row>
    <row r="39" spans="1:3" ht="14.25" x14ac:dyDescent="0.2">
      <c r="A39" s="10" t="s">
        <v>22</v>
      </c>
      <c r="B39" s="25">
        <v>6768</v>
      </c>
      <c r="C39" s="27">
        <v>6768</v>
      </c>
    </row>
    <row r="40" spans="1:3" ht="14.25" x14ac:dyDescent="0.2">
      <c r="A40" s="10" t="s">
        <v>11</v>
      </c>
      <c r="B40" s="25">
        <v>40000</v>
      </c>
      <c r="C40" s="27">
        <v>60000</v>
      </c>
    </row>
    <row r="41" spans="1:3" ht="14.25" x14ac:dyDescent="0.2">
      <c r="A41" s="10" t="s">
        <v>25</v>
      </c>
      <c r="B41" s="25">
        <v>24657</v>
      </c>
      <c r="C41" s="27">
        <v>24657</v>
      </c>
    </row>
    <row r="42" spans="1:3" ht="14.25" x14ac:dyDescent="0.2">
      <c r="A42" s="149" t="s">
        <v>161</v>
      </c>
      <c r="B42" s="25"/>
      <c r="C42" s="27">
        <f>417227+44733+769</f>
        <v>462729</v>
      </c>
    </row>
    <row r="43" spans="1:3" ht="14.25" x14ac:dyDescent="0.2">
      <c r="A43" s="147" t="s">
        <v>163</v>
      </c>
      <c r="B43" s="25"/>
      <c r="C43" s="27">
        <f>221917+740+611+445</f>
        <v>223713</v>
      </c>
    </row>
    <row r="44" spans="1:3" ht="14.25" x14ac:dyDescent="0.2">
      <c r="A44" s="10" t="s">
        <v>166</v>
      </c>
      <c r="B44" s="25"/>
      <c r="C44" s="27">
        <v>46317</v>
      </c>
    </row>
    <row r="45" spans="1:3" ht="14.25" x14ac:dyDescent="0.2">
      <c r="A45" s="10" t="s">
        <v>26</v>
      </c>
      <c r="B45" s="25">
        <v>791819</v>
      </c>
      <c r="C45" s="27">
        <v>792779</v>
      </c>
    </row>
    <row r="46" spans="1:3" ht="14.25" x14ac:dyDescent="0.2">
      <c r="A46" s="10" t="s">
        <v>27</v>
      </c>
      <c r="B46" s="25">
        <v>43750</v>
      </c>
      <c r="C46" s="27">
        <v>43750</v>
      </c>
    </row>
    <row r="47" spans="1:3" ht="14.25" x14ac:dyDescent="0.2">
      <c r="A47" s="10" t="s">
        <v>165</v>
      </c>
      <c r="B47" s="25"/>
      <c r="C47" s="27">
        <f>4702+26+396</f>
        <v>5124</v>
      </c>
    </row>
    <row r="48" spans="1:3" ht="15" x14ac:dyDescent="0.25">
      <c r="A48" s="4" t="s">
        <v>20</v>
      </c>
      <c r="B48" s="21">
        <f>SUM(B31:B46)</f>
        <v>4043891</v>
      </c>
      <c r="C48" s="12">
        <f>SUM(C31:C47)</f>
        <v>10827742</v>
      </c>
    </row>
    <row r="49" spans="1:3" ht="14.25" x14ac:dyDescent="0.2">
      <c r="A49" s="13" t="s">
        <v>14</v>
      </c>
      <c r="B49" s="22">
        <v>-6766</v>
      </c>
      <c r="C49" s="26">
        <v>-6766</v>
      </c>
    </row>
    <row r="50" spans="1:3" ht="15.75" thickBot="1" x14ac:dyDescent="0.3">
      <c r="A50" s="14" t="s">
        <v>21</v>
      </c>
      <c r="B50" s="15">
        <f>+B48+B49</f>
        <v>4037125</v>
      </c>
      <c r="C50" s="15">
        <f>+C48+C49</f>
        <v>10820976</v>
      </c>
    </row>
    <row r="51" spans="1:3" ht="13.5" thickTop="1" x14ac:dyDescent="0.2">
      <c r="A51" s="16" t="s">
        <v>16</v>
      </c>
      <c r="B51" s="23"/>
    </row>
    <row r="52" spans="1:3" ht="11.25" customHeight="1" x14ac:dyDescent="0.2">
      <c r="B52" s="1"/>
      <c r="C52" s="9"/>
    </row>
    <row r="53" spans="1:3" ht="14.25" x14ac:dyDescent="0.2">
      <c r="A53" s="10" t="s">
        <v>24</v>
      </c>
      <c r="B53" s="20">
        <v>507323</v>
      </c>
      <c r="C53" s="11">
        <v>736463</v>
      </c>
    </row>
    <row r="54" spans="1:3" ht="14.25" x14ac:dyDescent="0.2">
      <c r="A54" s="28" t="s">
        <v>23</v>
      </c>
      <c r="B54" s="29">
        <v>200778</v>
      </c>
      <c r="C54" s="30">
        <v>200778</v>
      </c>
    </row>
    <row r="55" spans="1:3" ht="15.75" thickBot="1" x14ac:dyDescent="0.3">
      <c r="A55" s="14" t="s">
        <v>30</v>
      </c>
      <c r="B55" s="15">
        <f>+B53-B54</f>
        <v>306545</v>
      </c>
      <c r="C55" s="15">
        <f>+C53-C54</f>
        <v>535685</v>
      </c>
    </row>
    <row r="56" spans="1:3" ht="8.25" customHeight="1" thickTop="1" thickBot="1" x14ac:dyDescent="0.25">
      <c r="A56" s="10"/>
      <c r="B56" s="31"/>
      <c r="C56" s="32"/>
    </row>
    <row r="57" spans="1:3" ht="15.75" thickBot="1" x14ac:dyDescent="0.3">
      <c r="A57" s="33" t="s">
        <v>31</v>
      </c>
      <c r="B57" s="34">
        <f>+B28+B53</f>
        <v>4237903</v>
      </c>
      <c r="C57" s="35">
        <f>+C28+C53</f>
        <v>11021754</v>
      </c>
    </row>
    <row r="58" spans="1:3" ht="15.75" thickBot="1" x14ac:dyDescent="0.3">
      <c r="A58" s="33" t="s">
        <v>32</v>
      </c>
      <c r="B58" s="34">
        <f>+B50+B54</f>
        <v>4237903</v>
      </c>
      <c r="C58" s="35">
        <f>+C50+C54</f>
        <v>11021754</v>
      </c>
    </row>
    <row r="59" spans="1:3" x14ac:dyDescent="0.2">
      <c r="B59" s="1"/>
    </row>
    <row r="60" spans="1:3" ht="14.25" x14ac:dyDescent="0.2">
      <c r="B60" s="1"/>
      <c r="C60" s="17"/>
    </row>
    <row r="61" spans="1:3" ht="14.25" x14ac:dyDescent="0.2">
      <c r="B61" s="1"/>
      <c r="C61" s="17"/>
    </row>
    <row r="62" spans="1:3" x14ac:dyDescent="0.2">
      <c r="B62" s="1"/>
    </row>
    <row r="63" spans="1:3" x14ac:dyDescent="0.2">
      <c r="B63" s="1"/>
    </row>
    <row r="64" spans="1:3" x14ac:dyDescent="0.2">
      <c r="B64" s="1"/>
    </row>
    <row r="65" spans="2:3" x14ac:dyDescent="0.2">
      <c r="B65" s="1"/>
    </row>
    <row r="66" spans="2:3" x14ac:dyDescent="0.2">
      <c r="B66" s="1"/>
    </row>
    <row r="70" spans="2:3" x14ac:dyDescent="0.2">
      <c r="B70" s="1"/>
      <c r="C70" s="1"/>
    </row>
    <row r="71" spans="2:3" x14ac:dyDescent="0.2">
      <c r="B71" s="1"/>
      <c r="C71" s="1"/>
    </row>
    <row r="72" spans="2:3" x14ac:dyDescent="0.2">
      <c r="B72" s="1"/>
      <c r="C72" s="1"/>
    </row>
    <row r="73" spans="2:3" x14ac:dyDescent="0.2">
      <c r="B73" s="1"/>
      <c r="C73" s="1"/>
    </row>
    <row r="74" spans="2:3" x14ac:dyDescent="0.2">
      <c r="B74" s="1"/>
      <c r="C74" s="1"/>
    </row>
    <row r="75" spans="2:3" x14ac:dyDescent="0.2">
      <c r="B75" s="1"/>
      <c r="C75" s="1"/>
    </row>
    <row r="81" spans="2:3" x14ac:dyDescent="0.2">
      <c r="B81" s="1"/>
      <c r="C81" s="1"/>
    </row>
    <row r="82" spans="2:3" x14ac:dyDescent="0.2">
      <c r="B82" s="1"/>
      <c r="C82" s="1"/>
    </row>
    <row r="85" spans="2:3" x14ac:dyDescent="0.2">
      <c r="B85" s="1"/>
      <c r="C85" s="1"/>
    </row>
    <row r="86" spans="2:3" x14ac:dyDescent="0.2">
      <c r="B86" s="1"/>
      <c r="C86" s="1"/>
    </row>
  </sheetData>
  <phoneticPr fontId="1" type="noConversion"/>
  <pageMargins left="0.98425196850393704" right="0.98425196850393704" top="0.55118110236220474" bottom="0.9055118110236221" header="0.31496062992125984" footer="0.39370078740157483"/>
  <pageSetup paperSize="9" scale="92" orientation="portrait" r:id="rId1"/>
  <headerFooter alignWithMargins="0">
    <oddHeader>&amp;C&amp;"Arial,Kurzíva"Příloha č. 3 - Upravený rozpočet Olomouckého kraje na rok 2015 po schválení rozpočtových změn</oddHeader>
    <oddFooter xml:space="preserve">&amp;L&amp;"Arial,Kurzíva"Zastupitelstvo OK 26.6.2015
5.1.1. - Rozpočet Olomouckého kraje 2015 - rozpočtové změny DODATEK
Příloha č.3: Upravený rozpočet OK na rok 2015 po schválení rozpočtových změn&amp;R&amp;"Arial,Kurzíva"Strana 17 (celkem 17)&amp;"Arial,Obyčejné"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2015-06-17T12:18:48Z</cp:lastPrinted>
  <dcterms:created xsi:type="dcterms:W3CDTF">2007-02-21T09:44:06Z</dcterms:created>
  <dcterms:modified xsi:type="dcterms:W3CDTF">2015-06-17T12:18:51Z</dcterms:modified>
</cp:coreProperties>
</file>