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3 přímé náklady\ROK a ZOK\05-ZOK 26.2.2024 Rozpočet 2023\"/>
    </mc:Choice>
  </mc:AlternateContent>
  <xr:revisionPtr revIDLastSave="0" documentId="13_ncr:1_{4C299B55-780C-498D-AD58-4B26F53B57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 PN 2023 obecní škol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9" i="1" l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45" i="1"/>
  <c r="C446" i="1"/>
  <c r="C447" i="1"/>
  <c r="C44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225" i="1"/>
  <c r="C226" i="1"/>
  <c r="C227" i="1"/>
  <c r="C201" i="1"/>
  <c r="C202" i="1"/>
  <c r="C203" i="1"/>
  <c r="C204" i="1"/>
  <c r="C205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64" i="1"/>
  <c r="C65" i="1"/>
  <c r="C66" i="1"/>
  <c r="C67" i="1"/>
  <c r="C68" i="1"/>
  <c r="C69" i="1"/>
  <c r="C70" i="1"/>
  <c r="C71" i="1"/>
  <c r="C72" i="1"/>
  <c r="C73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530" i="1"/>
  <c r="C491" i="1"/>
  <c r="C449" i="1"/>
  <c r="C426" i="1"/>
  <c r="C364" i="1"/>
  <c r="C349" i="1"/>
  <c r="C309" i="1"/>
  <c r="C228" i="1"/>
  <c r="C206" i="1"/>
  <c r="C185" i="1"/>
  <c r="C158" i="1"/>
  <c r="C74" i="1"/>
  <c r="C46" i="1"/>
  <c r="C505" i="1"/>
  <c r="C504" i="1"/>
  <c r="C503" i="1"/>
  <c r="C502" i="1"/>
  <c r="C501" i="1"/>
  <c r="C500" i="1"/>
  <c r="C499" i="1"/>
  <c r="C498" i="1"/>
  <c r="C497" i="1"/>
  <c r="C496" i="1"/>
  <c r="C463" i="1"/>
  <c r="C462" i="1"/>
  <c r="C461" i="1"/>
  <c r="C460" i="1"/>
  <c r="C459" i="1"/>
  <c r="C458" i="1"/>
  <c r="C457" i="1"/>
  <c r="C456" i="1"/>
  <c r="C455" i="1"/>
  <c r="C454" i="1"/>
  <c r="C444" i="1"/>
  <c r="C443" i="1"/>
  <c r="C442" i="1"/>
  <c r="C441" i="1"/>
  <c r="C440" i="1"/>
  <c r="C439" i="1"/>
  <c r="C438" i="1"/>
  <c r="C437" i="1"/>
  <c r="C436" i="1"/>
  <c r="C435" i="1"/>
  <c r="C378" i="1"/>
  <c r="C377" i="1"/>
  <c r="C376" i="1"/>
  <c r="C375" i="1"/>
  <c r="C374" i="1"/>
  <c r="C373" i="1"/>
  <c r="C372" i="1"/>
  <c r="C371" i="1"/>
  <c r="C370" i="1"/>
  <c r="C369" i="1"/>
  <c r="C363" i="1"/>
  <c r="C362" i="1"/>
  <c r="C361" i="1"/>
  <c r="C360" i="1"/>
  <c r="C359" i="1"/>
  <c r="C358" i="1"/>
  <c r="C357" i="1"/>
  <c r="C356" i="1"/>
  <c r="C365" i="1" s="1"/>
  <c r="C355" i="1"/>
  <c r="C354" i="1"/>
  <c r="C327" i="1"/>
  <c r="C326" i="1"/>
  <c r="C325" i="1"/>
  <c r="C324" i="1"/>
  <c r="C323" i="1"/>
  <c r="C322" i="1"/>
  <c r="C321" i="1"/>
  <c r="C320" i="1"/>
  <c r="C319" i="1"/>
  <c r="C318" i="1"/>
  <c r="C242" i="1"/>
  <c r="C241" i="1"/>
  <c r="C240" i="1"/>
  <c r="C239" i="1"/>
  <c r="C238" i="1"/>
  <c r="C237" i="1"/>
  <c r="C236" i="1"/>
  <c r="C235" i="1"/>
  <c r="C234" i="1"/>
  <c r="C233" i="1"/>
  <c r="C224" i="1"/>
  <c r="C223" i="1"/>
  <c r="C222" i="1"/>
  <c r="C221" i="1"/>
  <c r="C220" i="1"/>
  <c r="C219" i="1"/>
  <c r="C218" i="1"/>
  <c r="C217" i="1"/>
  <c r="C216" i="1"/>
  <c r="C215" i="1"/>
  <c r="C200" i="1"/>
  <c r="C199" i="1"/>
  <c r="C198" i="1"/>
  <c r="C197" i="1"/>
  <c r="C196" i="1"/>
  <c r="C195" i="1"/>
  <c r="C194" i="1"/>
  <c r="C193" i="1"/>
  <c r="C207" i="1" s="1"/>
  <c r="C192" i="1"/>
  <c r="C191" i="1"/>
  <c r="C172" i="1"/>
  <c r="C171" i="1"/>
  <c r="C170" i="1"/>
  <c r="C169" i="1"/>
  <c r="C168" i="1"/>
  <c r="C167" i="1"/>
  <c r="C166" i="1"/>
  <c r="C165" i="1"/>
  <c r="C164" i="1"/>
  <c r="C163" i="1"/>
  <c r="C88" i="1"/>
  <c r="C87" i="1"/>
  <c r="C86" i="1"/>
  <c r="C85" i="1"/>
  <c r="C84" i="1"/>
  <c r="C83" i="1"/>
  <c r="C82" i="1"/>
  <c r="C81" i="1"/>
  <c r="C80" i="1"/>
  <c r="C79" i="1"/>
  <c r="C63" i="1"/>
  <c r="C62" i="1"/>
  <c r="C61" i="1"/>
  <c r="C60" i="1"/>
  <c r="C59" i="1"/>
  <c r="C58" i="1"/>
  <c r="C57" i="1"/>
  <c r="C56" i="1"/>
  <c r="C55" i="1"/>
  <c r="C18" i="1"/>
  <c r="C17" i="1"/>
  <c r="C16" i="1"/>
  <c r="C15" i="1"/>
  <c r="C14" i="1"/>
  <c r="C13" i="1"/>
  <c r="C12" i="1"/>
  <c r="C11" i="1"/>
  <c r="C10" i="1"/>
  <c r="C9" i="1"/>
  <c r="B531" i="1"/>
  <c r="B492" i="1"/>
  <c r="B450" i="1"/>
  <c r="B427" i="1"/>
  <c r="B365" i="1"/>
  <c r="B350" i="1"/>
  <c r="B310" i="1"/>
  <c r="B312" i="1" s="1"/>
  <c r="B229" i="1"/>
  <c r="B207" i="1"/>
  <c r="B186" i="1"/>
  <c r="B159" i="1"/>
  <c r="B75" i="1"/>
  <c r="B47" i="1"/>
  <c r="B49" i="1" s="1"/>
  <c r="C159" i="1" l="1"/>
  <c r="B209" i="1"/>
  <c r="B533" i="1"/>
  <c r="B429" i="1"/>
  <c r="C350" i="1"/>
  <c r="C310" i="1"/>
  <c r="C229" i="1"/>
  <c r="C531" i="1"/>
  <c r="C492" i="1"/>
  <c r="C427" i="1"/>
  <c r="C429" i="1" s="1"/>
  <c r="C186" i="1"/>
  <c r="C75" i="1"/>
  <c r="C47" i="1"/>
  <c r="C49" i="1" s="1"/>
  <c r="C450" i="1"/>
  <c r="D47" i="1"/>
  <c r="D49" i="1" s="1"/>
  <c r="D75" i="1"/>
  <c r="B535" i="1" l="1"/>
  <c r="C312" i="1"/>
  <c r="C533" i="1"/>
  <c r="C209" i="1"/>
  <c r="D531" i="1"/>
  <c r="D492" i="1"/>
  <c r="D450" i="1"/>
  <c r="D427" i="1"/>
  <c r="D365" i="1"/>
  <c r="D350" i="1"/>
  <c r="D310" i="1"/>
  <c r="D229" i="1"/>
  <c r="D207" i="1"/>
  <c r="D186" i="1"/>
  <c r="D159" i="1"/>
  <c r="C535" i="1" l="1"/>
  <c r="D533" i="1"/>
  <c r="D429" i="1"/>
  <c r="D312" i="1"/>
  <c r="D209" i="1"/>
  <c r="D535" i="1" l="1"/>
</calcChain>
</file>

<file path=xl/sharedStrings.xml><?xml version="1.0" encoding="utf-8"?>
<sst xmlns="http://schemas.openxmlformats.org/spreadsheetml/2006/main" count="566" uniqueCount="505">
  <si>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</si>
  <si>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</si>
  <si>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</si>
  <si>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</si>
  <si>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</si>
  <si>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</si>
  <si>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</si>
  <si>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</si>
  <si>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</si>
  <si>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</si>
  <si>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</si>
  <si>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</si>
  <si>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</si>
  <si>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</si>
  <si>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</si>
  <si>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</si>
  <si>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</si>
  <si>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</si>
  <si>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</si>
  <si>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</si>
  <si>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</si>
  <si>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</si>
  <si>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</si>
  <si>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</si>
  <si>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</si>
  <si>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</si>
  <si>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</si>
  <si>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</si>
  <si>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</si>
  <si>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</si>
  <si>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</si>
  <si>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</si>
  <si>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</si>
  <si>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</si>
  <si>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</si>
  <si>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</si>
  <si>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</si>
  <si>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Holanova 417</t>
  </si>
  <si>
    <t>Základní škola Česká Ves</t>
  </si>
  <si>
    <t>Mateřská škola Javorník, Míru 356</t>
  </si>
  <si>
    <t>Mateřská škola Jeseník, Karla Čapka</t>
  </si>
  <si>
    <t>Mateřská škola Mikulovice</t>
  </si>
  <si>
    <t>Základní škola Vidnava</t>
  </si>
  <si>
    <t>Základní škola Zlaté Hory</t>
  </si>
  <si>
    <t>Základní škola Doloplazy</t>
  </si>
  <si>
    <t>Mateřská škola Doloplazy</t>
  </si>
  <si>
    <t>Mateřská škola Mrsklesy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</si>
  <si>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</si>
  <si>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</si>
  <si>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</si>
  <si>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</si>
  <si>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</si>
  <si>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</si>
  <si>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</si>
  <si>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Mozartova 6</t>
  </si>
  <si>
    <t>Mateřská škola Olomouc, Škrétova 2</t>
  </si>
  <si>
    <t>Mateřská škola Olomouc, Zeyerova 23</t>
  </si>
  <si>
    <t>Mateřská škola Olomouc, Žižkovo nám. 3</t>
  </si>
  <si>
    <t>Základní škola Štěpánov, Dolní 78</t>
  </si>
  <si>
    <t>Mateřská škola Toveř</t>
  </si>
  <si>
    <t>Mateřská škola Ústín</t>
  </si>
  <si>
    <t>Mateřská škola Hnojice</t>
  </si>
  <si>
    <t>Základní škola Šternberk, Dr. Hrubého 2</t>
  </si>
  <si>
    <t>Základní škola Šternberk, Svatoplukova 7</t>
  </si>
  <si>
    <t>Dům dětí a mládeže Šternberk, Opavská 14</t>
  </si>
  <si>
    <t>Základní škola Nová Hradečná</t>
  </si>
  <si>
    <t>Základní škola Troubelice</t>
  </si>
  <si>
    <t>Základní škola Uničov, J. Haška 211</t>
  </si>
  <si>
    <t>Základní škola a gymnázium Konice, Tyršova 609</t>
  </si>
  <si>
    <t>Mateřská škola Skřípov</t>
  </si>
  <si>
    <t>Mateřská škola Stražisko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</si>
  <si>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</si>
  <si>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</si>
  <si>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</si>
  <si>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</si>
  <si>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Mateřská škola Malé Hradisko</t>
  </si>
  <si>
    <t>Základní škola Němčice nad Hanou, Tyršova 360</t>
  </si>
  <si>
    <t>Základní škola Prostějov, ul. dr. Horáka 24</t>
  </si>
  <si>
    <t>Základní škola Prostějov, ul. Vl. Majakovského 1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</si>
  <si>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</si>
  <si>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</si>
  <si>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</si>
  <si>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</si>
  <si>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Základní škola Protivanov </t>
  </si>
  <si>
    <t>Mateřská škola Vranovice-Kelčice</t>
  </si>
  <si>
    <t>Mateřská škola Hrabůvka</t>
  </si>
  <si>
    <t>Základní škola Hustopeče nad Bečvou, Školní 223</t>
  </si>
  <si>
    <t>Mateřská škola Bochoř, Náves 16</t>
  </si>
  <si>
    <t>Základní škola Horní Moštěnice, Pod Vinohrady 30</t>
  </si>
  <si>
    <t>Školní jídelna Kojetín, Hanusíkova 283</t>
  </si>
  <si>
    <t>Mateřská škola Přerov, Dvořákova 23</t>
  </si>
  <si>
    <t>Mateřská škola Radost Přerov, Kozlovská 44</t>
  </si>
  <si>
    <t>Mateřská škola Přerov, Kratochvílova 19</t>
  </si>
  <si>
    <t>Mateřská škola Přerov, Máchova 8</t>
  </si>
  <si>
    <t>Mateřská škola Přerov, Optiky 14</t>
  </si>
  <si>
    <t>Základní škola Přerov, Trávník 27</t>
  </si>
  <si>
    <t>Mateřská škola Moravičany</t>
  </si>
  <si>
    <t>Mateřská škola Loštice, Trávník</t>
  </si>
  <si>
    <t>Základní škola Mohelnice, Vodní 27</t>
  </si>
  <si>
    <t>Mateřská škola Sluníčko Šumperk, Evaldova 25</t>
  </si>
  <si>
    <t>Základní škola Šumperk, Šumavská 21</t>
  </si>
  <si>
    <t>Základní škola Postřelmov</t>
  </si>
  <si>
    <t>Mateřská škola Pohádka Zábřeh, ČSA 13</t>
  </si>
  <si>
    <t>Základní škola Zábřeh, B. Němcové 15</t>
  </si>
  <si>
    <t>Celkem obecní školství Olomouckého kraje</t>
  </si>
  <si>
    <t>Základní umělecká škola Loštice, Trávník 596</t>
  </si>
  <si>
    <t>ÚZ 33 353</t>
  </si>
  <si>
    <t>ZŠ a MŠ Bělkovice-Lašťany</t>
  </si>
  <si>
    <t>ZŠ a MŠ Blatec</t>
  </si>
  <si>
    <t>ZŠ a MŠ Bohuňovice</t>
  </si>
  <si>
    <t>ZŠ a MŠ Dolany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</si>
  <si>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</si>
  <si>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</si>
  <si>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</si>
  <si>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</si>
  <si>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</si>
  <si>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</si>
  <si>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</si>
  <si>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</si>
  <si>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</si>
  <si>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</si>
  <si>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</si>
  <si>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</si>
  <si>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</si>
  <si>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</si>
  <si>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</si>
  <si>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</si>
  <si>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</si>
  <si>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</si>
  <si>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Těšetice</t>
  </si>
  <si>
    <t>ZŠ a MŠ Velký Újezd</t>
  </si>
  <si>
    <t>ZŠ a MŠ Mladějovice</t>
  </si>
  <si>
    <t>ZŠ a MŠ Žerotín</t>
  </si>
  <si>
    <t>ZŠ a MŠ Újezd</t>
  </si>
  <si>
    <t>ZŠ a MŠ Jindřichov</t>
  </si>
  <si>
    <t>Základní škola Bludov, Nová Dědina 368</t>
  </si>
  <si>
    <t>ZŠ a MŠ Dolní Studénky</t>
  </si>
  <si>
    <t>ZŠ a MŠ Olšany</t>
  </si>
  <si>
    <t>ZŠ a MŠ Vikýřovice</t>
  </si>
  <si>
    <t>ZŠ a MŠ Dubicko, Zábřežská 143</t>
  </si>
  <si>
    <t>ZŠ a MŠ Hrabová</t>
  </si>
  <si>
    <t>ZŠ a MŠ Zvole</t>
  </si>
  <si>
    <t>ZŠ, MŠ, ŠJ a ŠD Bouzov</t>
  </si>
  <si>
    <t>ZŠ a MŠ Náklo</t>
  </si>
  <si>
    <t>ZŠ a MŠ Pňovice</t>
  </si>
  <si>
    <t>ZŠ a MŠ Kladky</t>
  </si>
  <si>
    <t xml:space="preserve">ZŠ a MŠ Bedihošť </t>
  </si>
  <si>
    <t>ZŠ a MŠ Čechy pod  Kosířem, Komenského 5</t>
  </si>
  <si>
    <t>Masarykova ZŠ a MŠ Nezamyslice, 1. máje 234</t>
  </si>
  <si>
    <t>ZŠ a MŠ Olšany u Prostějova</t>
  </si>
  <si>
    <t>ZŠ a MŠ Pěnčín</t>
  </si>
  <si>
    <t>ZŠ a MŠ Prostějov, Melantrichova ul. 60</t>
  </si>
  <si>
    <t>ZŠ a MŠ Prostějov, Palackého třída 14</t>
  </si>
  <si>
    <t>ZŠ a MŠ Určice</t>
  </si>
  <si>
    <t>Mateřská škola Víceměřice</t>
  </si>
  <si>
    <t>ZŠ a MŠ Drahanovice</t>
  </si>
  <si>
    <t>Základní škola Hlubočky, Olomoucká 116</t>
  </si>
  <si>
    <t>ZŠ a MŠ Prostějov, Kollárova ul. 4</t>
  </si>
  <si>
    <t>Základní škola Dřevohostice, Školní 355</t>
  </si>
  <si>
    <t>Základní škola Zdeny Kaprálové a MŠ Vrbátky</t>
  </si>
  <si>
    <t>Základní škola Jeseník, Nábřežní 413</t>
  </si>
  <si>
    <t>Základní škola Olomouc, Fr. Stupky 16</t>
  </si>
  <si>
    <t>Základní škola Velký Týnec</t>
  </si>
  <si>
    <t>Základní škola Šternberk, nám. Svobody 3</t>
  </si>
  <si>
    <t>Základní škola Plumlov, Rudé armády 300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</si>
  <si>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</si>
  <si>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</si>
  <si>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</si>
  <si>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</si>
  <si>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ZŠ s MŠ Velké Losiny, Osvobození 350</t>
  </si>
  <si>
    <t>Základní škola Štíty, Školní 98</t>
  </si>
  <si>
    <t>ZŠ a MŠ Ptení</t>
  </si>
  <si>
    <t>ZŠ a MŠ Tršice</t>
  </si>
  <si>
    <t>SVČ a ZpDVPP Doris Šumperk, Komenského 9</t>
  </si>
  <si>
    <t xml:space="preserve">ZŠ a MŠ Vřesovice </t>
  </si>
  <si>
    <t>Základní škola Olomouc, Zeyerova 28</t>
  </si>
  <si>
    <t>Mateřská škola Suchonice</t>
  </si>
  <si>
    <t>ZŠ a MŠ Medlov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</si>
  <si>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</si>
  <si>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</si>
  <si>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</si>
  <si>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</si>
  <si>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</si>
  <si>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Základní škola Lipník nad Bečvou, Osecká 315</t>
  </si>
  <si>
    <t>Základní škola Brodek u Přerova, Majetínská 275</t>
  </si>
  <si>
    <t>Mateřská škola Kojetín, Hanusíkova 10</t>
  </si>
  <si>
    <t>Základní škola Přerov, Svisle 13</t>
  </si>
  <si>
    <t>Mateřská škola Želatovice</t>
  </si>
  <si>
    <t xml:space="preserve">ZŠ a MŠ Hanušovice, Hlavní 145 </t>
  </si>
  <si>
    <t xml:space="preserve">Základní škola a mateřská škola Údolí Desné </t>
  </si>
  <si>
    <t xml:space="preserve">ZŠ a MŠ Jedlí </t>
  </si>
  <si>
    <t>v Kč</t>
  </si>
  <si>
    <t>Základní umělecká škola Javorník</t>
  </si>
  <si>
    <t xml:space="preserve">Základní škola Mikulovice, Hlavní 346 </t>
  </si>
  <si>
    <t xml:space="preserve">ZŠ a MŠ Bystrovany </t>
  </si>
  <si>
    <t xml:space="preserve">Mateřská škola Štěpánov-Moravská Huzová </t>
  </si>
  <si>
    <t xml:space="preserve">Základní škola Dlouhá Loučka, Šumvaldská 220 </t>
  </si>
  <si>
    <t xml:space="preserve">Masarykova jubilejní ZŠ a MŠ Horní Štěpánov </t>
  </si>
  <si>
    <t xml:space="preserve">Základní škola Brodek u Prostějova, Císařská 65 </t>
  </si>
  <si>
    <t xml:space="preserve">ZŠ a MŠ Čelechovice na Hané, U sokolovny 275 </t>
  </si>
  <si>
    <t xml:space="preserve">Mateřská škola Stařechovice </t>
  </si>
  <si>
    <t xml:space="preserve">Mateřská škola Bezuchov </t>
  </si>
  <si>
    <t xml:space="preserve">Základní škola Bochoř, Školní 213/13 </t>
  </si>
  <si>
    <t xml:space="preserve">Mateřská škola Uhřičice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</si>
  <si>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</si>
  <si>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</si>
  <si>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</si>
  <si>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</si>
  <si>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Nemile </t>
  </si>
  <si>
    <t xml:space="preserve">Mateřská škola Severáček Zábřeh, Severovýchod 25 </t>
  </si>
  <si>
    <t xml:space="preserve">Základní škola Zábřeh, Severovýchod 26 </t>
  </si>
  <si>
    <t>ZŠ a MŠ Jana Železného Prostějov, sídliště Svobody 3578/79</t>
  </si>
  <si>
    <t>Zařízení školního stravování Přerov, Kratochvílova 30</t>
  </si>
  <si>
    <t xml:space="preserve">ZŠ a MŠ Luká </t>
  </si>
  <si>
    <t xml:space="preserve">Mateřská škola Nová Hradečná </t>
  </si>
  <si>
    <t xml:space="preserve">Mateřská škola Biskupice </t>
  </si>
  <si>
    <t>Mateřská škola Dobromilice</t>
  </si>
  <si>
    <t xml:space="preserve">Mateřská škola Pivín </t>
  </si>
  <si>
    <t>Dům dětí a mládeže Kojetín, Sv. Čecha 586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</si>
  <si>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</si>
  <si>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</si>
  <si>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</si>
  <si>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</si>
  <si>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Mateřská škola Jeseník, Křížkovského 1217 </t>
  </si>
  <si>
    <t xml:space="preserve">Základní škola Olomouc, 8. května 29 </t>
  </si>
  <si>
    <t xml:space="preserve">ZŠ a MŠ Samotišky </t>
  </si>
  <si>
    <t xml:space="preserve">Mateřská škola Lužice </t>
  </si>
  <si>
    <t>ZŠ a MŠ Jívová</t>
  </si>
  <si>
    <t xml:space="preserve">Základní škola Šumvald </t>
  </si>
  <si>
    <t xml:space="preserve">Mateřská škola Hluchov </t>
  </si>
  <si>
    <t xml:space="preserve">Základní škola Hrubčice </t>
  </si>
  <si>
    <t xml:space="preserve">ZŠ a MŠ Myslejovice </t>
  </si>
  <si>
    <t xml:space="preserve">Mateřská škola Milotice nad Bečvou </t>
  </si>
  <si>
    <t xml:space="preserve">Mateřská škola Rakov </t>
  </si>
  <si>
    <t xml:space="preserve">Mateřská škola Mohelnice, Hálkova 12 </t>
  </si>
  <si>
    <t xml:space="preserve">Mateřská škola Postřelmov </t>
  </si>
  <si>
    <t>Mateřská škola Suchdol-Jednov</t>
  </si>
  <si>
    <t xml:space="preserve">Mateřská škola Mírov </t>
  </si>
  <si>
    <t>ZŠ a MŠ Náměšť na Hané, Komenského 283</t>
  </si>
  <si>
    <t>Mateřská škola Niva</t>
  </si>
  <si>
    <t>Základní umělecká škola Jeseník</t>
  </si>
  <si>
    <t>Mateřská škola Uhelná</t>
  </si>
  <si>
    <t>Mateřská škola Vápenná</t>
  </si>
  <si>
    <t>ZŠ a MŠ Haňovice</t>
  </si>
  <si>
    <t>Mateřská škola Slavětín</t>
  </si>
  <si>
    <t xml:space="preserve">Mateřská škola Hlubočky, Boční 437 </t>
  </si>
  <si>
    <t xml:space="preserve">Mateřská škola Krčmaň </t>
  </si>
  <si>
    <t xml:space="preserve">ZŠ a MŠ T. G. Masaryka Brodek u Konice </t>
  </si>
  <si>
    <t xml:space="preserve">Mateřská škola Raková </t>
  </si>
  <si>
    <t xml:space="preserve">Mateřská škola Šubířov </t>
  </si>
  <si>
    <t>Mateřská škola Bílovice-Lutotín</t>
  </si>
  <si>
    <t xml:space="preserve">Mateřská škola Hrubčice </t>
  </si>
  <si>
    <t>Základní škola Krumsín</t>
  </si>
  <si>
    <t xml:space="preserve">Mateřská škola Plumlov , Na stráži 512 </t>
  </si>
  <si>
    <t xml:space="preserve">Mateřská škola Protivanov </t>
  </si>
  <si>
    <t xml:space="preserve">ZŠ a MŠ Přemyslovice </t>
  </si>
  <si>
    <t xml:space="preserve">Mateřská škola Slatinky </t>
  </si>
  <si>
    <t xml:space="preserve">ZŠ a MŠ Smržice, Zákostelí 133 </t>
  </si>
  <si>
    <t xml:space="preserve">ZŠ a MŠ Vrchoslavice </t>
  </si>
  <si>
    <t xml:space="preserve">Mateřská škola Horní Újezd </t>
  </si>
  <si>
    <t xml:space="preserve">Mateřská škola Libina </t>
  </si>
  <si>
    <t xml:space="preserve">ZŠ a MŠ Oskava </t>
  </si>
  <si>
    <t xml:space="preserve">ZŠ a MŠ Brníčko </t>
  </si>
  <si>
    <t xml:space="preserve">ZŠ a MŠ Kolšov </t>
  </si>
  <si>
    <t xml:space="preserve">ZŠ a MŠ Lesnice </t>
  </si>
  <si>
    <t xml:space="preserve">ZŠ a MŠ Rájec </t>
  </si>
  <si>
    <t>Mateřská škola Šternberk, Nádražní 7</t>
  </si>
  <si>
    <t>ZŠ a MŠ Daskabát</t>
  </si>
  <si>
    <t>Mateřská škola Hlubočky, Dukelských hrdinů 220</t>
  </si>
  <si>
    <t>Mateřská škola Dřevnovice</t>
  </si>
  <si>
    <t>Mateřská škola Ivaň</t>
  </si>
  <si>
    <t>Základní škola Pivín</t>
  </si>
  <si>
    <t xml:space="preserve">ZŠ a MŠ Tištín </t>
  </si>
  <si>
    <t>Mateřská škola Malhotice</t>
  </si>
  <si>
    <t>Mateřská škola Paršovice</t>
  </si>
  <si>
    <t>Mateřská škola Špičky</t>
  </si>
  <si>
    <t>Mateřská škola Veselíčko</t>
  </si>
  <si>
    <t>Mateřská škola Bludov, Polní 502</t>
  </si>
  <si>
    <t>Základní škola Chromeč</t>
  </si>
  <si>
    <t>Školní jídelna Šternberk, Svatoplukova 1419/7</t>
  </si>
  <si>
    <t>Základní škola a Mateřská škola Bělá pod Pradědem</t>
  </si>
  <si>
    <t>Základní škola a Mateřská škola Kobylá nad Vidnavkou</t>
  </si>
  <si>
    <t>Základní škola a mateřská škola J. Schrotha, Lipová - lázně</t>
  </si>
  <si>
    <t>Základní škola a Mateřská škola Písečná u Jeseníku</t>
  </si>
  <si>
    <t>Základní škola a Mateřská škola Supíkovice</t>
  </si>
  <si>
    <t>Základní škola a Mateřská škola Bělotín</t>
  </si>
  <si>
    <t>Základní škola a mateřská škola Černotín</t>
  </si>
  <si>
    <t>Mateřská škola Míček, Galášova 1747, Hranice</t>
  </si>
  <si>
    <t>Základní škola a mateřská škola Hranice, Hranická 100</t>
  </si>
  <si>
    <t>Základní škola a mateřská škola Hranice, Struhlovsko</t>
  </si>
  <si>
    <t>Základní škola a mateřská škola Hranice, Šromotovo</t>
  </si>
  <si>
    <t>Základní škola a Mateřská škola Jindřichov</t>
  </si>
  <si>
    <t>Mateřská škola Čtyřlístek Milenov</t>
  </si>
  <si>
    <t>Základní škola a mateřská škola Olšovec</t>
  </si>
  <si>
    <t>Základní škola a mateřská škola Opatovice</t>
  </si>
  <si>
    <t>Základní škola a Mateřská škola Partutovice</t>
  </si>
  <si>
    <t>Mateřská škola Polom</t>
  </si>
  <si>
    <t>Základní škola a Mateřská škola Potštát</t>
  </si>
  <si>
    <t>Základní škola a mateřská škola Skalička</t>
  </si>
  <si>
    <t>Mateřská škola Pramínek Teplice nad Bečvou</t>
  </si>
  <si>
    <t>Základní škola a mateřská škola Všechovice</t>
  </si>
  <si>
    <t>Základní škola Dolní Újezd a Mateřská škola Staměřice</t>
  </si>
  <si>
    <t>Základní škola a mateřská škola Jezernice</t>
  </si>
  <si>
    <t>Základní škola a mateřská škola Lipník nad Bečvou, ulice Hranická 511</t>
  </si>
  <si>
    <t>Základní škola a Mateřská škola Soběchleby</t>
  </si>
  <si>
    <t>Základní škola a Mateřská škola Týn nad Bečvou</t>
  </si>
  <si>
    <t>Základní škola a Mateřská škola Beňov</t>
  </si>
  <si>
    <t xml:space="preserve">Základní škola a Mateřská škola Kokory </t>
  </si>
  <si>
    <t>Základní škola a Mateřská škola Křenovice</t>
  </si>
  <si>
    <t>Základní škola a mateřská škola Lobodice</t>
  </si>
  <si>
    <t>Základní škola a mateřská škola, Pavlovice u Přerova</t>
  </si>
  <si>
    <t>Základní škola a mateřská škola Polkovice</t>
  </si>
  <si>
    <t>Základní škola a Mateřská škola Prosenice</t>
  </si>
  <si>
    <t>Základní škola a Slaměníkova mateřská škola Radslavice</t>
  </si>
  <si>
    <t>Základní škola a Mateřská škola Tovačov</t>
  </si>
  <si>
    <t>Základní škola a Mateřská škola Troubky</t>
  </si>
  <si>
    <t>Mateřská škola Klopina</t>
  </si>
  <si>
    <t>Základní škola a Mateřská škola Maletín</t>
  </si>
  <si>
    <t>Základní škola a Mateřská škola Pavlov</t>
  </si>
  <si>
    <t>Základní škola a Mateřská škola Úsov</t>
  </si>
  <si>
    <t>Základní škola a Mateřská škola Černá Voda</t>
  </si>
  <si>
    <t>Základní škola a Mateřská škola Stará Červená Voda</t>
  </si>
  <si>
    <t>Základní škola Bílá Lhota</t>
  </si>
  <si>
    <t>ZŠ a MŠ Červenka, Komenského 31</t>
  </si>
  <si>
    <t>ZŠ a MŠ Střeň</t>
  </si>
  <si>
    <t>Základní škola Vilémov</t>
  </si>
  <si>
    <t>Fakultní ZŠ a MŠ Olomouc, Holečkova 10</t>
  </si>
  <si>
    <t xml:space="preserve">Mateřská škola Olomouc, Wolkerova 34 </t>
  </si>
  <si>
    <t>ZŠ a MŠ Huzová</t>
  </si>
  <si>
    <t>ZŠ a MŠ Libavá, Náměstí 150, 783 07 Město Libavá</t>
  </si>
  <si>
    <t>Základní umělecká škola Moravský Beroun, Dvořákova 349</t>
  </si>
  <si>
    <t>Jubilejní Masarykova ZŠ a MŠ Drahany</t>
  </si>
  <si>
    <t>ZŠ a MŠ Laškov</t>
  </si>
  <si>
    <t>Mateřská škola Ohrozim</t>
  </si>
  <si>
    <t>Mateřská škola Želeč</t>
  </si>
  <si>
    <t>Základní škola Hranice, tř. 1. máje 357</t>
  </si>
  <si>
    <t>Mateřská škola Hustopeče nad Bečvou, V zahradách 274</t>
  </si>
  <si>
    <t>Základní škola a mateřská škola Loučka</t>
  </si>
  <si>
    <t>Základní škola a mateřská škola Domaželice</t>
  </si>
  <si>
    <t>Základní škola Kojetín, Svatopluka Čecha 586</t>
  </si>
  <si>
    <t>Základní škola a Mateřská škola Lazníky</t>
  </si>
  <si>
    <t>Základní škola Moravičany</t>
  </si>
  <si>
    <t>Mateřská škola Třeština</t>
  </si>
  <si>
    <t>ZŠ a MŠ Bratrušov</t>
  </si>
  <si>
    <t>ZŠ a MŠ Rovensko</t>
  </si>
  <si>
    <t xml:space="preserve">ZŠ a MŠ Svébohov </t>
  </si>
  <si>
    <t>Mateřská škola Česká Ves, Jesenická 98</t>
  </si>
  <si>
    <t>Mateřská škola Žulová</t>
  </si>
  <si>
    <t>ZŠ a MŠ Cholina</t>
  </si>
  <si>
    <t>Mateřská škola Litovel, Gemerská 506</t>
  </si>
  <si>
    <t>Školní jídelna Litovel, Studentů 91</t>
  </si>
  <si>
    <t>Mateřská škola Olomouc, Michalské stromořadí 11</t>
  </si>
  <si>
    <t>Mateřská škola Velký Týnec</t>
  </si>
  <si>
    <t>Základní škola Věrovany</t>
  </si>
  <si>
    <t>Mateřská škola Domašov u Šternberka</t>
  </si>
  <si>
    <t>ZŠ a MŠ Štarnov</t>
  </si>
  <si>
    <t>Mateřská škola Dlouhá Loučka, 1.máje 31</t>
  </si>
  <si>
    <t>Mateřská škola Paseka</t>
  </si>
  <si>
    <t>Mateřská škola Šumvald</t>
  </si>
  <si>
    <t>Mateřská škola Uničov, Komenského 680</t>
  </si>
  <si>
    <t>ORION - SVČ Němčice nad Hanou, Tyršova 360</t>
  </si>
  <si>
    <t>Sportcentrum Dům dětí a mládeže Prostějov, Olympijská 4</t>
  </si>
  <si>
    <t>Mateřská škola Prostějov, Moravská ul. 30</t>
  </si>
  <si>
    <t>Mateřská škola Pohádka, Palackého, Hranice</t>
  </si>
  <si>
    <t>Mateřská škola Sluníčko, Plynárenská 1791, Hranice</t>
  </si>
  <si>
    <t>Mateřská škola Citov</t>
  </si>
  <si>
    <t>Mateřská škola Přerov, Kouřilkova 2</t>
  </si>
  <si>
    <t>Mateřská škola Přerov-Újezdec, Hlavní 61</t>
  </si>
  <si>
    <t>Mateřská škola Mohelnice, Na zámečku 10</t>
  </si>
  <si>
    <t>ZŠ a MŠ Bušín</t>
  </si>
  <si>
    <t>Mateřská škola Chromeč</t>
  </si>
  <si>
    <t>Mateřská škola Malá Morava, Vysoký potok</t>
  </si>
  <si>
    <t>Mateřská škola Ruda nad Moravou, Dlouhá 195</t>
  </si>
  <si>
    <t>Mateřská škola Veselá školka Šumperk, Prievidzská 1</t>
  </si>
  <si>
    <t>ZŠ a MŠ Horní Studénky</t>
  </si>
  <si>
    <t>ZŠ a MŠ Leština, 7. května 134</t>
  </si>
  <si>
    <t>ZŠ a MŠ Lukavice</t>
  </si>
  <si>
    <t>ZŠ a MŠ Zábřeh, R. Pavlů 4, Skalička</t>
  </si>
  <si>
    <t xml:space="preserve">Školní jídelna Zábřeh, B. Němcové 15 </t>
  </si>
  <si>
    <t>MŠ a ZŠ Slatinice</t>
  </si>
  <si>
    <t>Reálné gymnázium a základní škola Otto Wichterleho Prostějov, Studentská 2</t>
  </si>
  <si>
    <t>ZŠ a MŠ Senice na Hané, Žižkov 300</t>
  </si>
  <si>
    <t>Rozpis upraveného rozpočtu přímých nákladů v roce 2023 na jednotlivé školy a školská zařízení zřizovaná obcemi na území Olomouckého kraje</t>
  </si>
  <si>
    <t>Poznámka:</t>
  </si>
  <si>
    <r>
      <t xml:space="preserve">    *) </t>
    </r>
    <r>
      <rPr>
        <sz val="10"/>
        <rFont val="Arial"/>
        <family val="2"/>
        <charset val="238"/>
      </rPr>
      <t>školy, kterým byl rozpočet snížen z důvodu ukončení podpůrného opatření</t>
    </r>
  </si>
  <si>
    <t>Schválený rozpočet roku 2023</t>
  </si>
  <si>
    <t>Úpravy rozpočtu v roce 2023</t>
  </si>
  <si>
    <t>Konečný rozpočet roku 2023</t>
  </si>
  <si>
    <r>
      <t xml:space="preserve"> ****) </t>
    </r>
    <r>
      <rPr>
        <sz val="10"/>
        <rFont val="Arial"/>
        <family val="2"/>
        <charset val="238"/>
      </rPr>
      <t>školy, kterým byl rozpočet snížen z důvodu organizačních změn</t>
    </r>
  </si>
  <si>
    <t>Mateřská škola Věrovany ***)</t>
  </si>
  <si>
    <t>Základní škola a mateřská škola Bernartice, okres Jeseník *)</t>
  </si>
  <si>
    <t>Mateřská škola Javorník, Polská 488 *)</t>
  </si>
  <si>
    <t>Základní škola Javorník, Školní 72 *)</t>
  </si>
  <si>
    <t>Mateřská škola Jeseník, Jiráskova 799 *)</t>
  </si>
  <si>
    <t>Mateřská škola Kopretina Jeseník, Tyršova 307 *)</t>
  </si>
  <si>
    <t>Mateřská škola Široký Brod *)</t>
  </si>
  <si>
    <t>Základní škola a Mateřská škola Skorošice *)</t>
  </si>
  <si>
    <t>Základní škola Vápenná *)</t>
  </si>
  <si>
    <t>Mateřská škola Velká Kraš *)</t>
  </si>
  <si>
    <t>Mateřská škola Velké Kunětice *)</t>
  </si>
  <si>
    <t>Mateřská škola Beruška, Zlaté Hory, Nádražní 306 *)</t>
  </si>
  <si>
    <t>Základní škola Žulová *)</t>
  </si>
  <si>
    <t>Mateřská škola Bílá Lhota *)</t>
  </si>
  <si>
    <t>Mateřská škola Litovel, Frištenského 917 *)</t>
  </si>
  <si>
    <t>Základní škola Litovel, Jungmannova 655 *)</t>
  </si>
  <si>
    <t>ZŠ a MŠ Litovel, Nasobůrky 91 *)</t>
  </si>
  <si>
    <t>Základní škola Litovel, Vítězná 1250 *)</t>
  </si>
  <si>
    <t>Mateřská škola Vilémov *)</t>
  </si>
  <si>
    <t>Mateřská škola Bukovany *)</t>
  </si>
  <si>
    <t>ZŠ a MŠ Bystročice *)</t>
  </si>
  <si>
    <t>ZŠ a MŠ Dub nad Moravou *)</t>
  </si>
  <si>
    <t>Mateřská škola Hlušovice *)</t>
  </si>
  <si>
    <t>Mateřská škola Liboš *)</t>
  </si>
  <si>
    <t>ZŠ a MŠ Loučany *)</t>
  </si>
  <si>
    <t>Mateřská škola Luběnice *)</t>
  </si>
  <si>
    <t>Základní škola Olomouc, Gagarinova 19 *)</t>
  </si>
  <si>
    <t>ZŠ a MŠ Olomouc, M. Gorkého 39 *)</t>
  </si>
  <si>
    <t>Fakultní základní škola Olomouc, Hálkova 4 *)</t>
  </si>
  <si>
    <t>ZŠ a MŠ Olomouc, Náves Svobody 41 *)</t>
  </si>
  <si>
    <t>Fakultní základní škola Olomouc, Tererovo nám. 1 *)</t>
  </si>
  <si>
    <t>Mateřská škola Olomouc, Helsinská 11 *)</t>
  </si>
  <si>
    <t>Mateřská škola Olomouc, Rooseveltova 101 *)</t>
  </si>
  <si>
    <t>Mateřská škola Štěpánov, Sídliště 555 *)</t>
  </si>
  <si>
    <t>Masarykova ZŠ a MŠ Velká Bystřice, 8. května 67 *)</t>
  </si>
  <si>
    <t>ZŠ a MŠ Babice *)</t>
  </si>
  <si>
    <t>Mateřská škola Domašov nad Bystřicí *)</t>
  </si>
  <si>
    <t>Základní škola Moravský Beroun, Opavská 128 *)</t>
  </si>
  <si>
    <t>Mateřská škola Moravský Beroun, nám. 9.května 595 *)</t>
  </si>
  <si>
    <t>Mateřská škola Šternberk, Komenského 44 *)</t>
  </si>
  <si>
    <t>Mateřská škola Šternberk, Světlov 21 *)</t>
  </si>
  <si>
    <t>Základní škola Paseka *)</t>
  </si>
  <si>
    <t>Mateřská škola Troubelice *)</t>
  </si>
  <si>
    <t>Základní škola Uničov, Pionýrů 685 *)</t>
  </si>
  <si>
    <t>Základní škola Uničov, U stadionu 849 *)</t>
  </si>
  <si>
    <t>Základní škola Bohuslavice *)</t>
  </si>
  <si>
    <t>ZŠ a MŠ Hvozd u Prostějova *)</t>
  </si>
  <si>
    <t>Mateřská škola Konice, Smetanova 202 *)</t>
  </si>
  <si>
    <t>ZŠ a MŠ Lipová *)</t>
  </si>
  <si>
    <t>Mateřská škola Brodek u Prostějova, Zámecká 348 *)</t>
  </si>
  <si>
    <t>Základní škola Klenovice na Hané *)</t>
  </si>
  <si>
    <t>Základní škola Kralice na Hané *)</t>
  </si>
  <si>
    <t>ZŠ a MŠ Mostkovice *)</t>
  </si>
  <si>
    <t>Mateřská škola Němčice nad Hanou, Trávnická 201 *)</t>
  </si>
  <si>
    <t>ZŠ npor. letectva J. Františka a MŠ Otaslavice *)</t>
  </si>
  <si>
    <t>Mateřská škola Otinoves *)</t>
  </si>
  <si>
    <t>Mateřská škola Prostějov, Partyzánská ul. 34 *)</t>
  </si>
  <si>
    <t>Mateřská škola Vícov *)</t>
  </si>
  <si>
    <t>Základní škola a mateřská škola Střítež nad Ludinou *)</t>
  </si>
  <si>
    <t>Základní škola a mateřská škola Ústí *)</t>
  </si>
  <si>
    <t>Mateřská škola Lipník nad Bečvou, Na Zelince 1185 *)</t>
  </si>
  <si>
    <t>Gymnázium Lipník nad Bečvou, Komenského sady 62 *)</t>
  </si>
  <si>
    <t>Základní škola a Mateřská škola Osek nad Bečvou *)</t>
  </si>
  <si>
    <t>Mateřská škola Brodek u Přerova, Tyršova 217 *)</t>
  </si>
  <si>
    <t>Mateřská škola Buk *)</t>
  </si>
  <si>
    <t>Mateřská škola Pramínek, Dřevohostice, Školní 367 *)</t>
  </si>
  <si>
    <t>Základní škola Kojetín, náměstí Míru 83 *)</t>
  </si>
  <si>
    <t>Mateřská škola Včelka, Líšná *)</t>
  </si>
  <si>
    <t>Základní škola a Mateřská škola Měrovice nad Hanou *)</t>
  </si>
  <si>
    <t>Mateřská škola Přerov, Komenského 25 *)</t>
  </si>
  <si>
    <t>Mateřská škola Přerov, Máchova 14 *)</t>
  </si>
  <si>
    <t>Mateřská škola Přerov, U tenisu 2 *)</t>
  </si>
  <si>
    <t>Základní škola Přerov, B. Němcové 16 *)</t>
  </si>
  <si>
    <t>Základní škola J. A. Komenského a Mateřská škola, Přerov-Předmostí, Hranická 14 *)</t>
  </si>
  <si>
    <t>Základní škola Přerov, Za mlýnem 1 *)</t>
  </si>
  <si>
    <t>Základní škola Přerov, U tenisu 4 *)</t>
  </si>
  <si>
    <t>Základní škola Přerov, Velká Dlážka 5 *)</t>
  </si>
  <si>
    <t>Základní škola a mateřská škola Rokytnice *)</t>
  </si>
  <si>
    <t>Základní škola a mateřská škola Stará Ves *)</t>
  </si>
  <si>
    <t>Mateřská škola Sušice *)</t>
  </si>
  <si>
    <t>Mateřská škola Tučín *)</t>
  </si>
  <si>
    <t>Základní škola a Mateřská škola Vlkoš *)</t>
  </si>
  <si>
    <t>Mateřská škola Výkleky *)</t>
  </si>
  <si>
    <t>Základní škola Želatovice *)</t>
  </si>
  <si>
    <t>Základní škola Loštice, Komenského 17 *)</t>
  </si>
  <si>
    <t>Mateřská škola Bohutín *)</t>
  </si>
  <si>
    <t>Základní škola Bohutín *)</t>
  </si>
  <si>
    <t>ZŠ a MŠ Hrabišín *)</t>
  </si>
  <si>
    <t>Základní škola Libina *)</t>
  </si>
  <si>
    <t>ZŠ a MŠ Nový Malín *)</t>
  </si>
  <si>
    <t>Základní škola Ruda nad Moravou *)</t>
  </si>
  <si>
    <t>ZŠ a MŠ Ruda nad Moravou-Hrabenov, Školní 175 *)</t>
  </si>
  <si>
    <t>ZŠ a MŠ Staré Město, Nádražní 77 *)</t>
  </si>
  <si>
    <t>ZŠ a MŠ Sudkov *)</t>
  </si>
  <si>
    <t>Mateřská škola Pohádka Šumperk, Nerudova 4b *)</t>
  </si>
  <si>
    <t>Základní škola Šumperk, 8. května 63 *)</t>
  </si>
  <si>
    <t>Základní škola Šumperk, Vrchlického 22 *)</t>
  </si>
  <si>
    <t>ZŠ a MŠ Bohuslavice *)</t>
  </si>
  <si>
    <t>ZŠ a MŠ Hoštejn *)</t>
  </si>
  <si>
    <t>ZŠ a MŠ Jestřebí *)</t>
  </si>
  <si>
    <t>ZŠ a MŠ Rohle *)</t>
  </si>
  <si>
    <t>Mateřská škola Zábřeh, Strejcova 2a *)</t>
  </si>
  <si>
    <t>Mateřská škola Zábřeh, Zahradní 20 *)</t>
  </si>
  <si>
    <t>Základní škola Zábřeh, Školská 11 *)</t>
  </si>
  <si>
    <t>Středisko volného času DUHA Jeseník ****)</t>
  </si>
  <si>
    <t>Mateřská škola Vidnava *)</t>
  </si>
  <si>
    <t>Mateřská škola Vlčice *)</t>
  </si>
  <si>
    <t>Základní umělecká škola Šternberk, Olomoucká 32 ****)</t>
  </si>
  <si>
    <t>Základní umělecká škola Němčice nad Hanou, Komenského nám. 168 ****)</t>
  </si>
  <si>
    <t>Základní umělecká škola Plumlov, Na aleji 44 ****)</t>
  </si>
  <si>
    <t>Základní umělecká škola Vladimíra Ambrose Prostějov, Kravařova 14 ****)</t>
  </si>
  <si>
    <t>Školní jídelna Hranice, tř. 1. máje 353 ****)</t>
  </si>
  <si>
    <t>Dům dětí a mládeže Hranice, Galašova 1746 ****)</t>
  </si>
  <si>
    <t>Školní jídelna Zábřeh, Severovýchod 26 ****)</t>
  </si>
  <si>
    <r>
      <t xml:space="preserve">   **) </t>
    </r>
    <r>
      <rPr>
        <sz val="10"/>
        <rFont val="Arial"/>
        <family val="2"/>
        <charset val="238"/>
      </rPr>
      <t>školská zařízení, kterým byl rozpočet snížen z důvodu poklesu výkonů od 1. 9. 2023</t>
    </r>
  </si>
  <si>
    <r>
      <t xml:space="preserve">  ***) </t>
    </r>
    <r>
      <rPr>
        <sz val="10"/>
        <rFont val="Arial"/>
        <family val="2"/>
        <charset val="238"/>
      </rPr>
      <t>školy, které byly v roce 2023 sloučeny s jinou školou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</si>
</sst>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7" fillId="0" borderId="4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/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9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vertical="center" wrapText="1"/>
    </xf>
    <xf numFmtId="0" fontId="11" fillId="0" borderId="0" xfId="0" applyFont="1"/>
    <xf numFmtId="0" fontId="9" fillId="0" borderId="4" xfId="0" applyFont="1" applyFill="1" applyBorder="1"/>
    <xf numFmtId="3" fontId="7" fillId="0" borderId="6" xfId="0" applyNumberFormat="1" applyFont="1" applyBorder="1"/>
    <xf numFmtId="3" fontId="7" fillId="3" borderId="5" xfId="0" applyNumberFormat="1" applyFont="1" applyFill="1" applyBorder="1"/>
    <xf numFmtId="3" fontId="7" fillId="0" borderId="7" xfId="0" applyNumberFormat="1" applyFont="1" applyBorder="1"/>
    <xf numFmtId="3" fontId="7" fillId="2" borderId="5" xfId="0" applyNumberFormat="1" applyFont="1" applyFill="1" applyBorder="1"/>
    <xf numFmtId="3" fontId="7" fillId="0" borderId="6" xfId="0" applyNumberFormat="1" applyFont="1" applyBorder="1" applyAlignment="1">
      <alignment vertical="center"/>
    </xf>
    <xf numFmtId="3" fontId="2" fillId="5" borderId="6" xfId="0" applyNumberFormat="1" applyFont="1" applyFill="1" applyBorder="1"/>
    <xf numFmtId="3" fontId="7" fillId="0" borderId="8" xfId="0" applyNumberFormat="1" applyFont="1" applyBorder="1"/>
    <xf numFmtId="3" fontId="7" fillId="0" borderId="6" xfId="0" applyNumberFormat="1" applyFont="1" applyFill="1" applyBorder="1"/>
    <xf numFmtId="3" fontId="7" fillId="0" borderId="6" xfId="0" applyNumberFormat="1" applyFont="1" applyBorder="1" applyAlignment="1">
      <alignment horizontal="right" vertical="center"/>
    </xf>
    <xf numFmtId="3" fontId="7" fillId="4" borderId="5" xfId="0" applyNumberFormat="1" applyFont="1" applyFill="1" applyBorder="1"/>
    <xf numFmtId="0" fontId="9" fillId="0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3" fontId="7" fillId="0" borderId="11" xfId="0" applyNumberFormat="1" applyFont="1" applyBorder="1"/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/>
    <xf numFmtId="3" fontId="7" fillId="2" borderId="9" xfId="0" applyNumberFormat="1" applyFont="1" applyFill="1" applyBorder="1"/>
    <xf numFmtId="0" fontId="7" fillId="0" borderId="14" xfId="0" applyFont="1" applyBorder="1" applyAlignment="1">
      <alignment horizontal="center" vertical="center" wrapText="1"/>
    </xf>
    <xf numFmtId="3" fontId="7" fillId="2" borderId="14" xfId="0" applyNumberFormat="1" applyFont="1" applyFill="1" applyBorder="1"/>
    <xf numFmtId="3" fontId="7" fillId="3" borderId="9" xfId="0" applyNumberFormat="1" applyFont="1" applyFill="1" applyBorder="1"/>
    <xf numFmtId="3" fontId="7" fillId="3" borderId="14" xfId="0" applyNumberFormat="1" applyFont="1" applyFill="1" applyBorder="1"/>
    <xf numFmtId="3" fontId="2" fillId="5" borderId="11" xfId="0" applyNumberFormat="1" applyFont="1" applyFill="1" applyBorder="1"/>
    <xf numFmtId="3" fontId="7" fillId="0" borderId="10" xfId="0" applyNumberFormat="1" applyFont="1" applyBorder="1"/>
    <xf numFmtId="3" fontId="7" fillId="0" borderId="11" xfId="0" applyNumberFormat="1" applyFont="1" applyFill="1" applyBorder="1"/>
    <xf numFmtId="3" fontId="7" fillId="0" borderId="11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4" borderId="9" xfId="0" applyNumberFormat="1" applyFont="1" applyFill="1" applyBorder="1"/>
    <xf numFmtId="3" fontId="7" fillId="4" borderId="14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1"/>
  <sheetViews>
    <sheetView tabSelected="1" view="pageLayout" topLeftCell="A25" zoomScaleNormal="100" zoomScaleSheetLayoutView="75" workbookViewId="0">
      <selection activeCell="A529" sqref="A529"/>
    </sheetView>
  </sheetViews>
  <sheetFormatPr defaultColWidth="9.28515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28515625" style="1"/>
  </cols>
  <sheetData>
    <row r="1" spans="1:4" ht="20.25" customHeight="1" x14ac:dyDescent="0.2">
      <c r="A1" s="71" t="s">
        <v>382</v>
      </c>
      <c r="B1" s="71"/>
      <c r="C1" s="71"/>
      <c r="D1" s="72"/>
    </row>
    <row r="2" spans="1:4" ht="20.25" customHeight="1" x14ac:dyDescent="0.2">
      <c r="A2" s="73"/>
      <c r="B2" s="73"/>
      <c r="C2" s="73"/>
      <c r="D2" s="72"/>
    </row>
    <row r="3" spans="1:4" ht="15.75" x14ac:dyDescent="0.25">
      <c r="A3" s="5" t="s">
        <v>106</v>
      </c>
      <c r="B3" s="5"/>
      <c r="C3" s="5"/>
    </row>
    <row r="4" spans="1:4" ht="14.1" customHeight="1" x14ac:dyDescent="0.2">
      <c r="A4" s="4"/>
      <c r="B4" s="4"/>
      <c r="C4" s="4"/>
    </row>
    <row r="5" spans="1:4" ht="14.1" customHeight="1" x14ac:dyDescent="0.2">
      <c r="A5" s="6" t="s">
        <v>0</v>
      </c>
      <c r="B5" s="6"/>
      <c r="C5" s="6"/>
    </row>
    <row r="6" spans="1:4" ht="14.1" customHeight="1" x14ac:dyDescent="0.2">
      <c r="A6" s="8"/>
      <c r="B6" s="8"/>
      <c r="C6" s="8"/>
    </row>
    <row r="7" spans="1:4" ht="14.1" customHeight="1" thickBot="1" x14ac:dyDescent="0.25">
      <c r="A7" s="6" t="s">
        <v>10</v>
      </c>
      <c r="B7" s="6"/>
      <c r="C7" s="6"/>
      <c r="D7" s="37" t="s">
        <v>191</v>
      </c>
    </row>
    <row r="8" spans="1:4" ht="45" customHeight="1" thickBot="1" x14ac:dyDescent="0.25">
      <c r="A8" s="9" t="s">
        <v>36</v>
      </c>
      <c r="B8" s="60" t="s">
        <v>385</v>
      </c>
      <c r="C8" s="60" t="s">
        <v>386</v>
      </c>
      <c r="D8" s="55" t="s">
        <v>387</v>
      </c>
    </row>
    <row r="9" spans="1:4" ht="14.1" customHeight="1" x14ac:dyDescent="0.2">
      <c r="A9" s="23" t="s">
        <v>280</v>
      </c>
      <c r="B9" s="56">
        <v>20808975</v>
      </c>
      <c r="C9" s="68">
        <f t="shared" ref="C9:C45" si="0">D9-B9</f>
        <v>126816</v>
      </c>
      <c r="D9" s="44">
        <v>20935791</v>
      </c>
    </row>
    <row r="10" spans="1:4" s="2" customFormat="1" ht="24" x14ac:dyDescent="0.2">
      <c r="A10" s="39" t="s">
        <v>390</v>
      </c>
      <c r="B10" s="57">
        <v>9440679</v>
      </c>
      <c r="C10" s="68">
        <f t="shared" si="0"/>
        <v>-15152</v>
      </c>
      <c r="D10" s="48">
        <v>9425527</v>
      </c>
    </row>
    <row r="11" spans="1:4" ht="14.1" customHeight="1" x14ac:dyDescent="0.2">
      <c r="A11" s="10" t="s">
        <v>320</v>
      </c>
      <c r="B11" s="56">
        <v>5043282</v>
      </c>
      <c r="C11" s="68">
        <f t="shared" si="0"/>
        <v>150600</v>
      </c>
      <c r="D11" s="44">
        <v>5193882</v>
      </c>
    </row>
    <row r="12" spans="1:4" ht="14.1" customHeight="1" x14ac:dyDescent="0.2">
      <c r="A12" s="10" t="s">
        <v>346</v>
      </c>
      <c r="B12" s="56">
        <v>3085962</v>
      </c>
      <c r="C12" s="68">
        <f t="shared" si="0"/>
        <v>66147</v>
      </c>
      <c r="D12" s="44">
        <v>3152109</v>
      </c>
    </row>
    <row r="13" spans="1:4" ht="14.1" customHeight="1" x14ac:dyDescent="0.2">
      <c r="A13" s="10" t="s">
        <v>37</v>
      </c>
      <c r="B13" s="56">
        <v>4360890</v>
      </c>
      <c r="C13" s="68">
        <f t="shared" si="0"/>
        <v>0</v>
      </c>
      <c r="D13" s="44">
        <v>4360890</v>
      </c>
    </row>
    <row r="14" spans="1:4" ht="14.1" customHeight="1" x14ac:dyDescent="0.2">
      <c r="A14" s="10" t="s">
        <v>38</v>
      </c>
      <c r="B14" s="56">
        <v>31119598</v>
      </c>
      <c r="C14" s="68">
        <f t="shared" si="0"/>
        <v>307639</v>
      </c>
      <c r="D14" s="44">
        <v>31427237</v>
      </c>
    </row>
    <row r="15" spans="1:4" ht="14.1" customHeight="1" x14ac:dyDescent="0.2">
      <c r="A15" s="10" t="s">
        <v>39</v>
      </c>
      <c r="B15" s="56">
        <v>6510802</v>
      </c>
      <c r="C15" s="68">
        <f t="shared" si="0"/>
        <v>76610</v>
      </c>
      <c r="D15" s="44">
        <v>6587412</v>
      </c>
    </row>
    <row r="16" spans="1:4" ht="14.1" customHeight="1" x14ac:dyDescent="0.2">
      <c r="A16" s="10" t="s">
        <v>391</v>
      </c>
      <c r="B16" s="56">
        <v>6064771</v>
      </c>
      <c r="C16" s="68">
        <f t="shared" si="0"/>
        <v>-19642</v>
      </c>
      <c r="D16" s="44">
        <v>6045129</v>
      </c>
    </row>
    <row r="17" spans="1:4" ht="14.1" customHeight="1" x14ac:dyDescent="0.2">
      <c r="A17" s="10" t="s">
        <v>392</v>
      </c>
      <c r="B17" s="56">
        <v>30559675</v>
      </c>
      <c r="C17" s="68">
        <f t="shared" si="0"/>
        <v>-99320</v>
      </c>
      <c r="D17" s="44">
        <v>30460355</v>
      </c>
    </row>
    <row r="18" spans="1:4" ht="14.1" customHeight="1" x14ac:dyDescent="0.2">
      <c r="A18" s="10" t="s">
        <v>192</v>
      </c>
      <c r="B18" s="56">
        <v>7310474</v>
      </c>
      <c r="C18" s="68">
        <f t="shared" si="0"/>
        <v>61091</v>
      </c>
      <c r="D18" s="44">
        <v>7371565</v>
      </c>
    </row>
    <row r="19" spans="1:4" ht="14.1" customHeight="1" x14ac:dyDescent="0.2">
      <c r="A19" s="10" t="s">
        <v>223</v>
      </c>
      <c r="B19" s="56">
        <v>8667128</v>
      </c>
      <c r="C19" s="68">
        <f t="shared" si="0"/>
        <v>68611</v>
      </c>
      <c r="D19" s="44">
        <v>8735739</v>
      </c>
    </row>
    <row r="20" spans="1:4" ht="14.1" customHeight="1" x14ac:dyDescent="0.2">
      <c r="A20" s="10" t="s">
        <v>393</v>
      </c>
      <c r="B20" s="56">
        <v>5602350</v>
      </c>
      <c r="C20" s="68">
        <f t="shared" si="0"/>
        <v>-40185</v>
      </c>
      <c r="D20" s="44">
        <v>5562165</v>
      </c>
    </row>
    <row r="21" spans="1:4" ht="14.1" customHeight="1" x14ac:dyDescent="0.2">
      <c r="A21" s="10" t="s">
        <v>394</v>
      </c>
      <c r="B21" s="56">
        <v>13865752</v>
      </c>
      <c r="C21" s="68">
        <f t="shared" si="0"/>
        <v>-78411</v>
      </c>
      <c r="D21" s="44">
        <v>13787341</v>
      </c>
    </row>
    <row r="22" spans="1:4" ht="14.1" customHeight="1" x14ac:dyDescent="0.2">
      <c r="A22" s="10" t="s">
        <v>40</v>
      </c>
      <c r="B22" s="56">
        <v>7903440</v>
      </c>
      <c r="C22" s="68">
        <f t="shared" si="0"/>
        <v>0</v>
      </c>
      <c r="D22" s="44">
        <v>7903440</v>
      </c>
    </row>
    <row r="23" spans="1:4" ht="14.1" customHeight="1" x14ac:dyDescent="0.2">
      <c r="A23" s="10" t="s">
        <v>160</v>
      </c>
      <c r="B23" s="56">
        <v>64591114</v>
      </c>
      <c r="C23" s="68">
        <f t="shared" si="0"/>
        <v>1040848</v>
      </c>
      <c r="D23" s="44">
        <v>65631962</v>
      </c>
    </row>
    <row r="24" spans="1:4" ht="14.1" customHeight="1" x14ac:dyDescent="0.2">
      <c r="A24" s="10" t="s">
        <v>240</v>
      </c>
      <c r="B24" s="56">
        <v>26607873</v>
      </c>
      <c r="C24" s="68">
        <f t="shared" si="0"/>
        <v>0</v>
      </c>
      <c r="D24" s="44">
        <v>26607873</v>
      </c>
    </row>
    <row r="25" spans="1:4" ht="14.1" customHeight="1" x14ac:dyDescent="0.2">
      <c r="A25" s="10" t="s">
        <v>493</v>
      </c>
      <c r="B25" s="56">
        <v>9336075</v>
      </c>
      <c r="C25" s="68">
        <f t="shared" si="0"/>
        <v>-5000</v>
      </c>
      <c r="D25" s="44">
        <v>9331075</v>
      </c>
    </row>
    <row r="26" spans="1:4" ht="14.1" customHeight="1" x14ac:dyDescent="0.2">
      <c r="A26" s="10" t="s">
        <v>281</v>
      </c>
      <c r="B26" s="56">
        <v>6559160</v>
      </c>
      <c r="C26" s="68">
        <f t="shared" si="0"/>
        <v>46830</v>
      </c>
      <c r="D26" s="44">
        <v>6605990</v>
      </c>
    </row>
    <row r="27" spans="1:4" ht="24" x14ac:dyDescent="0.2">
      <c r="A27" s="39" t="s">
        <v>282</v>
      </c>
      <c r="B27" s="57">
        <v>23244687</v>
      </c>
      <c r="C27" s="68">
        <f t="shared" si="0"/>
        <v>283646</v>
      </c>
      <c r="D27" s="48">
        <v>23528333</v>
      </c>
    </row>
    <row r="28" spans="1:4" ht="14.1" customHeight="1" x14ac:dyDescent="0.2">
      <c r="A28" s="10" t="s">
        <v>395</v>
      </c>
      <c r="B28" s="56">
        <v>3372496</v>
      </c>
      <c r="C28" s="68">
        <f t="shared" si="0"/>
        <v>-24251</v>
      </c>
      <c r="D28" s="44">
        <v>3348245</v>
      </c>
    </row>
    <row r="29" spans="1:4" ht="14.1" customHeight="1" x14ac:dyDescent="0.2">
      <c r="A29" s="10" t="s">
        <v>41</v>
      </c>
      <c r="B29" s="56">
        <v>8980584</v>
      </c>
      <c r="C29" s="68">
        <f t="shared" si="0"/>
        <v>99252</v>
      </c>
      <c r="D29" s="44">
        <v>9079836</v>
      </c>
    </row>
    <row r="30" spans="1:4" ht="14.1" customHeight="1" x14ac:dyDescent="0.2">
      <c r="A30" s="10" t="s">
        <v>193</v>
      </c>
      <c r="B30" s="56">
        <v>18162166</v>
      </c>
      <c r="C30" s="68">
        <f t="shared" si="0"/>
        <v>11068</v>
      </c>
      <c r="D30" s="44">
        <v>18173234</v>
      </c>
    </row>
    <row r="31" spans="1:4" ht="14.1" customHeight="1" x14ac:dyDescent="0.2">
      <c r="A31" s="10" t="s">
        <v>283</v>
      </c>
      <c r="B31" s="56">
        <v>11296221</v>
      </c>
      <c r="C31" s="68">
        <f t="shared" si="0"/>
        <v>384459</v>
      </c>
      <c r="D31" s="44">
        <v>11680680</v>
      </c>
    </row>
    <row r="32" spans="1:4" ht="14.1" customHeight="1" x14ac:dyDescent="0.2">
      <c r="A32" s="10" t="s">
        <v>396</v>
      </c>
      <c r="B32" s="56">
        <v>5587069</v>
      </c>
      <c r="C32" s="68">
        <f t="shared" si="0"/>
        <v>-117618</v>
      </c>
      <c r="D32" s="44">
        <v>5469451</v>
      </c>
    </row>
    <row r="33" spans="1:4" ht="14.1" customHeight="1" x14ac:dyDescent="0.2">
      <c r="A33" s="10" t="s">
        <v>321</v>
      </c>
      <c r="B33" s="56">
        <v>6843283</v>
      </c>
      <c r="C33" s="68">
        <f t="shared" si="0"/>
        <v>64680</v>
      </c>
      <c r="D33" s="44">
        <v>6907963</v>
      </c>
    </row>
    <row r="34" spans="1:4" ht="14.1" customHeight="1" x14ac:dyDescent="0.2">
      <c r="A34" s="10" t="s">
        <v>284</v>
      </c>
      <c r="B34" s="56">
        <v>12069388</v>
      </c>
      <c r="C34" s="68">
        <f t="shared" si="0"/>
        <v>235739</v>
      </c>
      <c r="D34" s="44">
        <v>12305127</v>
      </c>
    </row>
    <row r="35" spans="1:4" ht="14.1" customHeight="1" x14ac:dyDescent="0.2">
      <c r="A35" s="10" t="s">
        <v>241</v>
      </c>
      <c r="B35" s="56">
        <v>3530918</v>
      </c>
      <c r="C35" s="68">
        <f t="shared" si="0"/>
        <v>0</v>
      </c>
      <c r="D35" s="44">
        <v>3530918</v>
      </c>
    </row>
    <row r="36" spans="1:4" ht="14.1" customHeight="1" x14ac:dyDescent="0.2">
      <c r="A36" s="10" t="s">
        <v>242</v>
      </c>
      <c r="B36" s="56">
        <v>5242274</v>
      </c>
      <c r="C36" s="68">
        <f t="shared" si="0"/>
        <v>68315</v>
      </c>
      <c r="D36" s="44">
        <v>5310589</v>
      </c>
    </row>
    <row r="37" spans="1:4" ht="14.1" customHeight="1" x14ac:dyDescent="0.2">
      <c r="A37" s="10" t="s">
        <v>397</v>
      </c>
      <c r="B37" s="56">
        <v>23519860</v>
      </c>
      <c r="C37" s="68">
        <f t="shared" si="0"/>
        <v>-73548</v>
      </c>
      <c r="D37" s="44">
        <v>23446312</v>
      </c>
    </row>
    <row r="38" spans="1:4" ht="14.1" customHeight="1" x14ac:dyDescent="0.2">
      <c r="A38" s="10" t="s">
        <v>398</v>
      </c>
      <c r="B38" s="56">
        <v>4365035</v>
      </c>
      <c r="C38" s="68">
        <f t="shared" si="0"/>
        <v>-39206</v>
      </c>
      <c r="D38" s="44">
        <v>4325829</v>
      </c>
    </row>
    <row r="39" spans="1:4" ht="14.1" customHeight="1" x14ac:dyDescent="0.2">
      <c r="A39" s="10" t="s">
        <v>399</v>
      </c>
      <c r="B39" s="56">
        <v>2587006</v>
      </c>
      <c r="C39" s="68">
        <f t="shared" si="0"/>
        <v>-156823</v>
      </c>
      <c r="D39" s="44">
        <v>2430183</v>
      </c>
    </row>
    <row r="40" spans="1:4" ht="14.1" customHeight="1" x14ac:dyDescent="0.2">
      <c r="A40" s="10" t="s">
        <v>494</v>
      </c>
      <c r="B40" s="56">
        <v>3683601</v>
      </c>
      <c r="C40" s="68">
        <f t="shared" si="0"/>
        <v>-80</v>
      </c>
      <c r="D40" s="44">
        <v>3683521</v>
      </c>
    </row>
    <row r="41" spans="1:4" ht="14.1" customHeight="1" x14ac:dyDescent="0.2">
      <c r="A41" s="10" t="s">
        <v>42</v>
      </c>
      <c r="B41" s="56">
        <v>18149163</v>
      </c>
      <c r="C41" s="68">
        <f t="shared" si="0"/>
        <v>71209</v>
      </c>
      <c r="D41" s="44">
        <v>18220372</v>
      </c>
    </row>
    <row r="42" spans="1:4" ht="14.1" customHeight="1" x14ac:dyDescent="0.2">
      <c r="A42" s="10" t="s">
        <v>495</v>
      </c>
      <c r="B42" s="56">
        <v>3197433</v>
      </c>
      <c r="C42" s="68">
        <f t="shared" si="0"/>
        <v>-260</v>
      </c>
      <c r="D42" s="44">
        <v>3197173</v>
      </c>
    </row>
    <row r="43" spans="1:4" ht="14.1" customHeight="1" x14ac:dyDescent="0.2">
      <c r="A43" s="10" t="s">
        <v>400</v>
      </c>
      <c r="B43" s="56">
        <v>10255378</v>
      </c>
      <c r="C43" s="68">
        <f t="shared" si="0"/>
        <v>-176426</v>
      </c>
      <c r="D43" s="44">
        <v>10078952</v>
      </c>
    </row>
    <row r="44" spans="1:4" ht="14.1" customHeight="1" x14ac:dyDescent="0.2">
      <c r="A44" s="10" t="s">
        <v>43</v>
      </c>
      <c r="B44" s="56">
        <v>26337108</v>
      </c>
      <c r="C44" s="68">
        <f t="shared" si="0"/>
        <v>683631</v>
      </c>
      <c r="D44" s="44">
        <v>27020739</v>
      </c>
    </row>
    <row r="45" spans="1:4" ht="14.1" customHeight="1" x14ac:dyDescent="0.2">
      <c r="A45" s="10" t="s">
        <v>347</v>
      </c>
      <c r="B45" s="56">
        <v>4052112</v>
      </c>
      <c r="C45" s="68">
        <f t="shared" si="0"/>
        <v>117617</v>
      </c>
      <c r="D45" s="44">
        <v>4169729</v>
      </c>
    </row>
    <row r="46" spans="1:4" s="3" customFormat="1" ht="14.1" customHeight="1" thickBot="1" x14ac:dyDescent="0.25">
      <c r="A46" s="11" t="s">
        <v>401</v>
      </c>
      <c r="B46" s="58">
        <v>13986018</v>
      </c>
      <c r="C46" s="68">
        <f t="shared" ref="C46" si="1">D46-B46</f>
        <v>-2687</v>
      </c>
      <c r="D46" s="46">
        <v>13983331</v>
      </c>
    </row>
    <row r="47" spans="1:4" ht="14.1" customHeight="1" thickBot="1" x14ac:dyDescent="0.25">
      <c r="A47" s="12" t="s">
        <v>23</v>
      </c>
      <c r="B47" s="59">
        <f>SUM(B9:B46)</f>
        <v>475899800</v>
      </c>
      <c r="C47" s="61">
        <f>SUM(C9:C46)</f>
        <v>3116199</v>
      </c>
      <c r="D47" s="47">
        <f>SUM(D9:D46)</f>
        <v>479015999</v>
      </c>
    </row>
    <row r="48" spans="1:4" ht="14.1" customHeight="1" thickBot="1" x14ac:dyDescent="0.25">
      <c r="A48" s="7"/>
    </row>
    <row r="49" spans="1:4" ht="14.1" customHeight="1" thickBot="1" x14ac:dyDescent="0.25">
      <c r="A49" s="27" t="s">
        <v>1</v>
      </c>
      <c r="B49" s="62">
        <f>B47</f>
        <v>475899800</v>
      </c>
      <c r="C49" s="63">
        <f>C47</f>
        <v>3116199</v>
      </c>
      <c r="D49" s="45">
        <f>D47</f>
        <v>479015999</v>
      </c>
    </row>
    <row r="50" spans="1:4" ht="14.1" customHeight="1" x14ac:dyDescent="0.2">
      <c r="A50" s="6"/>
      <c r="B50" s="6"/>
      <c r="C50" s="6"/>
      <c r="D50" s="26"/>
    </row>
    <row r="51" spans="1:4" ht="14.1" customHeight="1" x14ac:dyDescent="0.2">
      <c r="A51" s="6" t="s">
        <v>2</v>
      </c>
      <c r="B51" s="6"/>
      <c r="C51" s="6"/>
    </row>
    <row r="52" spans="1:4" ht="14.1" customHeight="1" x14ac:dyDescent="0.2">
      <c r="A52" s="7"/>
      <c r="B52" s="7"/>
      <c r="C52" s="7"/>
    </row>
    <row r="53" spans="1:4" ht="14.1" customHeight="1" thickBot="1" x14ac:dyDescent="0.25">
      <c r="A53" s="6" t="s">
        <v>11</v>
      </c>
      <c r="B53" s="6"/>
      <c r="C53" s="6"/>
      <c r="D53" s="37" t="s">
        <v>191</v>
      </c>
    </row>
    <row r="54" spans="1:4" ht="45" customHeight="1" thickBot="1" x14ac:dyDescent="0.25">
      <c r="A54" s="9" t="s">
        <v>36</v>
      </c>
      <c r="B54" s="60" t="s">
        <v>385</v>
      </c>
      <c r="C54" s="60" t="s">
        <v>386</v>
      </c>
      <c r="D54" s="55" t="s">
        <v>387</v>
      </c>
    </row>
    <row r="55" spans="1:4" ht="14.1" customHeight="1" x14ac:dyDescent="0.2">
      <c r="A55" s="13" t="s">
        <v>402</v>
      </c>
      <c r="B55" s="56">
        <v>7613019</v>
      </c>
      <c r="C55" s="68">
        <f t="shared" ref="C55:C73" si="2">D55-B55</f>
        <v>-700</v>
      </c>
      <c r="D55" s="44">
        <v>7612319</v>
      </c>
    </row>
    <row r="56" spans="1:4" ht="14.1" customHeight="1" x14ac:dyDescent="0.2">
      <c r="A56" s="14" t="s">
        <v>322</v>
      </c>
      <c r="B56" s="56">
        <v>13681488</v>
      </c>
      <c r="C56" s="68">
        <f t="shared" si="2"/>
        <v>41466</v>
      </c>
      <c r="D56" s="44">
        <v>13722954</v>
      </c>
    </row>
    <row r="57" spans="1:4" ht="14.1" customHeight="1" x14ac:dyDescent="0.2">
      <c r="A57" s="14" t="s">
        <v>142</v>
      </c>
      <c r="B57" s="56">
        <v>14935743</v>
      </c>
      <c r="C57" s="68">
        <f t="shared" si="2"/>
        <v>900</v>
      </c>
      <c r="D57" s="44">
        <v>14936643</v>
      </c>
    </row>
    <row r="58" spans="1:4" ht="14.1" customHeight="1" x14ac:dyDescent="0.2">
      <c r="A58" s="14" t="s">
        <v>323</v>
      </c>
      <c r="B58" s="56">
        <v>13323160</v>
      </c>
      <c r="C58" s="68">
        <f t="shared" si="2"/>
        <v>102495</v>
      </c>
      <c r="D58" s="44">
        <v>13425655</v>
      </c>
    </row>
    <row r="59" spans="1:4" ht="14.1" customHeight="1" x14ac:dyDescent="0.2">
      <c r="A59" s="14" t="s">
        <v>243</v>
      </c>
      <c r="B59" s="56">
        <v>6755900</v>
      </c>
      <c r="C59" s="68">
        <f t="shared" si="2"/>
        <v>3294</v>
      </c>
      <c r="D59" s="44">
        <v>6759194</v>
      </c>
    </row>
    <row r="60" spans="1:4" ht="14.1" customHeight="1" x14ac:dyDescent="0.2">
      <c r="A60" s="14" t="s">
        <v>348</v>
      </c>
      <c r="B60" s="56">
        <v>9274470</v>
      </c>
      <c r="C60" s="68">
        <f t="shared" si="2"/>
        <v>179340</v>
      </c>
      <c r="D60" s="44">
        <v>9453810</v>
      </c>
    </row>
    <row r="61" spans="1:4" ht="14.1" customHeight="1" x14ac:dyDescent="0.2">
      <c r="A61" s="14" t="s">
        <v>403</v>
      </c>
      <c r="B61" s="56">
        <v>9912870</v>
      </c>
      <c r="C61" s="68">
        <f t="shared" si="2"/>
        <v>-9646</v>
      </c>
      <c r="D61" s="44">
        <v>9903224</v>
      </c>
    </row>
    <row r="62" spans="1:4" ht="14.1" customHeight="1" x14ac:dyDescent="0.2">
      <c r="A62" s="14" t="s">
        <v>349</v>
      </c>
      <c r="B62" s="56">
        <v>13863173</v>
      </c>
      <c r="C62" s="68">
        <f t="shared" si="2"/>
        <v>125947</v>
      </c>
      <c r="D62" s="44">
        <v>13989120</v>
      </c>
    </row>
    <row r="63" spans="1:4" ht="14.1" customHeight="1" x14ac:dyDescent="0.2">
      <c r="A63" s="14" t="s">
        <v>404</v>
      </c>
      <c r="B63" s="56">
        <v>35560888</v>
      </c>
      <c r="C63" s="68">
        <f t="shared" si="2"/>
        <v>-130360</v>
      </c>
      <c r="D63" s="44">
        <v>35430528</v>
      </c>
    </row>
    <row r="64" spans="1:4" ht="14.1" customHeight="1" x14ac:dyDescent="0.2">
      <c r="A64" s="14" t="s">
        <v>405</v>
      </c>
      <c r="B64" s="56">
        <v>5671271</v>
      </c>
      <c r="C64" s="68">
        <f t="shared" si="2"/>
        <v>-28983</v>
      </c>
      <c r="D64" s="44">
        <v>5642288</v>
      </c>
    </row>
    <row r="65" spans="1:4" ht="14.1" customHeight="1" x14ac:dyDescent="0.2">
      <c r="A65" s="14" t="s">
        <v>406</v>
      </c>
      <c r="B65" s="56">
        <v>47890989</v>
      </c>
      <c r="C65" s="68">
        <f t="shared" si="2"/>
        <v>-153775</v>
      </c>
      <c r="D65" s="44">
        <v>47737214</v>
      </c>
    </row>
    <row r="66" spans="1:4" ht="14.1" customHeight="1" x14ac:dyDescent="0.2">
      <c r="A66" s="14" t="s">
        <v>350</v>
      </c>
      <c r="B66" s="56">
        <v>6040970</v>
      </c>
      <c r="C66" s="68">
        <f t="shared" si="2"/>
        <v>-180</v>
      </c>
      <c r="D66" s="44">
        <v>6040790</v>
      </c>
    </row>
    <row r="67" spans="1:4" ht="14.1" customHeight="1" x14ac:dyDescent="0.2">
      <c r="A67" s="14" t="s">
        <v>213</v>
      </c>
      <c r="B67" s="56">
        <v>17096484</v>
      </c>
      <c r="C67" s="68">
        <f t="shared" si="2"/>
        <v>72975</v>
      </c>
      <c r="D67" s="44">
        <v>17169459</v>
      </c>
    </row>
    <row r="68" spans="1:4" ht="14.1" customHeight="1" x14ac:dyDescent="0.2">
      <c r="A68" s="14" t="s">
        <v>143</v>
      </c>
      <c r="B68" s="56">
        <v>25422267</v>
      </c>
      <c r="C68" s="68">
        <f t="shared" si="2"/>
        <v>173486</v>
      </c>
      <c r="D68" s="44">
        <v>25595753</v>
      </c>
    </row>
    <row r="69" spans="1:4" ht="14.1" customHeight="1" x14ac:dyDescent="0.2">
      <c r="A69" s="14" t="s">
        <v>144</v>
      </c>
      <c r="B69" s="56">
        <v>20074022</v>
      </c>
      <c r="C69" s="68">
        <f t="shared" si="2"/>
        <v>144416</v>
      </c>
      <c r="D69" s="44">
        <v>20218438</v>
      </c>
    </row>
    <row r="70" spans="1:4" ht="14.1" customHeight="1" x14ac:dyDescent="0.2">
      <c r="A70" s="14" t="s">
        <v>381</v>
      </c>
      <c r="B70" s="56">
        <v>29700965</v>
      </c>
      <c r="C70" s="68">
        <f t="shared" si="2"/>
        <v>15108</v>
      </c>
      <c r="D70" s="44">
        <v>29716073</v>
      </c>
    </row>
    <row r="71" spans="1:4" ht="14.1" customHeight="1" x14ac:dyDescent="0.2">
      <c r="A71" s="14" t="s">
        <v>244</v>
      </c>
      <c r="B71" s="56">
        <v>1738870</v>
      </c>
      <c r="C71" s="68">
        <f t="shared" si="2"/>
        <v>35946</v>
      </c>
      <c r="D71" s="44">
        <v>1774816</v>
      </c>
    </row>
    <row r="72" spans="1:4" ht="14.1" customHeight="1" x14ac:dyDescent="0.2">
      <c r="A72" s="14" t="s">
        <v>324</v>
      </c>
      <c r="B72" s="56">
        <v>6353207</v>
      </c>
      <c r="C72" s="68">
        <f t="shared" si="2"/>
        <v>32573</v>
      </c>
      <c r="D72" s="44">
        <v>6385780</v>
      </c>
    </row>
    <row r="73" spans="1:4" ht="14.1" customHeight="1" x14ac:dyDescent="0.2">
      <c r="A73" s="14" t="s">
        <v>407</v>
      </c>
      <c r="B73" s="56">
        <v>2251776</v>
      </c>
      <c r="C73" s="68">
        <f t="shared" si="2"/>
        <v>-180</v>
      </c>
      <c r="D73" s="44">
        <v>2251596</v>
      </c>
    </row>
    <row r="74" spans="1:4" ht="14.1" customHeight="1" thickBot="1" x14ac:dyDescent="0.25">
      <c r="A74" s="28" t="s">
        <v>325</v>
      </c>
      <c r="B74" s="58">
        <v>3606450</v>
      </c>
      <c r="C74" s="68">
        <f t="shared" ref="C74" si="3">D74-B74</f>
        <v>1250</v>
      </c>
      <c r="D74" s="46">
        <v>3607700</v>
      </c>
    </row>
    <row r="75" spans="1:4" ht="14.1" customHeight="1" thickBot="1" x14ac:dyDescent="0.25">
      <c r="A75" s="12" t="s">
        <v>24</v>
      </c>
      <c r="B75" s="59">
        <f>SUM(B55:B74)</f>
        <v>290767982</v>
      </c>
      <c r="C75" s="61">
        <f>SUM(C55:C74)</f>
        <v>605372</v>
      </c>
      <c r="D75" s="47">
        <f>SUM(D55:D74)</f>
        <v>291373354</v>
      </c>
    </row>
    <row r="76" spans="1:4" ht="14.1" customHeight="1" x14ac:dyDescent="0.2">
      <c r="A76" s="7"/>
      <c r="B76" s="7"/>
      <c r="C76" s="7"/>
    </row>
    <row r="77" spans="1:4" ht="14.1" customHeight="1" thickBot="1" x14ac:dyDescent="0.25">
      <c r="A77" s="6" t="s">
        <v>12</v>
      </c>
      <c r="B77" s="6"/>
      <c r="C77" s="6"/>
      <c r="D77" s="37" t="s">
        <v>191</v>
      </c>
    </row>
    <row r="78" spans="1:4" ht="45" customHeight="1" thickBot="1" x14ac:dyDescent="0.25">
      <c r="A78" s="9" t="s">
        <v>36</v>
      </c>
      <c r="B78" s="60" t="s">
        <v>385</v>
      </c>
      <c r="C78" s="60" t="s">
        <v>386</v>
      </c>
      <c r="D78" s="55" t="s">
        <v>387</v>
      </c>
    </row>
    <row r="79" spans="1:4" ht="14.1" customHeight="1" x14ac:dyDescent="0.2">
      <c r="A79" s="29" t="s">
        <v>107</v>
      </c>
      <c r="B79" s="56">
        <v>20159935</v>
      </c>
      <c r="C79" s="68">
        <f t="shared" ref="C79:C142" si="4">D79-B79</f>
        <v>98902</v>
      </c>
      <c r="D79" s="44">
        <v>20258837</v>
      </c>
    </row>
    <row r="80" spans="1:4" ht="14.1" customHeight="1" x14ac:dyDescent="0.2">
      <c r="A80" s="14" t="s">
        <v>108</v>
      </c>
      <c r="B80" s="56">
        <v>4372371</v>
      </c>
      <c r="C80" s="68">
        <f t="shared" si="4"/>
        <v>0</v>
      </c>
      <c r="D80" s="44">
        <v>4372371</v>
      </c>
    </row>
    <row r="81" spans="1:4" ht="14.1" customHeight="1" x14ac:dyDescent="0.2">
      <c r="A81" s="14" t="s">
        <v>109</v>
      </c>
      <c r="B81" s="56">
        <v>39579502</v>
      </c>
      <c r="C81" s="68">
        <f t="shared" si="4"/>
        <v>311028</v>
      </c>
      <c r="D81" s="44">
        <v>39890530</v>
      </c>
    </row>
    <row r="82" spans="1:4" ht="14.1" customHeight="1" x14ac:dyDescent="0.2">
      <c r="A82" s="14" t="s">
        <v>408</v>
      </c>
      <c r="B82" s="56">
        <v>4011533</v>
      </c>
      <c r="C82" s="68">
        <f t="shared" si="4"/>
        <v>-235235</v>
      </c>
      <c r="D82" s="44">
        <v>3776298</v>
      </c>
    </row>
    <row r="83" spans="1:4" ht="14.1" customHeight="1" x14ac:dyDescent="0.2">
      <c r="A83" s="14" t="s">
        <v>409</v>
      </c>
      <c r="B83" s="56">
        <v>7748423</v>
      </c>
      <c r="C83" s="68">
        <f t="shared" si="4"/>
        <v>-150087</v>
      </c>
      <c r="D83" s="44">
        <v>7598336</v>
      </c>
    </row>
    <row r="84" spans="1:4" ht="14.1" customHeight="1" x14ac:dyDescent="0.2">
      <c r="A84" s="14" t="s">
        <v>194</v>
      </c>
      <c r="B84" s="56">
        <v>10358376</v>
      </c>
      <c r="C84" s="68">
        <f t="shared" si="4"/>
        <v>599687</v>
      </c>
      <c r="D84" s="44">
        <v>10958063</v>
      </c>
    </row>
    <row r="85" spans="1:4" ht="14.1" customHeight="1" x14ac:dyDescent="0.2">
      <c r="A85" s="14" t="s">
        <v>267</v>
      </c>
      <c r="B85" s="56">
        <v>5880637</v>
      </c>
      <c r="C85" s="68">
        <f t="shared" si="4"/>
        <v>57633</v>
      </c>
      <c r="D85" s="44">
        <v>5938270</v>
      </c>
    </row>
    <row r="86" spans="1:4" ht="14.1" customHeight="1" x14ac:dyDescent="0.2">
      <c r="A86" s="14" t="s">
        <v>110</v>
      </c>
      <c r="B86" s="56">
        <v>45913969</v>
      </c>
      <c r="C86" s="68">
        <f t="shared" si="4"/>
        <v>115012</v>
      </c>
      <c r="D86" s="44">
        <v>46028981</v>
      </c>
    </row>
    <row r="87" spans="1:4" ht="14.1" customHeight="1" x14ac:dyDescent="0.2">
      <c r="A87" s="14" t="s">
        <v>44</v>
      </c>
      <c r="B87" s="56">
        <v>11640520</v>
      </c>
      <c r="C87" s="68">
        <f t="shared" si="4"/>
        <v>150327</v>
      </c>
      <c r="D87" s="44">
        <v>11790847</v>
      </c>
    </row>
    <row r="88" spans="1:4" ht="14.1" customHeight="1" x14ac:dyDescent="0.2">
      <c r="A88" s="14" t="s">
        <v>45</v>
      </c>
      <c r="B88" s="56">
        <v>5157062</v>
      </c>
      <c r="C88" s="68">
        <f t="shared" si="4"/>
        <v>157784</v>
      </c>
      <c r="D88" s="44">
        <v>5314846</v>
      </c>
    </row>
    <row r="89" spans="1:4" ht="14.1" customHeight="1" x14ac:dyDescent="0.2">
      <c r="A89" s="15" t="s">
        <v>155</v>
      </c>
      <c r="B89" s="56">
        <v>12762593</v>
      </c>
      <c r="C89" s="68">
        <f t="shared" si="4"/>
        <v>19950</v>
      </c>
      <c r="D89" s="44">
        <v>12782543</v>
      </c>
    </row>
    <row r="90" spans="1:4" ht="14.1" customHeight="1" x14ac:dyDescent="0.2">
      <c r="A90" s="15" t="s">
        <v>410</v>
      </c>
      <c r="B90" s="56">
        <v>37928412</v>
      </c>
      <c r="C90" s="68">
        <f t="shared" si="4"/>
        <v>-235699</v>
      </c>
      <c r="D90" s="44">
        <v>37692713</v>
      </c>
    </row>
    <row r="91" spans="1:4" ht="14.1" customHeight="1" x14ac:dyDescent="0.2">
      <c r="A91" s="14" t="s">
        <v>111</v>
      </c>
      <c r="B91" s="56">
        <v>13916166</v>
      </c>
      <c r="C91" s="68">
        <f t="shared" si="4"/>
        <v>137323</v>
      </c>
      <c r="D91" s="44">
        <v>14053489</v>
      </c>
    </row>
    <row r="92" spans="1:4" ht="14.1" customHeight="1" x14ac:dyDescent="0.2">
      <c r="A92" s="14" t="s">
        <v>156</v>
      </c>
      <c r="B92" s="56">
        <v>33483843</v>
      </c>
      <c r="C92" s="68">
        <f t="shared" si="4"/>
        <v>348110</v>
      </c>
      <c r="D92" s="44">
        <v>33831953</v>
      </c>
    </row>
    <row r="93" spans="1:4" ht="14.1" customHeight="1" x14ac:dyDescent="0.2">
      <c r="A93" s="14" t="s">
        <v>245</v>
      </c>
      <c r="B93" s="56">
        <v>7128560</v>
      </c>
      <c r="C93" s="68">
        <f t="shared" si="4"/>
        <v>0</v>
      </c>
      <c r="D93" s="44">
        <v>7128560</v>
      </c>
    </row>
    <row r="94" spans="1:4" ht="14.1" customHeight="1" x14ac:dyDescent="0.2">
      <c r="A94" s="24" t="s">
        <v>268</v>
      </c>
      <c r="B94" s="57">
        <v>8170652</v>
      </c>
      <c r="C94" s="68">
        <f t="shared" si="4"/>
        <v>0</v>
      </c>
      <c r="D94" s="48">
        <v>8170652</v>
      </c>
    </row>
    <row r="95" spans="1:4" ht="14.1" customHeight="1" x14ac:dyDescent="0.2">
      <c r="A95" s="14" t="s">
        <v>411</v>
      </c>
      <c r="B95" s="56">
        <v>4670670</v>
      </c>
      <c r="C95" s="68">
        <f t="shared" si="4"/>
        <v>-58993</v>
      </c>
      <c r="D95" s="44">
        <v>4611677</v>
      </c>
    </row>
    <row r="96" spans="1:4" ht="14.1" customHeight="1" x14ac:dyDescent="0.2">
      <c r="A96" s="16" t="s">
        <v>112</v>
      </c>
      <c r="B96" s="56">
        <v>27967146</v>
      </c>
      <c r="C96" s="68">
        <f t="shared" si="4"/>
        <v>328982</v>
      </c>
      <c r="D96" s="44">
        <v>28296128</v>
      </c>
    </row>
    <row r="97" spans="1:4" ht="14.1" customHeight="1" x14ac:dyDescent="0.2">
      <c r="A97" s="16" t="s">
        <v>113</v>
      </c>
      <c r="B97" s="56">
        <v>51430028</v>
      </c>
      <c r="C97" s="68">
        <f t="shared" si="4"/>
        <v>175741</v>
      </c>
      <c r="D97" s="44">
        <v>51605769</v>
      </c>
    </row>
    <row r="98" spans="1:4" ht="14.1" customHeight="1" x14ac:dyDescent="0.2">
      <c r="A98" s="16" t="s">
        <v>114</v>
      </c>
      <c r="B98" s="56">
        <v>7067636</v>
      </c>
      <c r="C98" s="68">
        <f t="shared" si="4"/>
        <v>64685</v>
      </c>
      <c r="D98" s="44">
        <v>7132321</v>
      </c>
    </row>
    <row r="99" spans="1:4" ht="14.1" customHeight="1" x14ac:dyDescent="0.2">
      <c r="A99" s="16" t="s">
        <v>115</v>
      </c>
      <c r="B99" s="56">
        <v>8424192</v>
      </c>
      <c r="C99" s="68">
        <f t="shared" si="4"/>
        <v>3318</v>
      </c>
      <c r="D99" s="44">
        <v>8427510</v>
      </c>
    </row>
    <row r="100" spans="1:4" ht="14.1" customHeight="1" x14ac:dyDescent="0.2">
      <c r="A100" s="16" t="s">
        <v>246</v>
      </c>
      <c r="B100" s="56">
        <v>1731697</v>
      </c>
      <c r="C100" s="68">
        <f t="shared" si="4"/>
        <v>174566</v>
      </c>
      <c r="D100" s="44">
        <v>1906263</v>
      </c>
    </row>
    <row r="101" spans="1:4" ht="14.1" customHeight="1" x14ac:dyDescent="0.2">
      <c r="A101" s="16" t="s">
        <v>116</v>
      </c>
      <c r="B101" s="56">
        <v>10544040</v>
      </c>
      <c r="C101" s="68">
        <f t="shared" si="4"/>
        <v>78289</v>
      </c>
      <c r="D101" s="44">
        <v>10622329</v>
      </c>
    </row>
    <row r="102" spans="1:4" ht="14.1" customHeight="1" x14ac:dyDescent="0.2">
      <c r="A102" s="16" t="s">
        <v>412</v>
      </c>
      <c r="B102" s="56">
        <v>1903952</v>
      </c>
      <c r="C102" s="68">
        <f t="shared" si="4"/>
        <v>-340</v>
      </c>
      <c r="D102" s="44">
        <v>1903612</v>
      </c>
    </row>
    <row r="103" spans="1:4" ht="14.1" customHeight="1" x14ac:dyDescent="0.2">
      <c r="A103" s="16" t="s">
        <v>413</v>
      </c>
      <c r="B103" s="56">
        <v>7006808</v>
      </c>
      <c r="C103" s="68">
        <f t="shared" si="4"/>
        <v>-115927</v>
      </c>
      <c r="D103" s="44">
        <v>6890881</v>
      </c>
    </row>
    <row r="104" spans="1:4" ht="14.1" customHeight="1" x14ac:dyDescent="0.2">
      <c r="A104" s="16" t="s">
        <v>414</v>
      </c>
      <c r="B104" s="56">
        <v>3416313</v>
      </c>
      <c r="C104" s="68">
        <f t="shared" si="4"/>
        <v>-156823</v>
      </c>
      <c r="D104" s="44">
        <v>3259490</v>
      </c>
    </row>
    <row r="105" spans="1:4" ht="14.1" customHeight="1" x14ac:dyDescent="0.2">
      <c r="A105" s="16" t="s">
        <v>117</v>
      </c>
      <c r="B105" s="56">
        <v>43854604</v>
      </c>
      <c r="C105" s="68">
        <f t="shared" si="4"/>
        <v>148685</v>
      </c>
      <c r="D105" s="44">
        <v>44003289</v>
      </c>
    </row>
    <row r="106" spans="1:4" ht="14.1" customHeight="1" x14ac:dyDescent="0.2">
      <c r="A106" s="16" t="s">
        <v>118</v>
      </c>
      <c r="B106" s="56">
        <v>10124639</v>
      </c>
      <c r="C106" s="68">
        <f t="shared" si="4"/>
        <v>43948</v>
      </c>
      <c r="D106" s="44">
        <v>10168587</v>
      </c>
    </row>
    <row r="107" spans="1:4" ht="14.1" customHeight="1" x14ac:dyDescent="0.2">
      <c r="A107" s="16" t="s">
        <v>46</v>
      </c>
      <c r="B107" s="56">
        <v>2791277</v>
      </c>
      <c r="C107" s="68">
        <f t="shared" si="4"/>
        <v>35</v>
      </c>
      <c r="D107" s="44">
        <v>2791312</v>
      </c>
    </row>
    <row r="108" spans="1:4" ht="14.1" customHeight="1" x14ac:dyDescent="0.2">
      <c r="A108" s="16" t="s">
        <v>238</v>
      </c>
      <c r="B108" s="56">
        <v>34694338</v>
      </c>
      <c r="C108" s="68">
        <f t="shared" si="4"/>
        <v>162559</v>
      </c>
      <c r="D108" s="44">
        <v>34856897</v>
      </c>
    </row>
    <row r="109" spans="1:4" ht="14.1" customHeight="1" x14ac:dyDescent="0.2">
      <c r="A109" s="16" t="s">
        <v>119</v>
      </c>
      <c r="B109" s="56">
        <v>61607506</v>
      </c>
      <c r="C109" s="68">
        <f t="shared" si="4"/>
        <v>310622</v>
      </c>
      <c r="D109" s="44">
        <v>61918128</v>
      </c>
    </row>
    <row r="110" spans="1:4" ht="14.1" customHeight="1" x14ac:dyDescent="0.2">
      <c r="A110" s="16" t="s">
        <v>120</v>
      </c>
      <c r="B110" s="56">
        <v>34035119</v>
      </c>
      <c r="C110" s="68">
        <f t="shared" si="4"/>
        <v>1112854</v>
      </c>
      <c r="D110" s="44">
        <v>35147973</v>
      </c>
    </row>
    <row r="111" spans="1:4" ht="14.1" customHeight="1" x14ac:dyDescent="0.2">
      <c r="A111" s="16" t="s">
        <v>161</v>
      </c>
      <c r="B111" s="56">
        <v>63167820</v>
      </c>
      <c r="C111" s="68">
        <f t="shared" si="4"/>
        <v>982885</v>
      </c>
      <c r="D111" s="44">
        <v>64150705</v>
      </c>
    </row>
    <row r="112" spans="1:4" ht="14.1" customHeight="1" x14ac:dyDescent="0.2">
      <c r="A112" s="16" t="s">
        <v>415</v>
      </c>
      <c r="B112" s="56">
        <v>8898177</v>
      </c>
      <c r="C112" s="68">
        <f t="shared" si="4"/>
        <v>-89590</v>
      </c>
      <c r="D112" s="44">
        <v>8808587</v>
      </c>
    </row>
    <row r="113" spans="1:4" ht="14.1" customHeight="1" x14ac:dyDescent="0.2">
      <c r="A113" s="16" t="s">
        <v>416</v>
      </c>
      <c r="B113" s="56">
        <v>31715795</v>
      </c>
      <c r="C113" s="68">
        <f t="shared" si="4"/>
        <v>-25475</v>
      </c>
      <c r="D113" s="44">
        <v>31690320</v>
      </c>
    </row>
    <row r="114" spans="1:4" ht="14.1" customHeight="1" x14ac:dyDescent="0.2">
      <c r="A114" s="16" t="s">
        <v>417</v>
      </c>
      <c r="B114" s="56">
        <v>47873975</v>
      </c>
      <c r="C114" s="68">
        <f t="shared" si="4"/>
        <v>-133399</v>
      </c>
      <c r="D114" s="44">
        <v>47740576</v>
      </c>
    </row>
    <row r="115" spans="1:4" ht="14.1" customHeight="1" x14ac:dyDescent="0.2">
      <c r="A115" s="16" t="s">
        <v>47</v>
      </c>
      <c r="B115" s="56">
        <v>79572285</v>
      </c>
      <c r="C115" s="68">
        <f t="shared" si="4"/>
        <v>474830</v>
      </c>
      <c r="D115" s="44">
        <v>80047115</v>
      </c>
    </row>
    <row r="116" spans="1:4" ht="14.1" customHeight="1" x14ac:dyDescent="0.2">
      <c r="A116" s="16" t="s">
        <v>326</v>
      </c>
      <c r="B116" s="56">
        <v>96648836</v>
      </c>
      <c r="C116" s="68">
        <f t="shared" si="4"/>
        <v>1100912</v>
      </c>
      <c r="D116" s="44">
        <v>97749748</v>
      </c>
    </row>
    <row r="117" spans="1:4" ht="14.1" customHeight="1" x14ac:dyDescent="0.2">
      <c r="A117" s="16" t="s">
        <v>48</v>
      </c>
      <c r="B117" s="56">
        <v>30340070</v>
      </c>
      <c r="C117" s="68">
        <f t="shared" si="4"/>
        <v>80724</v>
      </c>
      <c r="D117" s="44">
        <v>30420794</v>
      </c>
    </row>
    <row r="118" spans="1:4" ht="14.1" customHeight="1" x14ac:dyDescent="0.2">
      <c r="A118" s="16" t="s">
        <v>418</v>
      </c>
      <c r="B118" s="56">
        <v>37192632</v>
      </c>
      <c r="C118" s="68">
        <f t="shared" si="4"/>
        <v>-355740</v>
      </c>
      <c r="D118" s="44">
        <v>36836892</v>
      </c>
    </row>
    <row r="119" spans="1:4" ht="14.1" customHeight="1" x14ac:dyDescent="0.2">
      <c r="A119" s="16" t="s">
        <v>121</v>
      </c>
      <c r="B119" s="56">
        <v>83276320</v>
      </c>
      <c r="C119" s="68">
        <f t="shared" si="4"/>
        <v>177256</v>
      </c>
      <c r="D119" s="44">
        <v>83453576</v>
      </c>
    </row>
    <row r="120" spans="1:4" ht="14.1" customHeight="1" x14ac:dyDescent="0.2">
      <c r="A120" s="16" t="s">
        <v>224</v>
      </c>
      <c r="B120" s="56">
        <v>29337629</v>
      </c>
      <c r="C120" s="68">
        <f t="shared" si="4"/>
        <v>1028375</v>
      </c>
      <c r="D120" s="44">
        <v>30366004</v>
      </c>
    </row>
    <row r="121" spans="1:4" ht="14.1" customHeight="1" x14ac:dyDescent="0.2">
      <c r="A121" s="16" t="s">
        <v>122</v>
      </c>
      <c r="B121" s="56">
        <v>45738356</v>
      </c>
      <c r="C121" s="68">
        <f t="shared" si="4"/>
        <v>225019</v>
      </c>
      <c r="D121" s="44">
        <v>45963375</v>
      </c>
    </row>
    <row r="122" spans="1:4" ht="14.1" customHeight="1" x14ac:dyDescent="0.2">
      <c r="A122" s="16" t="s">
        <v>123</v>
      </c>
      <c r="B122" s="56">
        <v>74318593</v>
      </c>
      <c r="C122" s="68">
        <f t="shared" si="4"/>
        <v>273601</v>
      </c>
      <c r="D122" s="44">
        <v>74592194</v>
      </c>
    </row>
    <row r="123" spans="1:4" ht="14.1" customHeight="1" x14ac:dyDescent="0.2">
      <c r="A123" s="16" t="s">
        <v>124</v>
      </c>
      <c r="B123" s="56">
        <v>55285085</v>
      </c>
      <c r="C123" s="68">
        <f t="shared" si="4"/>
        <v>164381</v>
      </c>
      <c r="D123" s="44">
        <v>55449466</v>
      </c>
    </row>
    <row r="124" spans="1:4" ht="14.1" customHeight="1" x14ac:dyDescent="0.2">
      <c r="A124" s="16" t="s">
        <v>125</v>
      </c>
      <c r="B124" s="64">
        <v>60410735</v>
      </c>
      <c r="C124" s="68">
        <f t="shared" si="4"/>
        <v>1520051</v>
      </c>
      <c r="D124" s="49">
        <v>61930786</v>
      </c>
    </row>
    <row r="125" spans="1:4" ht="14.1" customHeight="1" x14ac:dyDescent="0.2">
      <c r="A125" s="16" t="s">
        <v>419</v>
      </c>
      <c r="B125" s="65">
        <v>66806248</v>
      </c>
      <c r="C125" s="68">
        <f t="shared" si="4"/>
        <v>-179109</v>
      </c>
      <c r="D125" s="50">
        <v>66627139</v>
      </c>
    </row>
    <row r="126" spans="1:4" ht="14.1" customHeight="1" x14ac:dyDescent="0.2">
      <c r="A126" s="16" t="s">
        <v>49</v>
      </c>
      <c r="B126" s="56">
        <v>36555912</v>
      </c>
      <c r="C126" s="68">
        <f t="shared" si="4"/>
        <v>56458</v>
      </c>
      <c r="D126" s="44">
        <v>36612370</v>
      </c>
    </row>
    <row r="127" spans="1:4" ht="14.1" customHeight="1" x14ac:dyDescent="0.2">
      <c r="A127" s="16" t="s">
        <v>175</v>
      </c>
      <c r="B127" s="56">
        <v>48451663</v>
      </c>
      <c r="C127" s="68">
        <f t="shared" si="4"/>
        <v>723020</v>
      </c>
      <c r="D127" s="44">
        <v>49174683</v>
      </c>
    </row>
    <row r="128" spans="1:4" ht="14.1" customHeight="1" x14ac:dyDescent="0.2">
      <c r="A128" s="16" t="s">
        <v>50</v>
      </c>
      <c r="B128" s="56">
        <v>11812202</v>
      </c>
      <c r="C128" s="68">
        <f t="shared" si="4"/>
        <v>49891</v>
      </c>
      <c r="D128" s="44">
        <v>11862093</v>
      </c>
    </row>
    <row r="129" spans="1:4" ht="14.1" customHeight="1" x14ac:dyDescent="0.2">
      <c r="A129" s="16" t="s">
        <v>420</v>
      </c>
      <c r="B129" s="56">
        <v>16725045</v>
      </c>
      <c r="C129" s="68">
        <f t="shared" si="4"/>
        <v>-18230</v>
      </c>
      <c r="D129" s="44">
        <v>16706815</v>
      </c>
    </row>
    <row r="130" spans="1:4" ht="14.1" customHeight="1" x14ac:dyDescent="0.2">
      <c r="A130" s="16" t="s">
        <v>51</v>
      </c>
      <c r="B130" s="56">
        <v>16037523</v>
      </c>
      <c r="C130" s="68">
        <f t="shared" si="4"/>
        <v>258576</v>
      </c>
      <c r="D130" s="44">
        <v>16296099</v>
      </c>
    </row>
    <row r="131" spans="1:4" ht="14.1" customHeight="1" x14ac:dyDescent="0.2">
      <c r="A131" s="16" t="s">
        <v>52</v>
      </c>
      <c r="B131" s="56">
        <v>17523936</v>
      </c>
      <c r="C131" s="68">
        <f t="shared" si="4"/>
        <v>39711</v>
      </c>
      <c r="D131" s="44">
        <v>17563647</v>
      </c>
    </row>
    <row r="132" spans="1:4" ht="14.1" customHeight="1" x14ac:dyDescent="0.2">
      <c r="A132" s="16" t="s">
        <v>53</v>
      </c>
      <c r="B132" s="56">
        <v>11758014</v>
      </c>
      <c r="C132" s="68">
        <f t="shared" si="4"/>
        <v>476670</v>
      </c>
      <c r="D132" s="44">
        <v>12234684</v>
      </c>
    </row>
    <row r="133" spans="1:4" ht="14.1" customHeight="1" x14ac:dyDescent="0.2">
      <c r="A133" s="16" t="s">
        <v>351</v>
      </c>
      <c r="B133" s="56">
        <v>21431270</v>
      </c>
      <c r="C133" s="68">
        <f t="shared" si="4"/>
        <v>247489</v>
      </c>
      <c r="D133" s="44">
        <v>21678759</v>
      </c>
    </row>
    <row r="134" spans="1:4" ht="14.1" customHeight="1" x14ac:dyDescent="0.2">
      <c r="A134" s="16" t="s">
        <v>54</v>
      </c>
      <c r="B134" s="56">
        <v>7619632</v>
      </c>
      <c r="C134" s="68">
        <f t="shared" si="4"/>
        <v>226374</v>
      </c>
      <c r="D134" s="44">
        <v>7846006</v>
      </c>
    </row>
    <row r="135" spans="1:4" ht="14.1" customHeight="1" x14ac:dyDescent="0.2">
      <c r="A135" s="16" t="s">
        <v>421</v>
      </c>
      <c r="B135" s="56">
        <v>21410216</v>
      </c>
      <c r="C135" s="68">
        <f t="shared" si="4"/>
        <v>-206502</v>
      </c>
      <c r="D135" s="44">
        <v>21203714</v>
      </c>
    </row>
    <row r="136" spans="1:4" ht="14.1" customHeight="1" x14ac:dyDescent="0.2">
      <c r="A136" s="16" t="s">
        <v>55</v>
      </c>
      <c r="B136" s="56">
        <v>4391068</v>
      </c>
      <c r="C136" s="68">
        <f t="shared" si="4"/>
        <v>233391</v>
      </c>
      <c r="D136" s="44">
        <v>4624459</v>
      </c>
    </row>
    <row r="137" spans="1:4" ht="14.1" customHeight="1" x14ac:dyDescent="0.2">
      <c r="A137" s="16" t="s">
        <v>327</v>
      </c>
      <c r="B137" s="56">
        <v>14842593</v>
      </c>
      <c r="C137" s="68">
        <f t="shared" si="4"/>
        <v>354331</v>
      </c>
      <c r="D137" s="44">
        <v>15196924</v>
      </c>
    </row>
    <row r="138" spans="1:4" ht="14.1" customHeight="1" x14ac:dyDescent="0.2">
      <c r="A138" s="16" t="s">
        <v>56</v>
      </c>
      <c r="B138" s="56">
        <v>6563301</v>
      </c>
      <c r="C138" s="68">
        <f t="shared" si="4"/>
        <v>165680</v>
      </c>
      <c r="D138" s="44">
        <v>6728981</v>
      </c>
    </row>
    <row r="139" spans="1:4" ht="14.1" customHeight="1" x14ac:dyDescent="0.2">
      <c r="A139" s="16" t="s">
        <v>57</v>
      </c>
      <c r="B139" s="56">
        <v>11299688</v>
      </c>
      <c r="C139" s="68">
        <f t="shared" si="4"/>
        <v>87772</v>
      </c>
      <c r="D139" s="44">
        <v>11387460</v>
      </c>
    </row>
    <row r="140" spans="1:4" ht="14.1" customHeight="1" x14ac:dyDescent="0.2">
      <c r="A140" s="16" t="s">
        <v>126</v>
      </c>
      <c r="B140" s="56">
        <v>14816087</v>
      </c>
      <c r="C140" s="68">
        <f t="shared" si="4"/>
        <v>709681</v>
      </c>
      <c r="D140" s="44">
        <v>15525768</v>
      </c>
    </row>
    <row r="141" spans="1:4" ht="14.1" customHeight="1" x14ac:dyDescent="0.2">
      <c r="A141" s="16" t="s">
        <v>127</v>
      </c>
      <c r="B141" s="56">
        <v>10707346</v>
      </c>
      <c r="C141" s="68">
        <f t="shared" si="4"/>
        <v>224501</v>
      </c>
      <c r="D141" s="44">
        <v>10931847</v>
      </c>
    </row>
    <row r="142" spans="1:4" ht="14.1" customHeight="1" x14ac:dyDescent="0.2">
      <c r="A142" s="14" t="s">
        <v>225</v>
      </c>
      <c r="B142" s="56">
        <v>13016117</v>
      </c>
      <c r="C142" s="68">
        <f t="shared" si="4"/>
        <v>85232</v>
      </c>
      <c r="D142" s="44">
        <v>13101349</v>
      </c>
    </row>
    <row r="143" spans="1:4" ht="14.1" customHeight="1" x14ac:dyDescent="0.2">
      <c r="A143" s="14" t="s">
        <v>128</v>
      </c>
      <c r="B143" s="56">
        <v>11244639</v>
      </c>
      <c r="C143" s="68">
        <f t="shared" ref="C143:C157" si="5">D143-B143</f>
        <v>110814</v>
      </c>
      <c r="D143" s="44">
        <v>11355453</v>
      </c>
    </row>
    <row r="144" spans="1:4" ht="14.1" customHeight="1" x14ac:dyDescent="0.2">
      <c r="A144" s="14" t="s">
        <v>379</v>
      </c>
      <c r="B144" s="56">
        <v>24647748</v>
      </c>
      <c r="C144" s="68">
        <f t="shared" si="5"/>
        <v>173624</v>
      </c>
      <c r="D144" s="44">
        <v>24821372</v>
      </c>
    </row>
    <row r="145" spans="1:4" ht="14.1" customHeight="1" x14ac:dyDescent="0.2">
      <c r="A145" s="14" t="s">
        <v>176</v>
      </c>
      <c r="B145" s="56">
        <v>5706643</v>
      </c>
      <c r="C145" s="68">
        <f t="shared" si="5"/>
        <v>38928</v>
      </c>
      <c r="D145" s="44">
        <v>5745571</v>
      </c>
    </row>
    <row r="146" spans="1:4" ht="14.1" customHeight="1" x14ac:dyDescent="0.2">
      <c r="A146" s="14" t="s">
        <v>58</v>
      </c>
      <c r="B146" s="56">
        <v>34331190</v>
      </c>
      <c r="C146" s="68">
        <f t="shared" si="5"/>
        <v>231329</v>
      </c>
      <c r="D146" s="44">
        <v>34562519</v>
      </c>
    </row>
    <row r="147" spans="1:4" ht="14.1" customHeight="1" x14ac:dyDescent="0.2">
      <c r="A147" s="14" t="s">
        <v>422</v>
      </c>
      <c r="B147" s="56">
        <v>9037299</v>
      </c>
      <c r="C147" s="68">
        <f t="shared" si="5"/>
        <v>-400</v>
      </c>
      <c r="D147" s="44">
        <v>9036899</v>
      </c>
    </row>
    <row r="148" spans="1:4" ht="14.1" customHeight="1" x14ac:dyDescent="0.2">
      <c r="A148" s="14" t="s">
        <v>195</v>
      </c>
      <c r="B148" s="56">
        <v>2282550</v>
      </c>
      <c r="C148" s="68">
        <f t="shared" si="5"/>
        <v>160</v>
      </c>
      <c r="D148" s="44">
        <v>2282710</v>
      </c>
    </row>
    <row r="149" spans="1:4" ht="14.1" customHeight="1" x14ac:dyDescent="0.2">
      <c r="A149" s="14" t="s">
        <v>129</v>
      </c>
      <c r="B149" s="56">
        <v>23711390</v>
      </c>
      <c r="C149" s="68">
        <f t="shared" si="5"/>
        <v>536906</v>
      </c>
      <c r="D149" s="44">
        <v>24248296</v>
      </c>
    </row>
    <row r="150" spans="1:4" ht="14.1" customHeight="1" x14ac:dyDescent="0.2">
      <c r="A150" s="14" t="s">
        <v>59</v>
      </c>
      <c r="B150" s="56">
        <v>2243082</v>
      </c>
      <c r="C150" s="68">
        <f t="shared" si="5"/>
        <v>0</v>
      </c>
      <c r="D150" s="44">
        <v>2243082</v>
      </c>
    </row>
    <row r="151" spans="1:4" ht="14.1" customHeight="1" x14ac:dyDescent="0.2">
      <c r="A151" s="14" t="s">
        <v>172</v>
      </c>
      <c r="B151" s="56">
        <v>25385093</v>
      </c>
      <c r="C151" s="68">
        <f t="shared" si="5"/>
        <v>183565</v>
      </c>
      <c r="D151" s="44">
        <v>25568658</v>
      </c>
    </row>
    <row r="152" spans="1:4" ht="14.1" customHeight="1" x14ac:dyDescent="0.2">
      <c r="A152" s="14" t="s">
        <v>60</v>
      </c>
      <c r="B152" s="56">
        <v>3853270</v>
      </c>
      <c r="C152" s="68">
        <f t="shared" si="5"/>
        <v>157123</v>
      </c>
      <c r="D152" s="44">
        <v>4010393</v>
      </c>
    </row>
    <row r="153" spans="1:4" ht="14.1" customHeight="1" x14ac:dyDescent="0.2">
      <c r="A153" s="16" t="s">
        <v>423</v>
      </c>
      <c r="B153" s="56">
        <v>56676510</v>
      </c>
      <c r="C153" s="68">
        <f t="shared" si="5"/>
        <v>-15883</v>
      </c>
      <c r="D153" s="44">
        <v>56660627</v>
      </c>
    </row>
    <row r="154" spans="1:4" ht="14.1" customHeight="1" x14ac:dyDescent="0.2">
      <c r="A154" s="16" t="s">
        <v>162</v>
      </c>
      <c r="B154" s="56">
        <v>41144650</v>
      </c>
      <c r="C154" s="68">
        <f t="shared" si="5"/>
        <v>414126</v>
      </c>
      <c r="D154" s="44">
        <v>41558776</v>
      </c>
    </row>
    <row r="155" spans="1:4" ht="14.1" customHeight="1" x14ac:dyDescent="0.2">
      <c r="A155" s="16" t="s">
        <v>352</v>
      </c>
      <c r="B155" s="56">
        <v>9764888</v>
      </c>
      <c r="C155" s="68">
        <f t="shared" si="5"/>
        <v>204029</v>
      </c>
      <c r="D155" s="44">
        <v>9968917</v>
      </c>
    </row>
    <row r="156" spans="1:4" ht="14.1" customHeight="1" x14ac:dyDescent="0.2">
      <c r="A156" s="16" t="s">
        <v>130</v>
      </c>
      <c r="B156" s="56">
        <v>30064120</v>
      </c>
      <c r="C156" s="68">
        <f t="shared" si="5"/>
        <v>195660</v>
      </c>
      <c r="D156" s="44">
        <v>30259780</v>
      </c>
    </row>
    <row r="157" spans="1:4" ht="14.1" customHeight="1" x14ac:dyDescent="0.2">
      <c r="A157" s="16" t="s">
        <v>353</v>
      </c>
      <c r="B157" s="56">
        <v>3479043</v>
      </c>
      <c r="C157" s="68">
        <f t="shared" si="5"/>
        <v>2342150</v>
      </c>
      <c r="D157" s="44">
        <v>5821193</v>
      </c>
    </row>
    <row r="158" spans="1:4" ht="14.1" customHeight="1" thickBot="1" x14ac:dyDescent="0.25">
      <c r="A158" s="30" t="s">
        <v>389</v>
      </c>
      <c r="B158" s="58">
        <v>5382700</v>
      </c>
      <c r="C158" s="68">
        <f t="shared" ref="C158" si="6">D158-B158</f>
        <v>-1794680</v>
      </c>
      <c r="D158" s="46">
        <v>3588020</v>
      </c>
    </row>
    <row r="159" spans="1:4" ht="14.1" customHeight="1" thickBot="1" x14ac:dyDescent="0.25">
      <c r="A159" s="12" t="s">
        <v>25</v>
      </c>
      <c r="B159" s="59">
        <f>SUM(B79:B158)</f>
        <v>1963981503</v>
      </c>
      <c r="C159" s="61">
        <f>SUM(C79:C158)</f>
        <v>15383153</v>
      </c>
      <c r="D159" s="47">
        <f>SUM(D79:D158)</f>
        <v>1979364656</v>
      </c>
    </row>
    <row r="160" spans="1:4" ht="14.1" customHeight="1" x14ac:dyDescent="0.2">
      <c r="A160" s="7"/>
      <c r="B160" s="7"/>
      <c r="C160" s="7"/>
    </row>
    <row r="161" spans="1:4" ht="14.1" customHeight="1" thickBot="1" x14ac:dyDescent="0.25">
      <c r="A161" s="6" t="s">
        <v>13</v>
      </c>
      <c r="B161" s="6"/>
      <c r="C161" s="6"/>
      <c r="D161" s="37" t="s">
        <v>191</v>
      </c>
    </row>
    <row r="162" spans="1:4" ht="45" customHeight="1" thickBot="1" x14ac:dyDescent="0.25">
      <c r="A162" s="9" t="s">
        <v>36</v>
      </c>
      <c r="B162" s="60" t="s">
        <v>385</v>
      </c>
      <c r="C162" s="60" t="s">
        <v>386</v>
      </c>
      <c r="D162" s="55" t="s">
        <v>387</v>
      </c>
    </row>
    <row r="163" spans="1:4" ht="14.1" customHeight="1" x14ac:dyDescent="0.2">
      <c r="A163" s="29" t="s">
        <v>424</v>
      </c>
      <c r="B163" s="56">
        <v>6593348</v>
      </c>
      <c r="C163" s="68">
        <f t="shared" ref="C163:C184" si="7">D163-B163</f>
        <v>-5870</v>
      </c>
      <c r="D163" s="44">
        <v>6587478</v>
      </c>
    </row>
    <row r="164" spans="1:4" ht="14.1" customHeight="1" x14ac:dyDescent="0.2">
      <c r="A164" s="14" t="s">
        <v>425</v>
      </c>
      <c r="B164" s="56">
        <v>1941389</v>
      </c>
      <c r="C164" s="68">
        <f t="shared" si="7"/>
        <v>-62674</v>
      </c>
      <c r="D164" s="44">
        <v>1878715</v>
      </c>
    </row>
    <row r="165" spans="1:4" ht="14.1" customHeight="1" x14ac:dyDescent="0.2">
      <c r="A165" s="17" t="s">
        <v>354</v>
      </c>
      <c r="B165" s="56">
        <v>2510699</v>
      </c>
      <c r="C165" s="68">
        <f t="shared" si="7"/>
        <v>0</v>
      </c>
      <c r="D165" s="44">
        <v>2510699</v>
      </c>
    </row>
    <row r="166" spans="1:4" ht="14.1" customHeight="1" x14ac:dyDescent="0.2">
      <c r="A166" s="14" t="s">
        <v>61</v>
      </c>
      <c r="B166" s="56">
        <v>2106473</v>
      </c>
      <c r="C166" s="68">
        <f t="shared" si="7"/>
        <v>320</v>
      </c>
      <c r="D166" s="44">
        <v>2106793</v>
      </c>
    </row>
    <row r="167" spans="1:4" ht="14.1" customHeight="1" x14ac:dyDescent="0.2">
      <c r="A167" s="14" t="s">
        <v>328</v>
      </c>
      <c r="B167" s="56">
        <v>5368677</v>
      </c>
      <c r="C167" s="68">
        <f t="shared" si="7"/>
        <v>180769</v>
      </c>
      <c r="D167" s="44">
        <v>5549446</v>
      </c>
    </row>
    <row r="168" spans="1:4" ht="14.1" customHeight="1" x14ac:dyDescent="0.2">
      <c r="A168" s="14" t="s">
        <v>227</v>
      </c>
      <c r="B168" s="56">
        <v>7056784</v>
      </c>
      <c r="C168" s="68">
        <f t="shared" si="7"/>
        <v>56486</v>
      </c>
      <c r="D168" s="44">
        <v>7113270</v>
      </c>
    </row>
    <row r="169" spans="1:4" ht="14.1" customHeight="1" x14ac:dyDescent="0.2">
      <c r="A169" s="16" t="s">
        <v>226</v>
      </c>
      <c r="B169" s="56">
        <v>3957442</v>
      </c>
      <c r="C169" s="68">
        <f t="shared" si="7"/>
        <v>58809</v>
      </c>
      <c r="D169" s="44">
        <v>4016251</v>
      </c>
    </row>
    <row r="170" spans="1:4" ht="14.1" customHeight="1" x14ac:dyDescent="0.2">
      <c r="A170" s="16" t="s">
        <v>131</v>
      </c>
      <c r="B170" s="56">
        <v>6251192</v>
      </c>
      <c r="C170" s="68">
        <f t="shared" si="7"/>
        <v>271636</v>
      </c>
      <c r="D170" s="44">
        <v>6522828</v>
      </c>
    </row>
    <row r="171" spans="1:4" ht="14.1" customHeight="1" x14ac:dyDescent="0.2">
      <c r="A171" s="16" t="s">
        <v>329</v>
      </c>
      <c r="B171" s="56">
        <v>11746382</v>
      </c>
      <c r="C171" s="68">
        <f t="shared" si="7"/>
        <v>74755</v>
      </c>
      <c r="D171" s="44">
        <v>11821137</v>
      </c>
    </row>
    <row r="172" spans="1:4" ht="14.1" customHeight="1" x14ac:dyDescent="0.2">
      <c r="A172" s="16" t="s">
        <v>426</v>
      </c>
      <c r="B172" s="56">
        <v>25320587</v>
      </c>
      <c r="C172" s="68">
        <f t="shared" si="7"/>
        <v>-190115</v>
      </c>
      <c r="D172" s="44">
        <v>25130472</v>
      </c>
    </row>
    <row r="173" spans="1:4" ht="14.1" customHeight="1" x14ac:dyDescent="0.2">
      <c r="A173" s="16" t="s">
        <v>427</v>
      </c>
      <c r="B173" s="56">
        <v>8560878</v>
      </c>
      <c r="C173" s="68">
        <f t="shared" si="7"/>
        <v>-53558</v>
      </c>
      <c r="D173" s="44">
        <v>8507320</v>
      </c>
    </row>
    <row r="174" spans="1:4" ht="24" x14ac:dyDescent="0.2">
      <c r="A174" s="15" t="s">
        <v>330</v>
      </c>
      <c r="B174" s="57">
        <v>4390527</v>
      </c>
      <c r="C174" s="68">
        <f t="shared" si="7"/>
        <v>0</v>
      </c>
      <c r="D174" s="48">
        <v>4390527</v>
      </c>
    </row>
    <row r="175" spans="1:4" ht="14.1" customHeight="1" x14ac:dyDescent="0.2">
      <c r="A175" s="16" t="s">
        <v>355</v>
      </c>
      <c r="B175" s="56">
        <v>5955679</v>
      </c>
      <c r="C175" s="68">
        <f t="shared" si="7"/>
        <v>168941</v>
      </c>
      <c r="D175" s="44">
        <v>6124620</v>
      </c>
    </row>
    <row r="176" spans="1:4" ht="14.1" customHeight="1" x14ac:dyDescent="0.2">
      <c r="A176" s="16" t="s">
        <v>62</v>
      </c>
      <c r="B176" s="56">
        <v>41638516</v>
      </c>
      <c r="C176" s="68">
        <f t="shared" si="7"/>
        <v>101052</v>
      </c>
      <c r="D176" s="44">
        <v>41739568</v>
      </c>
    </row>
    <row r="177" spans="1:4" ht="14.1" customHeight="1" x14ac:dyDescent="0.2">
      <c r="A177" s="41" t="s">
        <v>163</v>
      </c>
      <c r="B177" s="57">
        <v>32983962</v>
      </c>
      <c r="C177" s="68">
        <f t="shared" si="7"/>
        <v>82035</v>
      </c>
      <c r="D177" s="48">
        <v>33065997</v>
      </c>
    </row>
    <row r="178" spans="1:4" ht="14.1" customHeight="1" x14ac:dyDescent="0.2">
      <c r="A178" s="16" t="s">
        <v>63</v>
      </c>
      <c r="B178" s="56">
        <v>39957996</v>
      </c>
      <c r="C178" s="68">
        <f t="shared" si="7"/>
        <v>100234</v>
      </c>
      <c r="D178" s="44">
        <v>40058230</v>
      </c>
    </row>
    <row r="179" spans="1:4" ht="14.1" customHeight="1" x14ac:dyDescent="0.2">
      <c r="A179" s="16" t="s">
        <v>428</v>
      </c>
      <c r="B179" s="56">
        <v>16639638</v>
      </c>
      <c r="C179" s="68">
        <f t="shared" si="7"/>
        <v>-389879</v>
      </c>
      <c r="D179" s="44">
        <v>16249759</v>
      </c>
    </row>
    <row r="180" spans="1:4" ht="14.1" customHeight="1" x14ac:dyDescent="0.2">
      <c r="A180" s="16" t="s">
        <v>266</v>
      </c>
      <c r="B180" s="56">
        <v>10708247</v>
      </c>
      <c r="C180" s="68">
        <f t="shared" si="7"/>
        <v>149887</v>
      </c>
      <c r="D180" s="44">
        <v>10858134</v>
      </c>
    </row>
    <row r="181" spans="1:4" ht="14.1" customHeight="1" x14ac:dyDescent="0.2">
      <c r="A181" s="16" t="s">
        <v>429</v>
      </c>
      <c r="B181" s="56">
        <v>12138072</v>
      </c>
      <c r="C181" s="68">
        <f t="shared" si="7"/>
        <v>-343157</v>
      </c>
      <c r="D181" s="44">
        <v>11794915</v>
      </c>
    </row>
    <row r="182" spans="1:4" ht="14.1" customHeight="1" x14ac:dyDescent="0.2">
      <c r="A182" s="16" t="s">
        <v>279</v>
      </c>
      <c r="B182" s="56">
        <v>9566201</v>
      </c>
      <c r="C182" s="68">
        <f t="shared" si="7"/>
        <v>32855</v>
      </c>
      <c r="D182" s="44">
        <v>9599056</v>
      </c>
    </row>
    <row r="183" spans="1:4" ht="14.1" customHeight="1" x14ac:dyDescent="0.2">
      <c r="A183" s="16" t="s">
        <v>496</v>
      </c>
      <c r="B183" s="56">
        <v>17636648</v>
      </c>
      <c r="C183" s="68">
        <f t="shared" si="7"/>
        <v>-500</v>
      </c>
      <c r="D183" s="44">
        <v>17636148</v>
      </c>
    </row>
    <row r="184" spans="1:4" ht="14.1" customHeight="1" x14ac:dyDescent="0.2">
      <c r="A184" s="16" t="s">
        <v>64</v>
      </c>
      <c r="B184" s="56">
        <v>5030907</v>
      </c>
      <c r="C184" s="68">
        <f t="shared" si="7"/>
        <v>165218</v>
      </c>
      <c r="D184" s="44">
        <v>5196125</v>
      </c>
    </row>
    <row r="185" spans="1:4" ht="14.1" customHeight="1" thickBot="1" x14ac:dyDescent="0.25">
      <c r="A185" s="16" t="s">
        <v>132</v>
      </c>
      <c r="B185" s="56">
        <v>7168543</v>
      </c>
      <c r="C185" s="68">
        <f t="shared" ref="C185" si="8">D185-B185</f>
        <v>14387</v>
      </c>
      <c r="D185" s="44">
        <v>7182930</v>
      </c>
    </row>
    <row r="186" spans="1:4" ht="14.1" customHeight="1" thickBot="1" x14ac:dyDescent="0.25">
      <c r="A186" s="12" t="s">
        <v>26</v>
      </c>
      <c r="B186" s="59">
        <f>SUM(B163:B185)</f>
        <v>285228787</v>
      </c>
      <c r="C186" s="61">
        <f>SUM(C163:C185)</f>
        <v>411631</v>
      </c>
      <c r="D186" s="47">
        <f>SUM(D163:D185)</f>
        <v>285640418</v>
      </c>
    </row>
    <row r="187" spans="1:4" ht="14.1" customHeight="1" x14ac:dyDescent="0.2">
      <c r="A187" s="7"/>
      <c r="B187" s="7"/>
      <c r="C187" s="7"/>
    </row>
    <row r="188" spans="1:4" ht="14.1" customHeight="1" x14ac:dyDescent="0.2">
      <c r="A188" s="7"/>
      <c r="B188" s="7"/>
      <c r="C188" s="7"/>
    </row>
    <row r="189" spans="1:4" ht="14.1" customHeight="1" thickBot="1" x14ac:dyDescent="0.25">
      <c r="A189" s="6" t="s">
        <v>14</v>
      </c>
      <c r="B189" s="6"/>
      <c r="C189" s="6"/>
      <c r="D189" s="37" t="s">
        <v>191</v>
      </c>
    </row>
    <row r="190" spans="1:4" ht="45" customHeight="1" thickBot="1" x14ac:dyDescent="0.25">
      <c r="A190" s="9" t="s">
        <v>36</v>
      </c>
      <c r="B190" s="60" t="s">
        <v>385</v>
      </c>
      <c r="C190" s="60" t="s">
        <v>386</v>
      </c>
      <c r="D190" s="55" t="s">
        <v>387</v>
      </c>
    </row>
    <row r="191" spans="1:4" ht="14.1" customHeight="1" x14ac:dyDescent="0.2">
      <c r="A191" s="18" t="s">
        <v>356</v>
      </c>
      <c r="B191" s="56">
        <v>6509869</v>
      </c>
      <c r="C191" s="68">
        <f t="shared" ref="C191:C205" si="9">D191-B191</f>
        <v>198280</v>
      </c>
      <c r="D191" s="44">
        <v>6708149</v>
      </c>
    </row>
    <row r="192" spans="1:4" ht="14.1" customHeight="1" x14ac:dyDescent="0.2">
      <c r="A192" s="20" t="s">
        <v>196</v>
      </c>
      <c r="B192" s="56">
        <v>18679788</v>
      </c>
      <c r="C192" s="68">
        <f t="shared" si="9"/>
        <v>23381</v>
      </c>
      <c r="D192" s="44">
        <v>18703169</v>
      </c>
    </row>
    <row r="193" spans="1:4" ht="14.1" customHeight="1" x14ac:dyDescent="0.2">
      <c r="A193" s="17" t="s">
        <v>177</v>
      </c>
      <c r="B193" s="56">
        <v>21287593</v>
      </c>
      <c r="C193" s="68">
        <f t="shared" si="9"/>
        <v>256885</v>
      </c>
      <c r="D193" s="44">
        <v>21544478</v>
      </c>
    </row>
    <row r="194" spans="1:4" ht="14.1" customHeight="1" x14ac:dyDescent="0.2">
      <c r="A194" s="14" t="s">
        <v>65</v>
      </c>
      <c r="B194" s="56">
        <v>4606387</v>
      </c>
      <c r="C194" s="68">
        <f t="shared" si="9"/>
        <v>28205</v>
      </c>
      <c r="D194" s="44">
        <v>4634592</v>
      </c>
    </row>
    <row r="195" spans="1:4" ht="14.1" customHeight="1" x14ac:dyDescent="0.2">
      <c r="A195" s="14" t="s">
        <v>214</v>
      </c>
      <c r="B195" s="56">
        <v>2761319</v>
      </c>
      <c r="C195" s="68">
        <f t="shared" si="9"/>
        <v>120600</v>
      </c>
      <c r="D195" s="44">
        <v>2881919</v>
      </c>
    </row>
    <row r="196" spans="1:4" ht="14.1" customHeight="1" x14ac:dyDescent="0.2">
      <c r="A196" s="16" t="s">
        <v>430</v>
      </c>
      <c r="B196" s="56">
        <v>7771932</v>
      </c>
      <c r="C196" s="68">
        <f t="shared" si="9"/>
        <v>-75308</v>
      </c>
      <c r="D196" s="44">
        <v>7696624</v>
      </c>
    </row>
    <row r="197" spans="1:4" ht="14.1" customHeight="1" x14ac:dyDescent="0.2">
      <c r="A197" s="16" t="s">
        <v>357</v>
      </c>
      <c r="B197" s="56">
        <v>6047289</v>
      </c>
      <c r="C197" s="68">
        <f t="shared" si="9"/>
        <v>142863</v>
      </c>
      <c r="D197" s="44">
        <v>6190152</v>
      </c>
    </row>
    <row r="198" spans="1:4" ht="14.1" customHeight="1" x14ac:dyDescent="0.2">
      <c r="A198" s="16" t="s">
        <v>228</v>
      </c>
      <c r="B198" s="56">
        <v>15046721</v>
      </c>
      <c r="C198" s="68">
        <f t="shared" si="9"/>
        <v>1727</v>
      </c>
      <c r="D198" s="44">
        <v>15048448</v>
      </c>
    </row>
    <row r="199" spans="1:4" ht="14.1" customHeight="1" x14ac:dyDescent="0.2">
      <c r="A199" s="16" t="s">
        <v>358</v>
      </c>
      <c r="B199" s="56">
        <v>5007352</v>
      </c>
      <c r="C199" s="68">
        <f t="shared" si="9"/>
        <v>169570</v>
      </c>
      <c r="D199" s="44">
        <v>5176922</v>
      </c>
    </row>
    <row r="200" spans="1:4" ht="14.1" customHeight="1" x14ac:dyDescent="0.2">
      <c r="A200" s="16" t="s">
        <v>66</v>
      </c>
      <c r="B200" s="56">
        <v>19624057</v>
      </c>
      <c r="C200" s="68">
        <f t="shared" si="9"/>
        <v>27700</v>
      </c>
      <c r="D200" s="44">
        <v>19651757</v>
      </c>
    </row>
    <row r="201" spans="1:4" ht="14.1" customHeight="1" x14ac:dyDescent="0.2">
      <c r="A201" s="16" t="s">
        <v>431</v>
      </c>
      <c r="B201" s="56">
        <v>6242998</v>
      </c>
      <c r="C201" s="68">
        <f t="shared" si="9"/>
        <v>-192616</v>
      </c>
      <c r="D201" s="44">
        <v>6050382</v>
      </c>
    </row>
    <row r="202" spans="1:4" ht="14.1" customHeight="1" x14ac:dyDescent="0.2">
      <c r="A202" s="17" t="s">
        <v>133</v>
      </c>
      <c r="B202" s="56">
        <v>24877748</v>
      </c>
      <c r="C202" s="68">
        <f t="shared" si="9"/>
        <v>260536</v>
      </c>
      <c r="D202" s="44">
        <v>25138284</v>
      </c>
    </row>
    <row r="203" spans="1:4" ht="14.1" customHeight="1" x14ac:dyDescent="0.2">
      <c r="A203" s="17" t="s">
        <v>67</v>
      </c>
      <c r="B203" s="56">
        <v>27524067</v>
      </c>
      <c r="C203" s="68">
        <f t="shared" si="9"/>
        <v>117198</v>
      </c>
      <c r="D203" s="44">
        <v>27641265</v>
      </c>
    </row>
    <row r="204" spans="1:4" ht="14.1" customHeight="1" x14ac:dyDescent="0.2">
      <c r="A204" s="17" t="s">
        <v>432</v>
      </c>
      <c r="B204" s="56">
        <v>34068296</v>
      </c>
      <c r="C204" s="68">
        <f t="shared" si="9"/>
        <v>-87323</v>
      </c>
      <c r="D204" s="44">
        <v>33980973</v>
      </c>
    </row>
    <row r="205" spans="1:4" ht="14.1" customHeight="1" x14ac:dyDescent="0.2">
      <c r="A205" s="17" t="s">
        <v>433</v>
      </c>
      <c r="B205" s="56">
        <v>37010598</v>
      </c>
      <c r="C205" s="68">
        <f t="shared" si="9"/>
        <v>-325737</v>
      </c>
      <c r="D205" s="44">
        <v>36684861</v>
      </c>
    </row>
    <row r="206" spans="1:4" ht="14.1" customHeight="1" thickBot="1" x14ac:dyDescent="0.25">
      <c r="A206" s="30" t="s">
        <v>359</v>
      </c>
      <c r="B206" s="58">
        <v>34375919</v>
      </c>
      <c r="C206" s="68">
        <f t="shared" ref="C206" si="10">D206-B206</f>
        <v>332239</v>
      </c>
      <c r="D206" s="46">
        <v>34708158</v>
      </c>
    </row>
    <row r="207" spans="1:4" ht="14.1" customHeight="1" thickBot="1" x14ac:dyDescent="0.25">
      <c r="A207" s="12" t="s">
        <v>27</v>
      </c>
      <c r="B207" s="59">
        <f>SUM(B191:B206)</f>
        <v>271441933</v>
      </c>
      <c r="C207" s="61">
        <f>SUM(C191:C206)</f>
        <v>998200</v>
      </c>
      <c r="D207" s="47">
        <f>SUM(D191:D206)</f>
        <v>272440133</v>
      </c>
    </row>
    <row r="208" spans="1:4" ht="14.1" customHeight="1" thickBot="1" x14ac:dyDescent="0.25">
      <c r="A208" s="7"/>
    </row>
    <row r="209" spans="1:4" ht="14.1" customHeight="1" thickBot="1" x14ac:dyDescent="0.25">
      <c r="A209" s="27" t="s">
        <v>3</v>
      </c>
      <c r="B209" s="62">
        <f>B75+B159+B186+B207</f>
        <v>2811420205</v>
      </c>
      <c r="C209" s="63">
        <f>C75+C159+C186+C207</f>
        <v>17398356</v>
      </c>
      <c r="D209" s="45">
        <f>D75+D159+D186+D207</f>
        <v>2828818561</v>
      </c>
    </row>
    <row r="210" spans="1:4" ht="14.1" customHeight="1" x14ac:dyDescent="0.2">
      <c r="A210" s="7"/>
      <c r="B210" s="7"/>
      <c r="C210" s="7"/>
    </row>
    <row r="211" spans="1:4" ht="14.1" customHeight="1" x14ac:dyDescent="0.2">
      <c r="A211" s="6" t="s">
        <v>4</v>
      </c>
      <c r="B211" s="6"/>
      <c r="C211" s="6"/>
    </row>
    <row r="212" spans="1:4" ht="14.1" customHeight="1" x14ac:dyDescent="0.2">
      <c r="A212" s="7"/>
      <c r="B212" s="7"/>
      <c r="C212" s="7"/>
    </row>
    <row r="213" spans="1:4" ht="14.1" customHeight="1" thickBot="1" x14ac:dyDescent="0.25">
      <c r="A213" s="6" t="s">
        <v>15</v>
      </c>
      <c r="B213" s="6"/>
      <c r="C213" s="6"/>
      <c r="D213" s="37" t="s">
        <v>191</v>
      </c>
    </row>
    <row r="214" spans="1:4" ht="45" customHeight="1" thickBot="1" x14ac:dyDescent="0.25">
      <c r="A214" s="9" t="s">
        <v>36</v>
      </c>
      <c r="B214" s="60" t="s">
        <v>385</v>
      </c>
      <c r="C214" s="60" t="s">
        <v>386</v>
      </c>
      <c r="D214" s="55" t="s">
        <v>387</v>
      </c>
    </row>
    <row r="215" spans="1:4" ht="14.1" customHeight="1" x14ac:dyDescent="0.2">
      <c r="A215" s="13" t="s">
        <v>434</v>
      </c>
      <c r="B215" s="56">
        <v>18700674</v>
      </c>
      <c r="C215" s="68">
        <f t="shared" ref="C215:C227" si="11">D215-B215</f>
        <v>-10169</v>
      </c>
      <c r="D215" s="44">
        <v>18690505</v>
      </c>
    </row>
    <row r="216" spans="1:4" ht="14.1" customHeight="1" x14ac:dyDescent="0.2">
      <c r="A216" s="14" t="s">
        <v>247</v>
      </c>
      <c r="B216" s="56">
        <v>17802650</v>
      </c>
      <c r="C216" s="68">
        <f t="shared" si="11"/>
        <v>132675</v>
      </c>
      <c r="D216" s="44">
        <v>17935325</v>
      </c>
    </row>
    <row r="217" spans="1:4" ht="14.1" customHeight="1" x14ac:dyDescent="0.2">
      <c r="A217" s="14" t="s">
        <v>197</v>
      </c>
      <c r="B217" s="56">
        <v>10797413</v>
      </c>
      <c r="C217" s="68">
        <f t="shared" si="11"/>
        <v>307771</v>
      </c>
      <c r="D217" s="44">
        <v>11105184</v>
      </c>
    </row>
    <row r="218" spans="1:4" ht="14.1" customHeight="1" x14ac:dyDescent="0.2">
      <c r="A218" s="14" t="s">
        <v>435</v>
      </c>
      <c r="B218" s="56">
        <v>7272390</v>
      </c>
      <c r="C218" s="68">
        <f t="shared" si="11"/>
        <v>-117619</v>
      </c>
      <c r="D218" s="44">
        <v>7154771</v>
      </c>
    </row>
    <row r="219" spans="1:4" ht="14.1" customHeight="1" x14ac:dyDescent="0.2">
      <c r="A219" s="14" t="s">
        <v>145</v>
      </c>
      <c r="B219" s="56">
        <v>4616708</v>
      </c>
      <c r="C219" s="68">
        <f t="shared" si="11"/>
        <v>0</v>
      </c>
      <c r="D219" s="44">
        <v>4616708</v>
      </c>
    </row>
    <row r="220" spans="1:4" ht="14.1" customHeight="1" x14ac:dyDescent="0.2">
      <c r="A220" s="14" t="s">
        <v>436</v>
      </c>
      <c r="B220" s="56">
        <v>7842796</v>
      </c>
      <c r="C220" s="68">
        <f t="shared" si="11"/>
        <v>-78412</v>
      </c>
      <c r="D220" s="44">
        <v>7764384</v>
      </c>
    </row>
    <row r="221" spans="1:4" ht="14.1" customHeight="1" x14ac:dyDescent="0.2">
      <c r="A221" s="14" t="s">
        <v>68</v>
      </c>
      <c r="B221" s="56">
        <v>52081719</v>
      </c>
      <c r="C221" s="68">
        <f t="shared" si="11"/>
        <v>37188</v>
      </c>
      <c r="D221" s="44">
        <v>52118907</v>
      </c>
    </row>
    <row r="222" spans="1:4" ht="14.1" customHeight="1" x14ac:dyDescent="0.2">
      <c r="A222" s="14" t="s">
        <v>437</v>
      </c>
      <c r="B222" s="56">
        <v>5952430</v>
      </c>
      <c r="C222" s="68">
        <f t="shared" si="11"/>
        <v>-2118</v>
      </c>
      <c r="D222" s="44">
        <v>5950312</v>
      </c>
    </row>
    <row r="223" spans="1:4" ht="14.1" customHeight="1" x14ac:dyDescent="0.2">
      <c r="A223" s="14" t="s">
        <v>255</v>
      </c>
      <c r="B223" s="56">
        <v>14968621</v>
      </c>
      <c r="C223" s="68">
        <f t="shared" si="11"/>
        <v>472851</v>
      </c>
      <c r="D223" s="44">
        <v>15441472</v>
      </c>
    </row>
    <row r="224" spans="1:4" ht="14.1" customHeight="1" x14ac:dyDescent="0.2">
      <c r="A224" s="14" t="s">
        <v>248</v>
      </c>
      <c r="B224" s="56">
        <v>1923862</v>
      </c>
      <c r="C224" s="68">
        <f t="shared" si="11"/>
        <v>0</v>
      </c>
      <c r="D224" s="44">
        <v>1923862</v>
      </c>
    </row>
    <row r="225" spans="1:4" ht="14.1" customHeight="1" x14ac:dyDescent="0.2">
      <c r="A225" s="14" t="s">
        <v>69</v>
      </c>
      <c r="B225" s="56">
        <v>2284278</v>
      </c>
      <c r="C225" s="68">
        <f t="shared" si="11"/>
        <v>0</v>
      </c>
      <c r="D225" s="44">
        <v>2284278</v>
      </c>
    </row>
    <row r="226" spans="1:4" ht="14.1" customHeight="1" x14ac:dyDescent="0.2">
      <c r="A226" s="14" t="s">
        <v>70</v>
      </c>
      <c r="B226" s="56">
        <v>1715201</v>
      </c>
      <c r="C226" s="68">
        <f t="shared" si="11"/>
        <v>0</v>
      </c>
      <c r="D226" s="44">
        <v>1715201</v>
      </c>
    </row>
    <row r="227" spans="1:4" ht="14.1" customHeight="1" x14ac:dyDescent="0.2">
      <c r="A227" s="14" t="s">
        <v>236</v>
      </c>
      <c r="B227" s="56">
        <v>1813168</v>
      </c>
      <c r="C227" s="68">
        <f t="shared" si="11"/>
        <v>39770</v>
      </c>
      <c r="D227" s="44">
        <v>1852938</v>
      </c>
    </row>
    <row r="228" spans="1:4" ht="14.1" customHeight="1" thickBot="1" x14ac:dyDescent="0.25">
      <c r="A228" s="28" t="s">
        <v>249</v>
      </c>
      <c r="B228" s="58">
        <v>1293364</v>
      </c>
      <c r="C228" s="68">
        <f t="shared" ref="C228" si="12">D228-B228</f>
        <v>194409</v>
      </c>
      <c r="D228" s="46">
        <v>1487773</v>
      </c>
    </row>
    <row r="229" spans="1:4" ht="14.1" customHeight="1" thickBot="1" x14ac:dyDescent="0.25">
      <c r="A229" s="12" t="s">
        <v>28</v>
      </c>
      <c r="B229" s="59">
        <f>SUM(B215:B228)</f>
        <v>149065274</v>
      </c>
      <c r="C229" s="61">
        <f>SUM(C215:C228)</f>
        <v>976346</v>
      </c>
      <c r="D229" s="47">
        <f>SUM(D215:D228)</f>
        <v>150041620</v>
      </c>
    </row>
    <row r="230" spans="1:4" ht="14.1" customHeight="1" x14ac:dyDescent="0.2">
      <c r="A230" s="7"/>
      <c r="B230" s="7"/>
      <c r="C230" s="7"/>
    </row>
    <row r="231" spans="1:4" ht="14.1" customHeight="1" thickBot="1" x14ac:dyDescent="0.25">
      <c r="A231" s="6" t="s">
        <v>16</v>
      </c>
      <c r="B231" s="6"/>
      <c r="C231" s="6"/>
      <c r="D231" s="37" t="s">
        <v>191</v>
      </c>
    </row>
    <row r="232" spans="1:4" ht="45" customHeight="1" thickBot="1" x14ac:dyDescent="0.25">
      <c r="A232" s="9" t="s">
        <v>36</v>
      </c>
      <c r="B232" s="60" t="s">
        <v>385</v>
      </c>
      <c r="C232" s="60" t="s">
        <v>386</v>
      </c>
      <c r="D232" s="55" t="s">
        <v>387</v>
      </c>
    </row>
    <row r="233" spans="1:4" ht="14.1" customHeight="1" x14ac:dyDescent="0.2">
      <c r="A233" s="31" t="s">
        <v>146</v>
      </c>
      <c r="B233" s="56">
        <v>29929777</v>
      </c>
      <c r="C233" s="68">
        <f t="shared" ref="C233:C296" si="13">D233-B233</f>
        <v>64019</v>
      </c>
      <c r="D233" s="44">
        <v>29993796</v>
      </c>
    </row>
    <row r="234" spans="1:4" ht="14.1" customHeight="1" x14ac:dyDescent="0.2">
      <c r="A234" s="19" t="s">
        <v>250</v>
      </c>
      <c r="B234" s="56">
        <v>3370528</v>
      </c>
      <c r="C234" s="68">
        <f t="shared" si="13"/>
        <v>0</v>
      </c>
      <c r="D234" s="44">
        <v>3370528</v>
      </c>
    </row>
    <row r="235" spans="1:4" ht="14.1" customHeight="1" x14ac:dyDescent="0.2">
      <c r="A235" s="19" t="s">
        <v>215</v>
      </c>
      <c r="B235" s="56">
        <v>1828427</v>
      </c>
      <c r="C235" s="68">
        <f t="shared" si="13"/>
        <v>0</v>
      </c>
      <c r="D235" s="44">
        <v>1828427</v>
      </c>
    </row>
    <row r="236" spans="1:4" ht="14.1" customHeight="1" x14ac:dyDescent="0.2">
      <c r="A236" s="19" t="s">
        <v>438</v>
      </c>
      <c r="B236" s="56">
        <v>6656349</v>
      </c>
      <c r="C236" s="68">
        <f t="shared" si="13"/>
        <v>-156823</v>
      </c>
      <c r="D236" s="44">
        <v>6499526</v>
      </c>
    </row>
    <row r="237" spans="1:4" ht="14.1" customHeight="1" x14ac:dyDescent="0.2">
      <c r="A237" s="19" t="s">
        <v>198</v>
      </c>
      <c r="B237" s="56">
        <v>25645172</v>
      </c>
      <c r="C237" s="68">
        <f t="shared" si="13"/>
        <v>338288</v>
      </c>
      <c r="D237" s="44">
        <v>25983460</v>
      </c>
    </row>
    <row r="238" spans="1:4" ht="14.1" customHeight="1" x14ac:dyDescent="0.2">
      <c r="A238" s="19" t="s">
        <v>71</v>
      </c>
      <c r="B238" s="56">
        <v>2055630</v>
      </c>
      <c r="C238" s="68">
        <f t="shared" si="13"/>
        <v>0</v>
      </c>
      <c r="D238" s="44">
        <v>2055630</v>
      </c>
    </row>
    <row r="239" spans="1:4" ht="14.1" customHeight="1" x14ac:dyDescent="0.2">
      <c r="A239" s="19" t="s">
        <v>147</v>
      </c>
      <c r="B239" s="56">
        <v>10158705</v>
      </c>
      <c r="C239" s="68">
        <f t="shared" si="13"/>
        <v>0</v>
      </c>
      <c r="D239" s="44">
        <v>10158705</v>
      </c>
    </row>
    <row r="240" spans="1:4" ht="14.1" customHeight="1" x14ac:dyDescent="0.2">
      <c r="A240" s="19" t="s">
        <v>72</v>
      </c>
      <c r="B240" s="56">
        <v>2007335</v>
      </c>
      <c r="C240" s="68">
        <f t="shared" si="13"/>
        <v>17220</v>
      </c>
      <c r="D240" s="44">
        <v>2024555</v>
      </c>
    </row>
    <row r="241" spans="1:4" ht="14.1" customHeight="1" x14ac:dyDescent="0.2">
      <c r="A241" s="19" t="s">
        <v>199</v>
      </c>
      <c r="B241" s="56">
        <v>22142508</v>
      </c>
      <c r="C241" s="68">
        <f t="shared" si="13"/>
        <v>8401</v>
      </c>
      <c r="D241" s="44">
        <v>22150909</v>
      </c>
    </row>
    <row r="242" spans="1:4" ht="14.1" customHeight="1" x14ac:dyDescent="0.2">
      <c r="A242" s="14" t="s">
        <v>216</v>
      </c>
      <c r="B242" s="56">
        <v>4289638</v>
      </c>
      <c r="C242" s="68">
        <f t="shared" si="13"/>
        <v>-1</v>
      </c>
      <c r="D242" s="44">
        <v>4289637</v>
      </c>
    </row>
    <row r="243" spans="1:4" ht="14.1" customHeight="1" x14ac:dyDescent="0.2">
      <c r="A243" s="14" t="s">
        <v>45</v>
      </c>
      <c r="B243" s="56">
        <v>3879544</v>
      </c>
      <c r="C243" s="68">
        <f t="shared" si="13"/>
        <v>0</v>
      </c>
      <c r="D243" s="44">
        <v>3879544</v>
      </c>
    </row>
    <row r="244" spans="1:4" ht="14.1" customHeight="1" x14ac:dyDescent="0.2">
      <c r="A244" s="14" t="s">
        <v>331</v>
      </c>
      <c r="B244" s="56">
        <v>5738493</v>
      </c>
      <c r="C244" s="68">
        <f t="shared" si="13"/>
        <v>116610</v>
      </c>
      <c r="D244" s="44">
        <v>5855103</v>
      </c>
    </row>
    <row r="245" spans="1:4" ht="14.1" customHeight="1" x14ac:dyDescent="0.2">
      <c r="A245" s="14" t="s">
        <v>178</v>
      </c>
      <c r="B245" s="56">
        <v>5914859</v>
      </c>
      <c r="C245" s="68">
        <f t="shared" si="13"/>
        <v>0</v>
      </c>
      <c r="D245" s="44">
        <v>5914859</v>
      </c>
    </row>
    <row r="246" spans="1:4" ht="14.1" customHeight="1" x14ac:dyDescent="0.2">
      <c r="A246" s="19" t="s">
        <v>269</v>
      </c>
      <c r="B246" s="56">
        <v>2224406</v>
      </c>
      <c r="C246" s="68">
        <f t="shared" si="13"/>
        <v>0</v>
      </c>
      <c r="D246" s="44">
        <v>2224406</v>
      </c>
    </row>
    <row r="247" spans="1:4" ht="14.1" customHeight="1" x14ac:dyDescent="0.2">
      <c r="A247" s="19" t="s">
        <v>229</v>
      </c>
      <c r="B247" s="56">
        <v>2022817</v>
      </c>
      <c r="C247" s="68">
        <f t="shared" si="13"/>
        <v>0</v>
      </c>
      <c r="D247" s="44">
        <v>2022817</v>
      </c>
    </row>
    <row r="248" spans="1:4" ht="14.1" customHeight="1" x14ac:dyDescent="0.2">
      <c r="A248" s="19" t="s">
        <v>251</v>
      </c>
      <c r="B248" s="56">
        <v>4289808</v>
      </c>
      <c r="C248" s="68">
        <f t="shared" si="13"/>
        <v>0</v>
      </c>
      <c r="D248" s="44">
        <v>4289808</v>
      </c>
    </row>
    <row r="249" spans="1:4" ht="14.1" customHeight="1" x14ac:dyDescent="0.2">
      <c r="A249" s="14" t="s">
        <v>230</v>
      </c>
      <c r="B249" s="56">
        <v>4425198</v>
      </c>
      <c r="C249" s="68">
        <f t="shared" si="13"/>
        <v>0</v>
      </c>
      <c r="D249" s="44">
        <v>4425198</v>
      </c>
    </row>
    <row r="250" spans="1:4" ht="14.1" customHeight="1" x14ac:dyDescent="0.2">
      <c r="A250" s="14" t="s">
        <v>270</v>
      </c>
      <c r="B250" s="56">
        <v>2666557</v>
      </c>
      <c r="C250" s="68">
        <f t="shared" si="13"/>
        <v>0</v>
      </c>
      <c r="D250" s="44">
        <v>2666557</v>
      </c>
    </row>
    <row r="251" spans="1:4" ht="14.1" customHeight="1" x14ac:dyDescent="0.2">
      <c r="A251" s="19" t="s">
        <v>73</v>
      </c>
      <c r="B251" s="56">
        <v>3513358</v>
      </c>
      <c r="C251" s="68">
        <f t="shared" si="13"/>
        <v>33516</v>
      </c>
      <c r="D251" s="44">
        <v>3546874</v>
      </c>
    </row>
    <row r="252" spans="1:4" ht="14.1" customHeight="1" x14ac:dyDescent="0.2">
      <c r="A252" s="14" t="s">
        <v>439</v>
      </c>
      <c r="B252" s="56">
        <v>21291225</v>
      </c>
      <c r="C252" s="68">
        <f t="shared" si="13"/>
        <v>-263665</v>
      </c>
      <c r="D252" s="44">
        <v>21027560</v>
      </c>
    </row>
    <row r="253" spans="1:4" ht="14.1" customHeight="1" x14ac:dyDescent="0.2">
      <c r="A253" s="14" t="s">
        <v>179</v>
      </c>
      <c r="B253" s="56">
        <v>43422948</v>
      </c>
      <c r="C253" s="68">
        <f t="shared" si="13"/>
        <v>129509</v>
      </c>
      <c r="D253" s="44">
        <v>43552457</v>
      </c>
    </row>
    <row r="254" spans="1:4" ht="14.1" customHeight="1" x14ac:dyDescent="0.2">
      <c r="A254" s="14" t="s">
        <v>74</v>
      </c>
      <c r="B254" s="56">
        <v>6436505</v>
      </c>
      <c r="C254" s="68">
        <f t="shared" si="13"/>
        <v>158324</v>
      </c>
      <c r="D254" s="44">
        <v>6594829</v>
      </c>
    </row>
    <row r="255" spans="1:4" ht="14.1" customHeight="1" x14ac:dyDescent="0.2">
      <c r="A255" s="14" t="s">
        <v>440</v>
      </c>
      <c r="B255" s="56">
        <v>9216693</v>
      </c>
      <c r="C255" s="68">
        <f t="shared" si="13"/>
        <v>-30060</v>
      </c>
      <c r="D255" s="44">
        <v>9186633</v>
      </c>
    </row>
    <row r="256" spans="1:4" ht="14.1" customHeight="1" x14ac:dyDescent="0.2">
      <c r="A256" s="14" t="s">
        <v>252</v>
      </c>
      <c r="B256" s="56">
        <v>4376017</v>
      </c>
      <c r="C256" s="68">
        <f t="shared" si="13"/>
        <v>130398</v>
      </c>
      <c r="D256" s="44">
        <v>4506415</v>
      </c>
    </row>
    <row r="257" spans="1:4" ht="14.1" customHeight="1" x14ac:dyDescent="0.2">
      <c r="A257" s="14" t="s">
        <v>332</v>
      </c>
      <c r="B257" s="56">
        <v>5780809</v>
      </c>
      <c r="C257" s="68">
        <f t="shared" si="13"/>
        <v>88200</v>
      </c>
      <c r="D257" s="44">
        <v>5869009</v>
      </c>
    </row>
    <row r="258" spans="1:4" ht="14.1" customHeight="1" x14ac:dyDescent="0.2">
      <c r="A258" s="14" t="s">
        <v>75</v>
      </c>
      <c r="B258" s="56">
        <v>2441075</v>
      </c>
      <c r="C258" s="68">
        <f t="shared" si="13"/>
        <v>0</v>
      </c>
      <c r="D258" s="44">
        <v>2441075</v>
      </c>
    </row>
    <row r="259" spans="1:4" ht="14.1" customHeight="1" x14ac:dyDescent="0.2">
      <c r="A259" s="14" t="s">
        <v>180</v>
      </c>
      <c r="B259" s="56">
        <v>3776245</v>
      </c>
      <c r="C259" s="68">
        <f t="shared" si="13"/>
        <v>94053</v>
      </c>
      <c r="D259" s="44">
        <v>3870298</v>
      </c>
    </row>
    <row r="260" spans="1:4" ht="14.1" customHeight="1" x14ac:dyDescent="0.2">
      <c r="A260" s="14" t="s">
        <v>441</v>
      </c>
      <c r="B260" s="56">
        <v>16294291</v>
      </c>
      <c r="C260" s="68">
        <f t="shared" si="13"/>
        <v>-458561</v>
      </c>
      <c r="D260" s="44">
        <v>15835730</v>
      </c>
    </row>
    <row r="261" spans="1:4" ht="14.1" customHeight="1" x14ac:dyDescent="0.2">
      <c r="A261" s="14" t="s">
        <v>231</v>
      </c>
      <c r="B261" s="56">
        <v>5142954</v>
      </c>
      <c r="C261" s="68">
        <f t="shared" si="13"/>
        <v>0</v>
      </c>
      <c r="D261" s="44">
        <v>5142954</v>
      </c>
    </row>
    <row r="262" spans="1:4" ht="14.1" customHeight="1" x14ac:dyDescent="0.2">
      <c r="A262" s="25" t="s">
        <v>442</v>
      </c>
      <c r="B262" s="57">
        <v>9091748</v>
      </c>
      <c r="C262" s="68">
        <f t="shared" si="13"/>
        <v>-156823</v>
      </c>
      <c r="D262" s="48">
        <v>8934925</v>
      </c>
    </row>
    <row r="263" spans="1:4" ht="14.1" customHeight="1" x14ac:dyDescent="0.2">
      <c r="A263" s="14" t="s">
        <v>76</v>
      </c>
      <c r="B263" s="56">
        <v>37470627</v>
      </c>
      <c r="C263" s="68">
        <f t="shared" si="13"/>
        <v>303179</v>
      </c>
      <c r="D263" s="44">
        <v>37773806</v>
      </c>
    </row>
    <row r="264" spans="1:4" ht="24" x14ac:dyDescent="0.2">
      <c r="A264" s="40" t="s">
        <v>497</v>
      </c>
      <c r="B264" s="57">
        <v>24767374</v>
      </c>
      <c r="C264" s="68">
        <f t="shared" si="13"/>
        <v>-2520</v>
      </c>
      <c r="D264" s="48">
        <v>24764854</v>
      </c>
    </row>
    <row r="265" spans="1:4" ht="14.1" customHeight="1" x14ac:dyDescent="0.2">
      <c r="A265" s="24" t="s">
        <v>360</v>
      </c>
      <c r="B265" s="57">
        <v>4476134</v>
      </c>
      <c r="C265" s="68">
        <f t="shared" si="13"/>
        <v>29835</v>
      </c>
      <c r="D265" s="48">
        <v>4505969</v>
      </c>
    </row>
    <row r="266" spans="1:4" ht="14.1" customHeight="1" x14ac:dyDescent="0.2">
      <c r="A266" s="24" t="s">
        <v>148</v>
      </c>
      <c r="B266" s="57">
        <v>39110465</v>
      </c>
      <c r="C266" s="68">
        <f t="shared" si="13"/>
        <v>317744</v>
      </c>
      <c r="D266" s="48">
        <v>39428209</v>
      </c>
    </row>
    <row r="267" spans="1:4" ht="14.1" customHeight="1" x14ac:dyDescent="0.2">
      <c r="A267" s="14" t="s">
        <v>239</v>
      </c>
      <c r="B267" s="56">
        <v>1827123</v>
      </c>
      <c r="C267" s="68">
        <f t="shared" si="13"/>
        <v>39205</v>
      </c>
      <c r="D267" s="44">
        <v>1866328</v>
      </c>
    </row>
    <row r="268" spans="1:4" ht="14.1" customHeight="1" x14ac:dyDescent="0.2">
      <c r="A268" s="14" t="s">
        <v>333</v>
      </c>
      <c r="B268" s="56">
        <v>3060786</v>
      </c>
      <c r="C268" s="68">
        <f t="shared" si="13"/>
        <v>0</v>
      </c>
      <c r="D268" s="44">
        <v>3060786</v>
      </c>
    </row>
    <row r="269" spans="1:4" ht="14.1" customHeight="1" x14ac:dyDescent="0.2">
      <c r="A269" s="14" t="s">
        <v>149</v>
      </c>
      <c r="B269" s="56">
        <v>30782503</v>
      </c>
      <c r="C269" s="68">
        <f t="shared" si="13"/>
        <v>547029</v>
      </c>
      <c r="D269" s="44">
        <v>31329532</v>
      </c>
    </row>
    <row r="270" spans="1:4" ht="14.1" customHeight="1" x14ac:dyDescent="0.2">
      <c r="A270" s="14" t="s">
        <v>443</v>
      </c>
      <c r="B270" s="56">
        <v>20748245</v>
      </c>
      <c r="C270" s="68">
        <f t="shared" si="13"/>
        <v>-233986</v>
      </c>
      <c r="D270" s="44">
        <v>20514259</v>
      </c>
    </row>
    <row r="271" spans="1:4" ht="14.1" customHeight="1" x14ac:dyDescent="0.2">
      <c r="A271" s="14" t="s">
        <v>444</v>
      </c>
      <c r="B271" s="56">
        <v>2046566</v>
      </c>
      <c r="C271" s="68">
        <f t="shared" si="13"/>
        <v>-200389</v>
      </c>
      <c r="D271" s="44">
        <v>1846177</v>
      </c>
    </row>
    <row r="272" spans="1:4" ht="14.1" customHeight="1" x14ac:dyDescent="0.2">
      <c r="A272" s="14" t="s">
        <v>150</v>
      </c>
      <c r="B272" s="56">
        <v>6196657</v>
      </c>
      <c r="C272" s="68">
        <f t="shared" si="13"/>
        <v>1500</v>
      </c>
      <c r="D272" s="44">
        <v>6198157</v>
      </c>
    </row>
    <row r="273" spans="1:4" ht="14.1" customHeight="1" x14ac:dyDescent="0.2">
      <c r="A273" s="14" t="s">
        <v>217</v>
      </c>
      <c r="B273" s="56">
        <v>3920219</v>
      </c>
      <c r="C273" s="68">
        <f t="shared" si="13"/>
        <v>0</v>
      </c>
      <c r="D273" s="44">
        <v>3920219</v>
      </c>
    </row>
    <row r="274" spans="1:4" ht="14.1" customHeight="1" x14ac:dyDescent="0.2">
      <c r="A274" s="14" t="s">
        <v>271</v>
      </c>
      <c r="B274" s="56">
        <v>4372352</v>
      </c>
      <c r="C274" s="68">
        <f t="shared" si="13"/>
        <v>53393</v>
      </c>
      <c r="D274" s="44">
        <v>4425745</v>
      </c>
    </row>
    <row r="275" spans="1:4" ht="14.1" customHeight="1" x14ac:dyDescent="0.2">
      <c r="A275" s="14" t="s">
        <v>253</v>
      </c>
      <c r="B275" s="56">
        <v>7698037</v>
      </c>
      <c r="C275" s="68">
        <f t="shared" si="13"/>
        <v>78411</v>
      </c>
      <c r="D275" s="44">
        <v>7776448</v>
      </c>
    </row>
    <row r="276" spans="1:4" ht="14.1" customHeight="1" x14ac:dyDescent="0.2">
      <c r="A276" s="14" t="s">
        <v>164</v>
      </c>
      <c r="B276" s="56">
        <v>32475596</v>
      </c>
      <c r="C276" s="68">
        <f t="shared" si="13"/>
        <v>522806</v>
      </c>
      <c r="D276" s="44">
        <v>32998402</v>
      </c>
    </row>
    <row r="277" spans="1:4" ht="14.1" customHeight="1" x14ac:dyDescent="0.2">
      <c r="A277" s="14" t="s">
        <v>498</v>
      </c>
      <c r="B277" s="56">
        <v>18469230</v>
      </c>
      <c r="C277" s="68">
        <f t="shared" si="13"/>
        <v>-4160</v>
      </c>
      <c r="D277" s="44">
        <v>18465070</v>
      </c>
    </row>
    <row r="278" spans="1:4" ht="14.1" customHeight="1" x14ac:dyDescent="0.2">
      <c r="A278" s="14" t="s">
        <v>77</v>
      </c>
      <c r="B278" s="56">
        <v>51954651</v>
      </c>
      <c r="C278" s="68">
        <f t="shared" si="13"/>
        <v>32605</v>
      </c>
      <c r="D278" s="44">
        <v>51987256</v>
      </c>
    </row>
    <row r="279" spans="1:4" ht="14.1" customHeight="1" x14ac:dyDescent="0.2">
      <c r="A279" s="14" t="s">
        <v>181</v>
      </c>
      <c r="B279" s="56">
        <v>52632486</v>
      </c>
      <c r="C279" s="68">
        <f t="shared" si="13"/>
        <v>127763</v>
      </c>
      <c r="D279" s="44">
        <v>52760249</v>
      </c>
    </row>
    <row r="280" spans="1:4" ht="14.1" customHeight="1" x14ac:dyDescent="0.2">
      <c r="A280" s="14" t="s">
        <v>157</v>
      </c>
      <c r="B280" s="56">
        <v>48587866</v>
      </c>
      <c r="C280" s="68">
        <f t="shared" si="13"/>
        <v>385185</v>
      </c>
      <c r="D280" s="44">
        <v>48973051</v>
      </c>
    </row>
    <row r="281" spans="1:4" ht="14.1" customHeight="1" x14ac:dyDescent="0.2">
      <c r="A281" s="14" t="s">
        <v>78</v>
      </c>
      <c r="B281" s="56">
        <v>26130157</v>
      </c>
      <c r="C281" s="68">
        <f t="shared" si="13"/>
        <v>20923</v>
      </c>
      <c r="D281" s="44">
        <v>26151080</v>
      </c>
    </row>
    <row r="282" spans="1:4" ht="14.1" customHeight="1" x14ac:dyDescent="0.2">
      <c r="A282" s="14" t="s">
        <v>151</v>
      </c>
      <c r="B282" s="56">
        <v>44759090</v>
      </c>
      <c r="C282" s="68">
        <f t="shared" si="13"/>
        <v>78128</v>
      </c>
      <c r="D282" s="44">
        <v>44837218</v>
      </c>
    </row>
    <row r="283" spans="1:4" ht="14.1" customHeight="1" x14ac:dyDescent="0.2">
      <c r="A283" s="14" t="s">
        <v>152</v>
      </c>
      <c r="B283" s="56">
        <v>67343125</v>
      </c>
      <c r="C283" s="68">
        <f t="shared" si="13"/>
        <v>75652</v>
      </c>
      <c r="D283" s="44">
        <v>67418777</v>
      </c>
    </row>
    <row r="284" spans="1:4" ht="24" x14ac:dyDescent="0.2">
      <c r="A284" s="40" t="s">
        <v>211</v>
      </c>
      <c r="B284" s="57">
        <v>75380147</v>
      </c>
      <c r="C284" s="68">
        <f t="shared" si="13"/>
        <v>943858</v>
      </c>
      <c r="D284" s="48">
        <v>76324005</v>
      </c>
    </row>
    <row r="285" spans="1:4" ht="24" x14ac:dyDescent="0.2">
      <c r="A285" s="40" t="s">
        <v>380</v>
      </c>
      <c r="B285" s="57">
        <v>69418116</v>
      </c>
      <c r="C285" s="68">
        <f t="shared" si="13"/>
        <v>413841</v>
      </c>
      <c r="D285" s="48">
        <v>69831957</v>
      </c>
    </row>
    <row r="286" spans="1:4" ht="24" x14ac:dyDescent="0.2">
      <c r="A286" s="24" t="s">
        <v>499</v>
      </c>
      <c r="B286" s="57">
        <v>45260773</v>
      </c>
      <c r="C286" s="68">
        <f t="shared" si="13"/>
        <v>-300</v>
      </c>
      <c r="D286" s="48">
        <v>45260473</v>
      </c>
    </row>
    <row r="287" spans="1:4" ht="24" x14ac:dyDescent="0.2">
      <c r="A287" s="25" t="s">
        <v>361</v>
      </c>
      <c r="B287" s="57">
        <v>17024206</v>
      </c>
      <c r="C287" s="68">
        <f t="shared" si="13"/>
        <v>28404</v>
      </c>
      <c r="D287" s="48">
        <v>17052610</v>
      </c>
    </row>
    <row r="288" spans="1:4" ht="14.1" customHeight="1" x14ac:dyDescent="0.2">
      <c r="A288" s="25" t="s">
        <v>362</v>
      </c>
      <c r="B288" s="57">
        <v>9428966</v>
      </c>
      <c r="C288" s="68">
        <f t="shared" si="13"/>
        <v>0</v>
      </c>
      <c r="D288" s="48">
        <v>9428966</v>
      </c>
    </row>
    <row r="289" spans="1:4" ht="14.1" customHeight="1" x14ac:dyDescent="0.2">
      <c r="A289" s="25" t="s">
        <v>445</v>
      </c>
      <c r="B289" s="57">
        <v>29307361</v>
      </c>
      <c r="C289" s="68">
        <f t="shared" si="13"/>
        <v>-264191</v>
      </c>
      <c r="D289" s="48">
        <v>29043170</v>
      </c>
    </row>
    <row r="290" spans="1:4" ht="14.1" customHeight="1" x14ac:dyDescent="0.2">
      <c r="A290" s="14" t="s">
        <v>79</v>
      </c>
      <c r="B290" s="56">
        <v>10851943</v>
      </c>
      <c r="C290" s="68">
        <f t="shared" si="13"/>
        <v>39205</v>
      </c>
      <c r="D290" s="44">
        <v>10891148</v>
      </c>
    </row>
    <row r="291" spans="1:4" ht="14.1" customHeight="1" x14ac:dyDescent="0.2">
      <c r="A291" s="14" t="s">
        <v>80</v>
      </c>
      <c r="B291" s="56">
        <v>10861853</v>
      </c>
      <c r="C291" s="68">
        <f t="shared" si="13"/>
        <v>167297</v>
      </c>
      <c r="D291" s="44">
        <v>11029150</v>
      </c>
    </row>
    <row r="292" spans="1:4" ht="14.1" customHeight="1" x14ac:dyDescent="0.2">
      <c r="A292" s="14" t="s">
        <v>81</v>
      </c>
      <c r="B292" s="56">
        <v>18051670</v>
      </c>
      <c r="C292" s="68">
        <f t="shared" si="13"/>
        <v>312965</v>
      </c>
      <c r="D292" s="44">
        <v>18364635</v>
      </c>
    </row>
    <row r="293" spans="1:4" ht="14.1" customHeight="1" x14ac:dyDescent="0.2">
      <c r="A293" s="14" t="s">
        <v>82</v>
      </c>
      <c r="B293" s="56">
        <v>3988333</v>
      </c>
      <c r="C293" s="68">
        <f t="shared" si="13"/>
        <v>69469</v>
      </c>
      <c r="D293" s="44">
        <v>4057802</v>
      </c>
    </row>
    <row r="294" spans="1:4" ht="14.1" customHeight="1" x14ac:dyDescent="0.2">
      <c r="A294" s="14" t="s">
        <v>254</v>
      </c>
      <c r="B294" s="56">
        <v>3578807</v>
      </c>
      <c r="C294" s="68">
        <f t="shared" si="13"/>
        <v>0</v>
      </c>
      <c r="D294" s="44">
        <v>3578807</v>
      </c>
    </row>
    <row r="295" spans="1:4" ht="14.1" customHeight="1" x14ac:dyDescent="0.2">
      <c r="A295" s="14" t="s">
        <v>83</v>
      </c>
      <c r="B295" s="56">
        <v>17429834</v>
      </c>
      <c r="C295" s="68">
        <f t="shared" si="13"/>
        <v>205383</v>
      </c>
      <c r="D295" s="44">
        <v>17635217</v>
      </c>
    </row>
    <row r="296" spans="1:4" ht="14.1" customHeight="1" x14ac:dyDescent="0.2">
      <c r="A296" s="14" t="s">
        <v>171</v>
      </c>
      <c r="B296" s="56">
        <v>29925794</v>
      </c>
      <c r="C296" s="68">
        <f t="shared" si="13"/>
        <v>468282</v>
      </c>
      <c r="D296" s="44">
        <v>30394076</v>
      </c>
    </row>
    <row r="297" spans="1:4" ht="14.1" customHeight="1" x14ac:dyDescent="0.2">
      <c r="A297" s="14" t="s">
        <v>182</v>
      </c>
      <c r="B297" s="56">
        <v>6391443</v>
      </c>
      <c r="C297" s="68">
        <f t="shared" ref="C297:C308" si="14">D297-B297</f>
        <v>25664</v>
      </c>
      <c r="D297" s="44">
        <v>6417107</v>
      </c>
    </row>
    <row r="298" spans="1:4" ht="14.1" customHeight="1" x14ac:dyDescent="0.2">
      <c r="A298" s="14" t="s">
        <v>256</v>
      </c>
      <c r="B298" s="56">
        <v>1975709</v>
      </c>
      <c r="C298" s="68">
        <f t="shared" si="14"/>
        <v>0</v>
      </c>
      <c r="D298" s="44">
        <v>1975709</v>
      </c>
    </row>
    <row r="299" spans="1:4" ht="14.1" customHeight="1" x14ac:dyDescent="0.2">
      <c r="A299" s="14" t="s">
        <v>257</v>
      </c>
      <c r="B299" s="56">
        <v>13919649</v>
      </c>
      <c r="C299" s="68">
        <f t="shared" si="14"/>
        <v>144573</v>
      </c>
      <c r="D299" s="44">
        <v>14064222</v>
      </c>
    </row>
    <row r="300" spans="1:4" ht="14.1" customHeight="1" x14ac:dyDescent="0.2">
      <c r="A300" s="14" t="s">
        <v>200</v>
      </c>
      <c r="B300" s="56">
        <v>2057323</v>
      </c>
      <c r="C300" s="68">
        <f t="shared" si="14"/>
        <v>229255</v>
      </c>
      <c r="D300" s="44">
        <v>2286578</v>
      </c>
    </row>
    <row r="301" spans="1:4" ht="14.1" customHeight="1" x14ac:dyDescent="0.2">
      <c r="A301" s="14" t="s">
        <v>272</v>
      </c>
      <c r="B301" s="56">
        <v>5111461</v>
      </c>
      <c r="C301" s="68">
        <f t="shared" si="14"/>
        <v>50409</v>
      </c>
      <c r="D301" s="44">
        <v>5161870</v>
      </c>
    </row>
    <row r="302" spans="1:4" ht="14.1" customHeight="1" x14ac:dyDescent="0.2">
      <c r="A302" s="14" t="s">
        <v>153</v>
      </c>
      <c r="B302" s="56">
        <v>34012260</v>
      </c>
      <c r="C302" s="68">
        <f t="shared" si="14"/>
        <v>583340</v>
      </c>
      <c r="D302" s="44">
        <v>34595600</v>
      </c>
    </row>
    <row r="303" spans="1:4" ht="14.1" customHeight="1" x14ac:dyDescent="0.2">
      <c r="A303" s="14" t="s">
        <v>154</v>
      </c>
      <c r="B303" s="56">
        <v>2275486</v>
      </c>
      <c r="C303" s="68">
        <f t="shared" si="14"/>
        <v>78411</v>
      </c>
      <c r="D303" s="44">
        <v>2353897</v>
      </c>
    </row>
    <row r="304" spans="1:4" ht="14.1" customHeight="1" x14ac:dyDescent="0.2">
      <c r="A304" s="14" t="s">
        <v>446</v>
      </c>
      <c r="B304" s="56">
        <v>2181898</v>
      </c>
      <c r="C304" s="68">
        <f t="shared" si="14"/>
        <v>-39205</v>
      </c>
      <c r="D304" s="44">
        <v>2142693</v>
      </c>
    </row>
    <row r="305" spans="1:4" ht="14.1" customHeight="1" x14ac:dyDescent="0.2">
      <c r="A305" s="14" t="s">
        <v>84</v>
      </c>
      <c r="B305" s="56">
        <v>1795632</v>
      </c>
      <c r="C305" s="68">
        <f t="shared" si="14"/>
        <v>0</v>
      </c>
      <c r="D305" s="44">
        <v>1795632</v>
      </c>
    </row>
    <row r="306" spans="1:4" ht="14.1" customHeight="1" x14ac:dyDescent="0.2">
      <c r="A306" s="14" t="s">
        <v>159</v>
      </c>
      <c r="B306" s="56">
        <v>29123661</v>
      </c>
      <c r="C306" s="68">
        <f t="shared" si="14"/>
        <v>518588</v>
      </c>
      <c r="D306" s="44">
        <v>29642249</v>
      </c>
    </row>
    <row r="307" spans="1:4" ht="14.1" customHeight="1" x14ac:dyDescent="0.2">
      <c r="A307" s="14" t="s">
        <v>258</v>
      </c>
      <c r="B307" s="56">
        <v>6421021</v>
      </c>
      <c r="C307" s="68">
        <f t="shared" si="14"/>
        <v>488571</v>
      </c>
      <c r="D307" s="44">
        <v>6909592</v>
      </c>
    </row>
    <row r="308" spans="1:4" ht="14.1" customHeight="1" x14ac:dyDescent="0.2">
      <c r="A308" s="14" t="s">
        <v>174</v>
      </c>
      <c r="B308" s="56">
        <v>11828872</v>
      </c>
      <c r="C308" s="68">
        <f t="shared" si="14"/>
        <v>39206</v>
      </c>
      <c r="D308" s="44">
        <v>11868078</v>
      </c>
    </row>
    <row r="309" spans="1:4" ht="14.1" customHeight="1" thickBot="1" x14ac:dyDescent="0.25">
      <c r="A309" s="28" t="s">
        <v>334</v>
      </c>
      <c r="B309" s="58">
        <v>3472849</v>
      </c>
      <c r="C309" s="68">
        <f t="shared" ref="C309" si="15">D309-B309</f>
        <v>0</v>
      </c>
      <c r="D309" s="46">
        <v>3472849</v>
      </c>
    </row>
    <row r="310" spans="1:4" ht="14.1" customHeight="1" thickBot="1" x14ac:dyDescent="0.25">
      <c r="A310" s="12" t="s">
        <v>29</v>
      </c>
      <c r="B310" s="59">
        <f>SUM(B233:B309)</f>
        <v>1259933975</v>
      </c>
      <c r="C310" s="61">
        <f>SUM(C233:C309)</f>
        <v>6787933</v>
      </c>
      <c r="D310" s="47">
        <f>SUM(D233:D309)</f>
        <v>1266721908</v>
      </c>
    </row>
    <row r="311" spans="1:4" ht="14.1" customHeight="1" thickBot="1" x14ac:dyDescent="0.25">
      <c r="A311" s="7"/>
    </row>
    <row r="312" spans="1:4" ht="14.1" customHeight="1" thickBot="1" x14ac:dyDescent="0.25">
      <c r="A312" s="27" t="s">
        <v>5</v>
      </c>
      <c r="B312" s="62">
        <f>B229+B310</f>
        <v>1408999249</v>
      </c>
      <c r="C312" s="63">
        <f>C229+C310</f>
        <v>7764279</v>
      </c>
      <c r="D312" s="45">
        <f>D229+D310</f>
        <v>1416763528</v>
      </c>
    </row>
    <row r="313" spans="1:4" ht="14.1" customHeight="1" x14ac:dyDescent="0.2">
      <c r="A313" s="6"/>
      <c r="B313" s="6"/>
      <c r="C313" s="6"/>
      <c r="D313" s="26"/>
    </row>
    <row r="314" spans="1:4" ht="14.1" customHeight="1" x14ac:dyDescent="0.2">
      <c r="A314" s="6" t="s">
        <v>6</v>
      </c>
      <c r="B314" s="6"/>
      <c r="C314" s="6"/>
    </row>
    <row r="315" spans="1:4" ht="14.1" customHeight="1" x14ac:dyDescent="0.2">
      <c r="A315" s="7"/>
      <c r="B315" s="7"/>
      <c r="C315" s="7"/>
    </row>
    <row r="316" spans="1:4" ht="14.1" customHeight="1" thickBot="1" x14ac:dyDescent="0.25">
      <c r="A316" s="6" t="s">
        <v>17</v>
      </c>
      <c r="B316" s="6"/>
      <c r="C316" s="6"/>
      <c r="D316" s="37" t="s">
        <v>191</v>
      </c>
    </row>
    <row r="317" spans="1:4" ht="45" customHeight="1" thickBot="1" x14ac:dyDescent="0.25">
      <c r="A317" s="9" t="s">
        <v>36</v>
      </c>
      <c r="B317" s="60" t="s">
        <v>385</v>
      </c>
      <c r="C317" s="60" t="s">
        <v>386</v>
      </c>
      <c r="D317" s="55" t="s">
        <v>387</v>
      </c>
    </row>
    <row r="318" spans="1:4" ht="14.1" customHeight="1" x14ac:dyDescent="0.2">
      <c r="A318" s="18" t="s">
        <v>285</v>
      </c>
      <c r="B318" s="56">
        <v>29370585</v>
      </c>
      <c r="C318" s="68">
        <f t="shared" ref="C318:C348" si="16">D318-B318</f>
        <v>458024</v>
      </c>
      <c r="D318" s="44">
        <v>29828609</v>
      </c>
    </row>
    <row r="319" spans="1:4" ht="14.1" customHeight="1" x14ac:dyDescent="0.2">
      <c r="A319" s="20" t="s">
        <v>286</v>
      </c>
      <c r="B319" s="56">
        <v>5894580</v>
      </c>
      <c r="C319" s="68">
        <f t="shared" si="16"/>
        <v>0</v>
      </c>
      <c r="D319" s="44">
        <v>5894580</v>
      </c>
    </row>
    <row r="320" spans="1:4" ht="14.1" customHeight="1" x14ac:dyDescent="0.2">
      <c r="A320" s="20" t="s">
        <v>259</v>
      </c>
      <c r="B320" s="56">
        <v>2610131</v>
      </c>
      <c r="C320" s="68">
        <f t="shared" si="16"/>
        <v>0</v>
      </c>
      <c r="D320" s="44">
        <v>2610131</v>
      </c>
    </row>
    <row r="321" spans="1:4" ht="14.1" customHeight="1" x14ac:dyDescent="0.2">
      <c r="A321" s="20" t="s">
        <v>85</v>
      </c>
      <c r="B321" s="56">
        <v>2221111</v>
      </c>
      <c r="C321" s="68">
        <f t="shared" si="16"/>
        <v>0</v>
      </c>
      <c r="D321" s="44">
        <v>2221111</v>
      </c>
    </row>
    <row r="322" spans="1:4" ht="14.1" customHeight="1" x14ac:dyDescent="0.2">
      <c r="A322" s="20" t="s">
        <v>287</v>
      </c>
      <c r="B322" s="56">
        <v>6056707</v>
      </c>
      <c r="C322" s="68">
        <f t="shared" si="16"/>
        <v>0</v>
      </c>
      <c r="D322" s="44">
        <v>6056707</v>
      </c>
    </row>
    <row r="323" spans="1:4" ht="14.1" customHeight="1" x14ac:dyDescent="0.2">
      <c r="A323" s="20" t="s">
        <v>363</v>
      </c>
      <c r="B323" s="56">
        <v>8514467</v>
      </c>
      <c r="C323" s="68">
        <f t="shared" si="16"/>
        <v>86161</v>
      </c>
      <c r="D323" s="44">
        <v>8600628</v>
      </c>
    </row>
    <row r="324" spans="1:4" ht="14.1" customHeight="1" x14ac:dyDescent="0.2">
      <c r="A324" s="20" t="s">
        <v>364</v>
      </c>
      <c r="B324" s="56">
        <v>6316872</v>
      </c>
      <c r="C324" s="68">
        <f t="shared" si="16"/>
        <v>0</v>
      </c>
      <c r="D324" s="44">
        <v>6316872</v>
      </c>
    </row>
    <row r="325" spans="1:4" ht="14.1" customHeight="1" x14ac:dyDescent="0.2">
      <c r="A325" s="20" t="s">
        <v>288</v>
      </c>
      <c r="B325" s="56">
        <v>23255751</v>
      </c>
      <c r="C325" s="68">
        <f t="shared" si="16"/>
        <v>108586</v>
      </c>
      <c r="D325" s="44">
        <v>23364337</v>
      </c>
    </row>
    <row r="326" spans="1:4" ht="14.1" customHeight="1" x14ac:dyDescent="0.2">
      <c r="A326" s="20" t="s">
        <v>335</v>
      </c>
      <c r="B326" s="56">
        <v>51583549</v>
      </c>
      <c r="C326" s="68">
        <f t="shared" si="16"/>
        <v>318942</v>
      </c>
      <c r="D326" s="44">
        <v>51902491</v>
      </c>
    </row>
    <row r="327" spans="1:4" ht="14.1" customHeight="1" x14ac:dyDescent="0.2">
      <c r="A327" s="20" t="s">
        <v>289</v>
      </c>
      <c r="B327" s="56">
        <v>47010942</v>
      </c>
      <c r="C327" s="68">
        <f t="shared" si="16"/>
        <v>906878</v>
      </c>
      <c r="D327" s="44">
        <v>47917820</v>
      </c>
    </row>
    <row r="328" spans="1:4" ht="14.1" customHeight="1" x14ac:dyDescent="0.2">
      <c r="A328" s="20" t="s">
        <v>290</v>
      </c>
      <c r="B328" s="56">
        <v>46214777</v>
      </c>
      <c r="C328" s="68">
        <f t="shared" si="16"/>
        <v>151232</v>
      </c>
      <c r="D328" s="44">
        <v>46366009</v>
      </c>
    </row>
    <row r="329" spans="1:4" ht="14.1" customHeight="1" x14ac:dyDescent="0.2">
      <c r="A329" s="20" t="s">
        <v>500</v>
      </c>
      <c r="B329" s="56">
        <v>3856342</v>
      </c>
      <c r="C329" s="68">
        <f t="shared" si="16"/>
        <v>-1400</v>
      </c>
      <c r="D329" s="44">
        <v>3854942</v>
      </c>
    </row>
    <row r="330" spans="1:4" ht="14.1" customHeight="1" x14ac:dyDescent="0.2">
      <c r="A330" s="20" t="s">
        <v>501</v>
      </c>
      <c r="B330" s="56">
        <v>6783493</v>
      </c>
      <c r="C330" s="68">
        <f t="shared" si="16"/>
        <v>-440</v>
      </c>
      <c r="D330" s="44">
        <v>6783053</v>
      </c>
    </row>
    <row r="331" spans="1:4" ht="14.1" customHeight="1" x14ac:dyDescent="0.2">
      <c r="A331" s="38" t="s">
        <v>336</v>
      </c>
      <c r="B331" s="57">
        <v>5766190</v>
      </c>
      <c r="C331" s="68">
        <f t="shared" si="16"/>
        <v>239027</v>
      </c>
      <c r="D331" s="48">
        <v>6005217</v>
      </c>
    </row>
    <row r="332" spans="1:4" ht="14.1" customHeight="1" x14ac:dyDescent="0.2">
      <c r="A332" s="20" t="s">
        <v>86</v>
      </c>
      <c r="B332" s="56">
        <v>18292869</v>
      </c>
      <c r="C332" s="68">
        <f t="shared" si="16"/>
        <v>30653</v>
      </c>
      <c r="D332" s="44">
        <v>18323522</v>
      </c>
    </row>
    <row r="333" spans="1:4" ht="14.1" customHeight="1" x14ac:dyDescent="0.2">
      <c r="A333" s="20" t="s">
        <v>273</v>
      </c>
      <c r="B333" s="56">
        <v>1968675</v>
      </c>
      <c r="C333" s="68">
        <f t="shared" si="16"/>
        <v>58810</v>
      </c>
      <c r="D333" s="44">
        <v>2027485</v>
      </c>
    </row>
    <row r="334" spans="1:4" ht="14.1" customHeight="1" x14ac:dyDescent="0.2">
      <c r="A334" s="20" t="s">
        <v>291</v>
      </c>
      <c r="B334" s="56">
        <v>4432344</v>
      </c>
      <c r="C334" s="68">
        <f t="shared" si="16"/>
        <v>63223</v>
      </c>
      <c r="D334" s="44">
        <v>4495567</v>
      </c>
    </row>
    <row r="335" spans="1:4" ht="14.1" customHeight="1" x14ac:dyDescent="0.2">
      <c r="A335" s="20" t="s">
        <v>292</v>
      </c>
      <c r="B335" s="56">
        <v>3683465</v>
      </c>
      <c r="C335" s="68">
        <f t="shared" si="16"/>
        <v>0</v>
      </c>
      <c r="D335" s="44">
        <v>3683465</v>
      </c>
    </row>
    <row r="336" spans="1:4" ht="14.1" customHeight="1" x14ac:dyDescent="0.2">
      <c r="A336" s="20" t="s">
        <v>232</v>
      </c>
      <c r="B336" s="56">
        <v>1891779</v>
      </c>
      <c r="C336" s="68">
        <f t="shared" si="16"/>
        <v>0</v>
      </c>
      <c r="D336" s="44">
        <v>1891779</v>
      </c>
    </row>
    <row r="337" spans="1:4" ht="14.1" customHeight="1" x14ac:dyDescent="0.2">
      <c r="A337" s="20" t="s">
        <v>293</v>
      </c>
      <c r="B337" s="56">
        <v>4782587</v>
      </c>
      <c r="C337" s="68">
        <f t="shared" si="16"/>
        <v>1500</v>
      </c>
      <c r="D337" s="44">
        <v>4784087</v>
      </c>
    </row>
    <row r="338" spans="1:4" ht="14.1" customHeight="1" x14ac:dyDescent="0.2">
      <c r="A338" s="20" t="s">
        <v>294</v>
      </c>
      <c r="B338" s="56">
        <v>6856239</v>
      </c>
      <c r="C338" s="68">
        <f t="shared" si="16"/>
        <v>0</v>
      </c>
      <c r="D338" s="44">
        <v>6856239</v>
      </c>
    </row>
    <row r="339" spans="1:4" ht="14.1" customHeight="1" x14ac:dyDescent="0.2">
      <c r="A339" s="20" t="s">
        <v>274</v>
      </c>
      <c r="B339" s="56">
        <v>2104814</v>
      </c>
      <c r="C339" s="68">
        <f t="shared" si="16"/>
        <v>0</v>
      </c>
      <c r="D339" s="44">
        <v>2104814</v>
      </c>
    </row>
    <row r="340" spans="1:4" ht="14.1" customHeight="1" x14ac:dyDescent="0.2">
      <c r="A340" s="20" t="s">
        <v>295</v>
      </c>
      <c r="B340" s="56">
        <v>5375808</v>
      </c>
      <c r="C340" s="68">
        <f t="shared" si="16"/>
        <v>13401</v>
      </c>
      <c r="D340" s="44">
        <v>5389209</v>
      </c>
    </row>
    <row r="341" spans="1:4" ht="14.1" customHeight="1" x14ac:dyDescent="0.2">
      <c r="A341" s="20" t="s">
        <v>296</v>
      </c>
      <c r="B341" s="56">
        <v>1570514</v>
      </c>
      <c r="C341" s="68">
        <f t="shared" si="16"/>
        <v>117618</v>
      </c>
      <c r="D341" s="44">
        <v>1688132</v>
      </c>
    </row>
    <row r="342" spans="1:4" ht="14.1" customHeight="1" x14ac:dyDescent="0.2">
      <c r="A342" s="20" t="s">
        <v>297</v>
      </c>
      <c r="B342" s="56">
        <v>13471635</v>
      </c>
      <c r="C342" s="68">
        <f t="shared" si="16"/>
        <v>178063</v>
      </c>
      <c r="D342" s="44">
        <v>13649698</v>
      </c>
    </row>
    <row r="343" spans="1:4" ht="14.1" customHeight="1" x14ac:dyDescent="0.2">
      <c r="A343" s="20" t="s">
        <v>233</v>
      </c>
      <c r="B343" s="56">
        <v>2574758</v>
      </c>
      <c r="C343" s="68">
        <f t="shared" si="16"/>
        <v>1500</v>
      </c>
      <c r="D343" s="44">
        <v>2576258</v>
      </c>
    </row>
    <row r="344" spans="1:4" ht="14.1" customHeight="1" x14ac:dyDescent="0.2">
      <c r="A344" s="20" t="s">
        <v>298</v>
      </c>
      <c r="B344" s="56">
        <v>12648330</v>
      </c>
      <c r="C344" s="68">
        <f t="shared" si="16"/>
        <v>204030</v>
      </c>
      <c r="D344" s="44">
        <v>12852360</v>
      </c>
    </row>
    <row r="345" spans="1:4" ht="14.1" customHeight="1" x14ac:dyDescent="0.2">
      <c r="A345" s="20" t="s">
        <v>447</v>
      </c>
      <c r="B345" s="56">
        <v>17030736</v>
      </c>
      <c r="C345" s="68">
        <f t="shared" si="16"/>
        <v>-148193</v>
      </c>
      <c r="D345" s="44">
        <v>16882543</v>
      </c>
    </row>
    <row r="346" spans="1:4" ht="14.1" customHeight="1" x14ac:dyDescent="0.2">
      <c r="A346" s="20" t="s">
        <v>275</v>
      </c>
      <c r="B346" s="56">
        <v>1962909</v>
      </c>
      <c r="C346" s="68">
        <f t="shared" si="16"/>
        <v>0</v>
      </c>
      <c r="D346" s="44">
        <v>1962909</v>
      </c>
    </row>
    <row r="347" spans="1:4" ht="14.1" customHeight="1" x14ac:dyDescent="0.2">
      <c r="A347" s="20" t="s">
        <v>299</v>
      </c>
      <c r="B347" s="56">
        <v>3922194</v>
      </c>
      <c r="C347" s="68">
        <f t="shared" si="16"/>
        <v>82024</v>
      </c>
      <c r="D347" s="44">
        <v>4004218</v>
      </c>
    </row>
    <row r="348" spans="1:4" ht="14.1" customHeight="1" x14ac:dyDescent="0.2">
      <c r="A348" s="20" t="s">
        <v>448</v>
      </c>
      <c r="B348" s="56">
        <v>9928351</v>
      </c>
      <c r="C348" s="68">
        <f t="shared" si="16"/>
        <v>-301356</v>
      </c>
      <c r="D348" s="44">
        <v>9626995</v>
      </c>
    </row>
    <row r="349" spans="1:4" ht="14.1" customHeight="1" thickBot="1" x14ac:dyDescent="0.25">
      <c r="A349" s="32" t="s">
        <v>300</v>
      </c>
      <c r="B349" s="58">
        <v>23259346</v>
      </c>
      <c r="C349" s="68">
        <f t="shared" ref="C349" si="17">D349-B349</f>
        <v>322859</v>
      </c>
      <c r="D349" s="46">
        <v>23582205</v>
      </c>
    </row>
    <row r="350" spans="1:4" ht="14.1" customHeight="1" thickBot="1" x14ac:dyDescent="0.25">
      <c r="A350" s="12" t="s">
        <v>30</v>
      </c>
      <c r="B350" s="59">
        <f>SUM(B318:B349)</f>
        <v>381212850</v>
      </c>
      <c r="C350" s="61">
        <f>SUM(C318:C349)</f>
        <v>2891142</v>
      </c>
      <c r="D350" s="47">
        <f>SUM(D318:D349)</f>
        <v>384103992</v>
      </c>
    </row>
    <row r="351" spans="1:4" ht="14.1" customHeight="1" x14ac:dyDescent="0.2">
      <c r="A351" s="6"/>
      <c r="B351" s="6"/>
      <c r="C351" s="6"/>
    </row>
    <row r="352" spans="1:4" ht="14.1" customHeight="1" thickBot="1" x14ac:dyDescent="0.25">
      <c r="A352" s="6" t="s">
        <v>18</v>
      </c>
      <c r="B352" s="6"/>
      <c r="C352" s="6"/>
      <c r="D352" s="37" t="s">
        <v>191</v>
      </c>
    </row>
    <row r="353" spans="1:4" ht="45" customHeight="1" thickBot="1" x14ac:dyDescent="0.25">
      <c r="A353" s="9" t="s">
        <v>36</v>
      </c>
      <c r="B353" s="60" t="s">
        <v>385</v>
      </c>
      <c r="C353" s="60" t="s">
        <v>386</v>
      </c>
      <c r="D353" s="55" t="s">
        <v>387</v>
      </c>
    </row>
    <row r="354" spans="1:4" ht="14.1" customHeight="1" x14ac:dyDescent="0.2">
      <c r="A354" s="14" t="s">
        <v>301</v>
      </c>
      <c r="B354" s="56">
        <v>8339967</v>
      </c>
      <c r="C354" s="68">
        <f t="shared" ref="C354:C364" si="18">D354-B354</f>
        <v>53453</v>
      </c>
      <c r="D354" s="44">
        <v>8393420</v>
      </c>
    </row>
    <row r="355" spans="1:4" ht="14.1" customHeight="1" x14ac:dyDescent="0.2">
      <c r="A355" s="20" t="s">
        <v>302</v>
      </c>
      <c r="B355" s="56">
        <v>5527256</v>
      </c>
      <c r="C355" s="68">
        <f t="shared" si="18"/>
        <v>405766</v>
      </c>
      <c r="D355" s="44">
        <v>5933022</v>
      </c>
    </row>
    <row r="356" spans="1:4" ht="14.1" customHeight="1" x14ac:dyDescent="0.2">
      <c r="A356" s="20" t="s">
        <v>449</v>
      </c>
      <c r="B356" s="56">
        <v>11956339</v>
      </c>
      <c r="C356" s="68">
        <f t="shared" si="18"/>
        <v>-239035</v>
      </c>
      <c r="D356" s="44">
        <v>11717304</v>
      </c>
    </row>
    <row r="357" spans="1:4" ht="24" x14ac:dyDescent="0.2">
      <c r="A357" s="35" t="s">
        <v>303</v>
      </c>
      <c r="B357" s="57">
        <v>27204664</v>
      </c>
      <c r="C357" s="68">
        <f t="shared" si="18"/>
        <v>48427</v>
      </c>
      <c r="D357" s="48">
        <v>27253091</v>
      </c>
    </row>
    <row r="358" spans="1:4" ht="14.1" customHeight="1" x14ac:dyDescent="0.2">
      <c r="A358" s="20" t="s">
        <v>183</v>
      </c>
      <c r="B358" s="56">
        <v>30160137</v>
      </c>
      <c r="C358" s="68">
        <f t="shared" si="18"/>
        <v>309021</v>
      </c>
      <c r="D358" s="44">
        <v>30469158</v>
      </c>
    </row>
    <row r="359" spans="1:4" ht="14.1" customHeight="1" x14ac:dyDescent="0.2">
      <c r="A359" s="20" t="s">
        <v>337</v>
      </c>
      <c r="B359" s="56">
        <v>9611506</v>
      </c>
      <c r="C359" s="68">
        <f t="shared" si="18"/>
        <v>146584</v>
      </c>
      <c r="D359" s="44">
        <v>9758090</v>
      </c>
    </row>
    <row r="360" spans="1:4" ht="14.1" customHeight="1" x14ac:dyDescent="0.2">
      <c r="A360" s="35" t="s">
        <v>450</v>
      </c>
      <c r="B360" s="57">
        <v>16109137</v>
      </c>
      <c r="C360" s="68">
        <f t="shared" si="18"/>
        <v>-181907</v>
      </c>
      <c r="D360" s="48">
        <v>15927230</v>
      </c>
    </row>
    <row r="361" spans="1:4" ht="14.1" customHeight="1" x14ac:dyDescent="0.2">
      <c r="A361" s="20" t="s">
        <v>451</v>
      </c>
      <c r="B361" s="56">
        <v>30684151</v>
      </c>
      <c r="C361" s="68">
        <f t="shared" si="18"/>
        <v>-158759</v>
      </c>
      <c r="D361" s="44">
        <v>30525392</v>
      </c>
    </row>
    <row r="362" spans="1:4" ht="14.1" customHeight="1" x14ac:dyDescent="0.2">
      <c r="A362" s="20" t="s">
        <v>304</v>
      </c>
      <c r="B362" s="56">
        <v>17405250</v>
      </c>
      <c r="C362" s="68">
        <f t="shared" si="18"/>
        <v>119364</v>
      </c>
      <c r="D362" s="44">
        <v>17524614</v>
      </c>
    </row>
    <row r="363" spans="1:4" ht="14.1" customHeight="1" x14ac:dyDescent="0.2">
      <c r="A363" s="20" t="s">
        <v>305</v>
      </c>
      <c r="B363" s="56">
        <v>7529273</v>
      </c>
      <c r="C363" s="68">
        <f t="shared" si="18"/>
        <v>683388</v>
      </c>
      <c r="D363" s="44">
        <v>8212661</v>
      </c>
    </row>
    <row r="364" spans="1:4" ht="14.1" customHeight="1" thickBot="1" x14ac:dyDescent="0.25">
      <c r="A364" s="32" t="s">
        <v>276</v>
      </c>
      <c r="B364" s="58">
        <v>4943012</v>
      </c>
      <c r="C364" s="68">
        <f t="shared" si="18"/>
        <v>232448</v>
      </c>
      <c r="D364" s="46">
        <v>5175460</v>
      </c>
    </row>
    <row r="365" spans="1:4" ht="14.1" customHeight="1" thickBot="1" x14ac:dyDescent="0.25">
      <c r="A365" s="12" t="s">
        <v>31</v>
      </c>
      <c r="B365" s="59">
        <f>SUM(B354:B364)</f>
        <v>169470692</v>
      </c>
      <c r="C365" s="61">
        <f>SUM(C354:C364)</f>
        <v>1418750</v>
      </c>
      <c r="D365" s="47">
        <f>SUM(D354:D364)</f>
        <v>170889442</v>
      </c>
    </row>
    <row r="366" spans="1:4" ht="14.1" customHeight="1" x14ac:dyDescent="0.2">
      <c r="A366" s="7"/>
      <c r="B366" s="7"/>
      <c r="C366" s="7"/>
    </row>
    <row r="367" spans="1:4" ht="14.1" customHeight="1" thickBot="1" x14ac:dyDescent="0.25">
      <c r="A367" s="6" t="s">
        <v>19</v>
      </c>
      <c r="B367" s="6"/>
      <c r="C367" s="6"/>
      <c r="D367" s="37" t="s">
        <v>191</v>
      </c>
    </row>
    <row r="368" spans="1:4" ht="45" customHeight="1" thickBot="1" x14ac:dyDescent="0.25">
      <c r="A368" s="9" t="s">
        <v>36</v>
      </c>
      <c r="B368" s="60" t="s">
        <v>385</v>
      </c>
      <c r="C368" s="60" t="s">
        <v>386</v>
      </c>
      <c r="D368" s="55" t="s">
        <v>387</v>
      </c>
    </row>
    <row r="369" spans="1:4" ht="14.1" customHeight="1" x14ac:dyDescent="0.2">
      <c r="A369" s="43" t="s">
        <v>306</v>
      </c>
      <c r="B369" s="56">
        <v>4456251</v>
      </c>
      <c r="C369" s="68">
        <f t="shared" ref="C369:C425" si="19">D369-B369</f>
        <v>446933</v>
      </c>
      <c r="D369" s="44">
        <v>4903184</v>
      </c>
    </row>
    <row r="370" spans="1:4" ht="14.1" customHeight="1" x14ac:dyDescent="0.2">
      <c r="A370" s="20" t="s">
        <v>201</v>
      </c>
      <c r="B370" s="56">
        <v>2305946</v>
      </c>
      <c r="C370" s="68">
        <f t="shared" si="19"/>
        <v>0</v>
      </c>
      <c r="D370" s="44">
        <v>2305946</v>
      </c>
    </row>
    <row r="371" spans="1:4" ht="14.1" customHeight="1" x14ac:dyDescent="0.2">
      <c r="A371" s="20" t="s">
        <v>87</v>
      </c>
      <c r="B371" s="56">
        <v>3393079</v>
      </c>
      <c r="C371" s="68">
        <f t="shared" si="19"/>
        <v>0</v>
      </c>
      <c r="D371" s="44">
        <v>3393079</v>
      </c>
    </row>
    <row r="372" spans="1:4" ht="14.1" customHeight="1" x14ac:dyDescent="0.2">
      <c r="A372" s="20" t="s">
        <v>202</v>
      </c>
      <c r="B372" s="56">
        <v>6625460</v>
      </c>
      <c r="C372" s="68">
        <f t="shared" si="19"/>
        <v>544342</v>
      </c>
      <c r="D372" s="44">
        <v>7169802</v>
      </c>
    </row>
    <row r="373" spans="1:4" ht="14.1" customHeight="1" x14ac:dyDescent="0.2">
      <c r="A373" s="20" t="s">
        <v>452</v>
      </c>
      <c r="B373" s="56">
        <v>8990636</v>
      </c>
      <c r="C373" s="68">
        <f t="shared" si="19"/>
        <v>-175915</v>
      </c>
      <c r="D373" s="44">
        <v>8814721</v>
      </c>
    </row>
    <row r="374" spans="1:4" ht="14.1" customHeight="1" x14ac:dyDescent="0.2">
      <c r="A374" s="20" t="s">
        <v>184</v>
      </c>
      <c r="B374" s="56">
        <v>19156761</v>
      </c>
      <c r="C374" s="68">
        <f t="shared" si="19"/>
        <v>499013</v>
      </c>
      <c r="D374" s="44">
        <v>19655774</v>
      </c>
    </row>
    <row r="375" spans="1:4" ht="14.1" customHeight="1" x14ac:dyDescent="0.2">
      <c r="A375" s="20" t="s">
        <v>453</v>
      </c>
      <c r="B375" s="56">
        <v>2649118</v>
      </c>
      <c r="C375" s="68">
        <f t="shared" si="19"/>
        <v>-157184</v>
      </c>
      <c r="D375" s="44">
        <v>2491934</v>
      </c>
    </row>
    <row r="376" spans="1:4" ht="14.1" customHeight="1" x14ac:dyDescent="0.2">
      <c r="A376" s="20" t="s">
        <v>365</v>
      </c>
      <c r="B376" s="56">
        <v>2260534</v>
      </c>
      <c r="C376" s="68">
        <f t="shared" si="19"/>
        <v>102069</v>
      </c>
      <c r="D376" s="44">
        <v>2362603</v>
      </c>
    </row>
    <row r="377" spans="1:4" ht="14.1" customHeight="1" x14ac:dyDescent="0.2">
      <c r="A377" s="20" t="s">
        <v>454</v>
      </c>
      <c r="B377" s="56">
        <v>6394778</v>
      </c>
      <c r="C377" s="68">
        <f t="shared" si="19"/>
        <v>-112472</v>
      </c>
      <c r="D377" s="44">
        <v>6282306</v>
      </c>
    </row>
    <row r="378" spans="1:4" ht="14.1" customHeight="1" x14ac:dyDescent="0.2">
      <c r="A378" s="20" t="s">
        <v>158</v>
      </c>
      <c r="B378" s="56">
        <v>17219846</v>
      </c>
      <c r="C378" s="68">
        <f t="shared" si="19"/>
        <v>130630</v>
      </c>
      <c r="D378" s="44">
        <v>17350476</v>
      </c>
    </row>
    <row r="379" spans="1:4" ht="14.1" customHeight="1" x14ac:dyDescent="0.2">
      <c r="A379" s="21" t="s">
        <v>338</v>
      </c>
      <c r="B379" s="56">
        <v>6692138</v>
      </c>
      <c r="C379" s="68">
        <f t="shared" si="19"/>
        <v>56756</v>
      </c>
      <c r="D379" s="44">
        <v>6748894</v>
      </c>
    </row>
    <row r="380" spans="1:4" ht="14.1" customHeight="1" x14ac:dyDescent="0.2">
      <c r="A380" s="21" t="s">
        <v>88</v>
      </c>
      <c r="B380" s="56">
        <v>31711714</v>
      </c>
      <c r="C380" s="68">
        <f t="shared" si="19"/>
        <v>757529</v>
      </c>
      <c r="D380" s="44">
        <v>32469243</v>
      </c>
    </row>
    <row r="381" spans="1:4" ht="14.1" customHeight="1" x14ac:dyDescent="0.2">
      <c r="A381" s="20" t="s">
        <v>185</v>
      </c>
      <c r="B381" s="56">
        <v>11724240</v>
      </c>
      <c r="C381" s="68">
        <f t="shared" si="19"/>
        <v>170388</v>
      </c>
      <c r="D381" s="44">
        <v>11894628</v>
      </c>
    </row>
    <row r="382" spans="1:4" ht="14.1" customHeight="1" x14ac:dyDescent="0.2">
      <c r="A382" s="20" t="s">
        <v>455</v>
      </c>
      <c r="B382" s="56">
        <v>36145103</v>
      </c>
      <c r="C382" s="68">
        <f t="shared" si="19"/>
        <v>-194401</v>
      </c>
      <c r="D382" s="44">
        <v>35950702</v>
      </c>
    </row>
    <row r="383" spans="1:4" ht="14.1" customHeight="1" x14ac:dyDescent="0.2">
      <c r="A383" s="20" t="s">
        <v>339</v>
      </c>
      <c r="B383" s="56">
        <v>14245409</v>
      </c>
      <c r="C383" s="68">
        <f t="shared" si="19"/>
        <v>216947</v>
      </c>
      <c r="D383" s="44">
        <v>14462356</v>
      </c>
    </row>
    <row r="384" spans="1:4" ht="14.1" customHeight="1" x14ac:dyDescent="0.2">
      <c r="A384" s="21" t="s">
        <v>89</v>
      </c>
      <c r="B384" s="56">
        <v>4701491</v>
      </c>
      <c r="C384" s="68">
        <f t="shared" si="19"/>
        <v>3417</v>
      </c>
      <c r="D384" s="44">
        <v>4704908</v>
      </c>
    </row>
    <row r="385" spans="1:4" ht="14.1" customHeight="1" x14ac:dyDescent="0.2">
      <c r="A385" s="21" t="s">
        <v>218</v>
      </c>
      <c r="B385" s="56">
        <v>5882881</v>
      </c>
      <c r="C385" s="68">
        <f t="shared" si="19"/>
        <v>0</v>
      </c>
      <c r="D385" s="44">
        <v>5882881</v>
      </c>
    </row>
    <row r="386" spans="1:4" ht="14.1" customHeight="1" x14ac:dyDescent="0.2">
      <c r="A386" s="21" t="s">
        <v>307</v>
      </c>
      <c r="B386" s="56">
        <v>17974331</v>
      </c>
      <c r="C386" s="68">
        <f t="shared" si="19"/>
        <v>805101</v>
      </c>
      <c r="D386" s="44">
        <v>18779432</v>
      </c>
    </row>
    <row r="387" spans="1:4" ht="14.1" customHeight="1" x14ac:dyDescent="0.2">
      <c r="A387" s="21" t="s">
        <v>308</v>
      </c>
      <c r="B387" s="56">
        <v>10067100</v>
      </c>
      <c r="C387" s="68">
        <f t="shared" si="19"/>
        <v>79250</v>
      </c>
      <c r="D387" s="44">
        <v>10146350</v>
      </c>
    </row>
    <row r="388" spans="1:4" ht="14.1" customHeight="1" x14ac:dyDescent="0.2">
      <c r="A388" s="21" t="s">
        <v>340</v>
      </c>
      <c r="B388" s="56">
        <v>3814540</v>
      </c>
      <c r="C388" s="68">
        <f t="shared" si="19"/>
        <v>146350</v>
      </c>
      <c r="D388" s="44">
        <v>3960890</v>
      </c>
    </row>
    <row r="389" spans="1:4" ht="14.1" customHeight="1" x14ac:dyDescent="0.2">
      <c r="A389" s="20" t="s">
        <v>456</v>
      </c>
      <c r="B389" s="56">
        <v>5558031</v>
      </c>
      <c r="C389" s="68">
        <f t="shared" si="19"/>
        <v>-41581</v>
      </c>
      <c r="D389" s="44">
        <v>5516450</v>
      </c>
    </row>
    <row r="390" spans="1:4" ht="14.1" customHeight="1" x14ac:dyDescent="0.2">
      <c r="A390" s="22" t="s">
        <v>309</v>
      </c>
      <c r="B390" s="56">
        <v>7257883</v>
      </c>
      <c r="C390" s="68">
        <f t="shared" si="19"/>
        <v>555685</v>
      </c>
      <c r="D390" s="44">
        <v>7813568</v>
      </c>
    </row>
    <row r="391" spans="1:4" ht="14.1" customHeight="1" x14ac:dyDescent="0.2">
      <c r="A391" s="20" t="s">
        <v>457</v>
      </c>
      <c r="B391" s="56">
        <v>8143135</v>
      </c>
      <c r="C391" s="68">
        <f t="shared" si="19"/>
        <v>-44128</v>
      </c>
      <c r="D391" s="44">
        <v>8099007</v>
      </c>
    </row>
    <row r="392" spans="1:4" ht="14.1" customHeight="1" x14ac:dyDescent="0.2">
      <c r="A392" s="20" t="s">
        <v>310</v>
      </c>
      <c r="B392" s="56">
        <v>17585273</v>
      </c>
      <c r="C392" s="68">
        <f t="shared" si="19"/>
        <v>152093</v>
      </c>
      <c r="D392" s="44">
        <v>17737366</v>
      </c>
    </row>
    <row r="393" spans="1:4" ht="14.1" customHeight="1" x14ac:dyDescent="0.2">
      <c r="A393" s="20" t="s">
        <v>311</v>
      </c>
      <c r="B393" s="56">
        <v>7608598</v>
      </c>
      <c r="C393" s="68">
        <f t="shared" si="19"/>
        <v>24532</v>
      </c>
      <c r="D393" s="44">
        <v>7633130</v>
      </c>
    </row>
    <row r="394" spans="1:4" ht="14.1" customHeight="1" x14ac:dyDescent="0.2">
      <c r="A394" s="20" t="s">
        <v>312</v>
      </c>
      <c r="B394" s="56">
        <v>9831260</v>
      </c>
      <c r="C394" s="68">
        <f t="shared" si="19"/>
        <v>239385</v>
      </c>
      <c r="D394" s="44">
        <v>10070645</v>
      </c>
    </row>
    <row r="395" spans="1:4" ht="14.1" customHeight="1" x14ac:dyDescent="0.2">
      <c r="A395" s="20" t="s">
        <v>90</v>
      </c>
      <c r="B395" s="56">
        <v>8554204</v>
      </c>
      <c r="C395" s="68">
        <f t="shared" si="19"/>
        <v>59458</v>
      </c>
      <c r="D395" s="44">
        <v>8613662</v>
      </c>
    </row>
    <row r="396" spans="1:4" ht="14.1" customHeight="1" x14ac:dyDescent="0.2">
      <c r="A396" s="20" t="s">
        <v>458</v>
      </c>
      <c r="B396" s="56">
        <v>5986878</v>
      </c>
      <c r="C396" s="68">
        <f t="shared" si="19"/>
        <v>-40</v>
      </c>
      <c r="D396" s="44">
        <v>5986838</v>
      </c>
    </row>
    <row r="397" spans="1:4" ht="14.1" customHeight="1" x14ac:dyDescent="0.2">
      <c r="A397" s="20" t="s">
        <v>366</v>
      </c>
      <c r="B397" s="56">
        <v>14610747</v>
      </c>
      <c r="C397" s="68">
        <f t="shared" si="19"/>
        <v>12486</v>
      </c>
      <c r="D397" s="44">
        <v>14623233</v>
      </c>
    </row>
    <row r="398" spans="1:4" ht="14.1" customHeight="1" x14ac:dyDescent="0.2">
      <c r="A398" s="22" t="s">
        <v>91</v>
      </c>
      <c r="B398" s="56">
        <v>8722445</v>
      </c>
      <c r="C398" s="68">
        <f t="shared" si="19"/>
        <v>0</v>
      </c>
      <c r="D398" s="44">
        <v>8722445</v>
      </c>
    </row>
    <row r="399" spans="1:4" ht="14.1" customHeight="1" x14ac:dyDescent="0.2">
      <c r="A399" s="22" t="s">
        <v>92</v>
      </c>
      <c r="B399" s="56">
        <v>7562792</v>
      </c>
      <c r="C399" s="68">
        <f t="shared" si="19"/>
        <v>200</v>
      </c>
      <c r="D399" s="44">
        <v>7562992</v>
      </c>
    </row>
    <row r="400" spans="1:4" ht="14.1" customHeight="1" x14ac:dyDescent="0.2">
      <c r="A400" s="22" t="s">
        <v>165</v>
      </c>
      <c r="B400" s="56">
        <v>6534322</v>
      </c>
      <c r="C400" s="68">
        <f t="shared" si="19"/>
        <v>3000</v>
      </c>
      <c r="D400" s="44">
        <v>6537322</v>
      </c>
    </row>
    <row r="401" spans="1:4" ht="14.1" customHeight="1" x14ac:dyDescent="0.2">
      <c r="A401" s="22" t="s">
        <v>93</v>
      </c>
      <c r="B401" s="56">
        <v>9907553</v>
      </c>
      <c r="C401" s="68">
        <f t="shared" si="19"/>
        <v>4750</v>
      </c>
      <c r="D401" s="44">
        <v>9912303</v>
      </c>
    </row>
    <row r="402" spans="1:4" ht="14.1" customHeight="1" x14ac:dyDescent="0.2">
      <c r="A402" s="22" t="s">
        <v>459</v>
      </c>
      <c r="B402" s="56">
        <v>6106986</v>
      </c>
      <c r="C402" s="68">
        <f t="shared" si="19"/>
        <v>-24230</v>
      </c>
      <c r="D402" s="44">
        <v>6082756</v>
      </c>
    </row>
    <row r="403" spans="1:4" ht="14.1" customHeight="1" x14ac:dyDescent="0.2">
      <c r="A403" s="22" t="s">
        <v>94</v>
      </c>
      <c r="B403" s="56">
        <v>7238479</v>
      </c>
      <c r="C403" s="68">
        <f t="shared" si="19"/>
        <v>117378</v>
      </c>
      <c r="D403" s="44">
        <v>7355857</v>
      </c>
    </row>
    <row r="404" spans="1:4" ht="14.1" customHeight="1" x14ac:dyDescent="0.2">
      <c r="A404" s="22" t="s">
        <v>460</v>
      </c>
      <c r="B404" s="56">
        <v>10229859</v>
      </c>
      <c r="C404" s="68">
        <f t="shared" si="19"/>
        <v>-91839</v>
      </c>
      <c r="D404" s="44">
        <v>10138020</v>
      </c>
    </row>
    <row r="405" spans="1:4" ht="14.1" customHeight="1" x14ac:dyDescent="0.2">
      <c r="A405" s="22" t="s">
        <v>367</v>
      </c>
      <c r="B405" s="56">
        <v>3935173</v>
      </c>
      <c r="C405" s="68">
        <f t="shared" si="19"/>
        <v>360</v>
      </c>
      <c r="D405" s="44">
        <v>3935533</v>
      </c>
    </row>
    <row r="406" spans="1:4" ht="14.1" customHeight="1" x14ac:dyDescent="0.2">
      <c r="A406" s="22" t="s">
        <v>461</v>
      </c>
      <c r="B406" s="56">
        <v>25395539</v>
      </c>
      <c r="C406" s="68">
        <f t="shared" si="19"/>
        <v>-10305</v>
      </c>
      <c r="D406" s="44">
        <v>25385234</v>
      </c>
    </row>
    <row r="407" spans="1:4" ht="24" x14ac:dyDescent="0.2">
      <c r="A407" s="54" t="s">
        <v>462</v>
      </c>
      <c r="B407" s="57">
        <v>59169060</v>
      </c>
      <c r="C407" s="68">
        <f t="shared" si="19"/>
        <v>-268822</v>
      </c>
      <c r="D407" s="48">
        <v>58900238</v>
      </c>
    </row>
    <row r="408" spans="1:4" ht="14.1" customHeight="1" x14ac:dyDescent="0.2">
      <c r="A408" s="22" t="s">
        <v>463</v>
      </c>
      <c r="B408" s="56">
        <v>31399570</v>
      </c>
      <c r="C408" s="68">
        <f t="shared" si="19"/>
        <v>-100181</v>
      </c>
      <c r="D408" s="44">
        <v>31299389</v>
      </c>
    </row>
    <row r="409" spans="1:4" ht="14.1" customHeight="1" x14ac:dyDescent="0.2">
      <c r="A409" s="22" t="s">
        <v>186</v>
      </c>
      <c r="B409" s="56">
        <v>31715613</v>
      </c>
      <c r="C409" s="68">
        <f t="shared" si="19"/>
        <v>373602</v>
      </c>
      <c r="D409" s="44">
        <v>32089215</v>
      </c>
    </row>
    <row r="410" spans="1:4" ht="14.1" customHeight="1" x14ac:dyDescent="0.2">
      <c r="A410" s="22" t="s">
        <v>95</v>
      </c>
      <c r="B410" s="56">
        <v>56368714</v>
      </c>
      <c r="C410" s="68">
        <f t="shared" si="19"/>
        <v>588128</v>
      </c>
      <c r="D410" s="44">
        <v>56956842</v>
      </c>
    </row>
    <row r="411" spans="1:4" ht="14.1" customHeight="1" x14ac:dyDescent="0.2">
      <c r="A411" s="22" t="s">
        <v>464</v>
      </c>
      <c r="B411" s="56">
        <v>50255688</v>
      </c>
      <c r="C411" s="68">
        <f t="shared" si="19"/>
        <v>-116537</v>
      </c>
      <c r="D411" s="44">
        <v>50139151</v>
      </c>
    </row>
    <row r="412" spans="1:4" ht="14.1" customHeight="1" x14ac:dyDescent="0.2">
      <c r="A412" s="22" t="s">
        <v>465</v>
      </c>
      <c r="B412" s="56">
        <v>36446583</v>
      </c>
      <c r="C412" s="68">
        <f t="shared" si="19"/>
        <v>-758</v>
      </c>
      <c r="D412" s="44">
        <v>36445825</v>
      </c>
    </row>
    <row r="413" spans="1:4" ht="14.1" customHeight="1" x14ac:dyDescent="0.2">
      <c r="A413" s="22" t="s">
        <v>166</v>
      </c>
      <c r="B413" s="56">
        <v>30421266</v>
      </c>
      <c r="C413" s="68">
        <f t="shared" si="19"/>
        <v>540633</v>
      </c>
      <c r="D413" s="44">
        <v>30961899</v>
      </c>
    </row>
    <row r="414" spans="1:4" ht="14.1" customHeight="1" x14ac:dyDescent="0.2">
      <c r="A414" s="22" t="s">
        <v>212</v>
      </c>
      <c r="B414" s="56">
        <v>27461296</v>
      </c>
      <c r="C414" s="68">
        <f t="shared" si="19"/>
        <v>36937</v>
      </c>
      <c r="D414" s="44">
        <v>27498233</v>
      </c>
    </row>
    <row r="415" spans="1:4" ht="24" x14ac:dyDescent="0.2">
      <c r="A415" s="54" t="s">
        <v>313</v>
      </c>
      <c r="B415" s="57">
        <v>15402416</v>
      </c>
      <c r="C415" s="68">
        <f t="shared" si="19"/>
        <v>32299</v>
      </c>
      <c r="D415" s="48">
        <v>15434715</v>
      </c>
    </row>
    <row r="416" spans="1:4" ht="14.1" customHeight="1" x14ac:dyDescent="0.2">
      <c r="A416" s="22" t="s">
        <v>466</v>
      </c>
      <c r="B416" s="56">
        <v>15266081</v>
      </c>
      <c r="C416" s="68">
        <f t="shared" si="19"/>
        <v>-7198</v>
      </c>
      <c r="D416" s="44">
        <v>15258883</v>
      </c>
    </row>
    <row r="417" spans="1:4" ht="14.1" customHeight="1" x14ac:dyDescent="0.2">
      <c r="A417" s="22" t="s">
        <v>467</v>
      </c>
      <c r="B417" s="56">
        <v>11276541</v>
      </c>
      <c r="C417" s="68">
        <f t="shared" si="19"/>
        <v>-13495</v>
      </c>
      <c r="D417" s="44">
        <v>11263046</v>
      </c>
    </row>
    <row r="418" spans="1:4" ht="14.1" customHeight="1" x14ac:dyDescent="0.2">
      <c r="A418" s="22" t="s">
        <v>468</v>
      </c>
      <c r="B418" s="56">
        <v>2731448</v>
      </c>
      <c r="C418" s="68">
        <f t="shared" si="19"/>
        <v>-78412</v>
      </c>
      <c r="D418" s="44">
        <v>2653036</v>
      </c>
    </row>
    <row r="419" spans="1:4" ht="14.1" customHeight="1" x14ac:dyDescent="0.2">
      <c r="A419" s="22" t="s">
        <v>314</v>
      </c>
      <c r="B419" s="56">
        <v>37898680</v>
      </c>
      <c r="C419" s="68">
        <f t="shared" si="19"/>
        <v>111831</v>
      </c>
      <c r="D419" s="44">
        <v>38010511</v>
      </c>
    </row>
    <row r="420" spans="1:4" ht="14.1" customHeight="1" x14ac:dyDescent="0.2">
      <c r="A420" s="22" t="s">
        <v>315</v>
      </c>
      <c r="B420" s="56">
        <v>24859296</v>
      </c>
      <c r="C420" s="68">
        <f t="shared" si="19"/>
        <v>209729</v>
      </c>
      <c r="D420" s="44">
        <v>25069025</v>
      </c>
    </row>
    <row r="421" spans="1:4" ht="14.1" customHeight="1" x14ac:dyDescent="0.2">
      <c r="A421" s="20" t="s">
        <v>469</v>
      </c>
      <c r="B421" s="56">
        <v>2240398</v>
      </c>
      <c r="C421" s="68">
        <f t="shared" si="19"/>
        <v>-380</v>
      </c>
      <c r="D421" s="44">
        <v>2240018</v>
      </c>
    </row>
    <row r="422" spans="1:4" ht="14.1" customHeight="1" x14ac:dyDescent="0.2">
      <c r="A422" s="22" t="s">
        <v>203</v>
      </c>
      <c r="B422" s="56">
        <v>2612084</v>
      </c>
      <c r="C422" s="68">
        <f t="shared" si="19"/>
        <v>130918</v>
      </c>
      <c r="D422" s="44">
        <v>2743002</v>
      </c>
    </row>
    <row r="423" spans="1:4" ht="14.1" customHeight="1" x14ac:dyDescent="0.2">
      <c r="A423" s="22" t="s">
        <v>470</v>
      </c>
      <c r="B423" s="56">
        <v>7336076</v>
      </c>
      <c r="C423" s="68">
        <f t="shared" si="19"/>
        <v>-78750</v>
      </c>
      <c r="D423" s="44">
        <v>7257326</v>
      </c>
    </row>
    <row r="424" spans="1:4" ht="14.1" customHeight="1" x14ac:dyDescent="0.2">
      <c r="A424" s="22" t="s">
        <v>471</v>
      </c>
      <c r="B424" s="56">
        <v>1950362</v>
      </c>
      <c r="C424" s="68">
        <f t="shared" si="19"/>
        <v>-21</v>
      </c>
      <c r="D424" s="44">
        <v>1950341</v>
      </c>
    </row>
    <row r="425" spans="1:4" ht="14.1" customHeight="1" x14ac:dyDescent="0.2">
      <c r="A425" s="20" t="s">
        <v>187</v>
      </c>
      <c r="B425" s="56">
        <v>1975181</v>
      </c>
      <c r="C425" s="68">
        <f t="shared" si="19"/>
        <v>0</v>
      </c>
      <c r="D425" s="44">
        <v>1975181</v>
      </c>
    </row>
    <row r="426" spans="1:4" ht="14.1" customHeight="1" thickBot="1" x14ac:dyDescent="0.25">
      <c r="A426" s="34" t="s">
        <v>472</v>
      </c>
      <c r="B426" s="58">
        <v>5095848</v>
      </c>
      <c r="C426" s="68">
        <f t="shared" ref="C426" si="20">D426-B426</f>
        <v>-33969</v>
      </c>
      <c r="D426" s="46">
        <v>5061879</v>
      </c>
    </row>
    <row r="427" spans="1:4" ht="14.1" customHeight="1" thickBot="1" x14ac:dyDescent="0.25">
      <c r="A427" s="12" t="s">
        <v>32</v>
      </c>
      <c r="B427" s="59">
        <f>SUM(B369:B426)</f>
        <v>839062714</v>
      </c>
      <c r="C427" s="61">
        <f>SUM(C369:C426)</f>
        <v>5601511</v>
      </c>
      <c r="D427" s="47">
        <f>SUM(D369:D426)</f>
        <v>844664225</v>
      </c>
    </row>
    <row r="428" spans="1:4" ht="14.1" customHeight="1" thickBot="1" x14ac:dyDescent="0.25">
      <c r="A428" s="7"/>
    </row>
    <row r="429" spans="1:4" ht="14.1" customHeight="1" thickBot="1" x14ac:dyDescent="0.25">
      <c r="A429" s="27" t="s">
        <v>7</v>
      </c>
      <c r="B429" s="62">
        <f>B350+B365+B427</f>
        <v>1389746256</v>
      </c>
      <c r="C429" s="63">
        <f>C350+C365+C427</f>
        <v>9911403</v>
      </c>
      <c r="D429" s="45">
        <f>D350+D365+D427</f>
        <v>1399657659</v>
      </c>
    </row>
    <row r="430" spans="1:4" ht="14.1" customHeight="1" x14ac:dyDescent="0.2">
      <c r="A430" s="6"/>
      <c r="B430" s="6"/>
      <c r="C430" s="6"/>
      <c r="D430" s="26"/>
    </row>
    <row r="431" spans="1:4" ht="14.1" customHeight="1" x14ac:dyDescent="0.2">
      <c r="A431" s="6" t="s">
        <v>8</v>
      </c>
      <c r="B431" s="6"/>
      <c r="C431" s="6"/>
    </row>
    <row r="432" spans="1:4" ht="14.1" customHeight="1" x14ac:dyDescent="0.2">
      <c r="A432" s="7"/>
      <c r="B432" s="7"/>
      <c r="C432" s="7"/>
    </row>
    <row r="433" spans="1:4" ht="14.1" customHeight="1" thickBot="1" x14ac:dyDescent="0.25">
      <c r="A433" s="6" t="s">
        <v>20</v>
      </c>
      <c r="B433" s="6"/>
      <c r="C433" s="6"/>
      <c r="D433" s="37" t="s">
        <v>191</v>
      </c>
    </row>
    <row r="434" spans="1:4" ht="45" customHeight="1" thickBot="1" x14ac:dyDescent="0.25">
      <c r="A434" s="9" t="s">
        <v>36</v>
      </c>
      <c r="B434" s="60" t="s">
        <v>385</v>
      </c>
      <c r="C434" s="60" t="s">
        <v>386</v>
      </c>
      <c r="D434" s="55" t="s">
        <v>387</v>
      </c>
    </row>
    <row r="435" spans="1:4" ht="14.1" customHeight="1" x14ac:dyDescent="0.2">
      <c r="A435" s="13" t="s">
        <v>316</v>
      </c>
      <c r="B435" s="56">
        <v>2157087</v>
      </c>
      <c r="C435" s="68">
        <f t="shared" ref="C435:C448" si="21">D435-B435</f>
        <v>0</v>
      </c>
      <c r="D435" s="44">
        <v>2157087</v>
      </c>
    </row>
    <row r="436" spans="1:4" ht="14.1" customHeight="1" x14ac:dyDescent="0.2">
      <c r="A436" s="14" t="s">
        <v>97</v>
      </c>
      <c r="B436" s="56">
        <v>7574548</v>
      </c>
      <c r="C436" s="68">
        <f t="shared" si="21"/>
        <v>215840</v>
      </c>
      <c r="D436" s="44">
        <v>7790388</v>
      </c>
    </row>
    <row r="437" spans="1:4" ht="14.1" customHeight="1" x14ac:dyDescent="0.2">
      <c r="A437" s="14" t="s">
        <v>473</v>
      </c>
      <c r="B437" s="56">
        <v>27607707</v>
      </c>
      <c r="C437" s="68">
        <f t="shared" si="21"/>
        <v>-23568</v>
      </c>
      <c r="D437" s="44">
        <v>27584139</v>
      </c>
    </row>
    <row r="438" spans="1:4" ht="14.1" customHeight="1" x14ac:dyDescent="0.2">
      <c r="A438" s="14" t="s">
        <v>105</v>
      </c>
      <c r="B438" s="56">
        <v>6185996</v>
      </c>
      <c r="C438" s="68">
        <f t="shared" si="21"/>
        <v>-8</v>
      </c>
      <c r="D438" s="44">
        <v>6185988</v>
      </c>
    </row>
    <row r="439" spans="1:4" ht="14.1" customHeight="1" x14ac:dyDescent="0.2">
      <c r="A439" s="14" t="s">
        <v>317</v>
      </c>
      <c r="B439" s="56">
        <v>7013959</v>
      </c>
      <c r="C439" s="68">
        <f t="shared" si="21"/>
        <v>205831</v>
      </c>
      <c r="D439" s="44">
        <v>7219790</v>
      </c>
    </row>
    <row r="440" spans="1:4" ht="14.1" customHeight="1" x14ac:dyDescent="0.2">
      <c r="A440" s="20" t="s">
        <v>237</v>
      </c>
      <c r="B440" s="56">
        <v>2142404</v>
      </c>
      <c r="C440" s="68">
        <f t="shared" si="21"/>
        <v>79912</v>
      </c>
      <c r="D440" s="44">
        <v>2222316</v>
      </c>
    </row>
    <row r="441" spans="1:4" ht="14.1" customHeight="1" x14ac:dyDescent="0.2">
      <c r="A441" s="20" t="s">
        <v>234</v>
      </c>
      <c r="B441" s="56">
        <v>8658304</v>
      </c>
      <c r="C441" s="68">
        <f t="shared" si="21"/>
        <v>38941</v>
      </c>
      <c r="D441" s="44">
        <v>8697245</v>
      </c>
    </row>
    <row r="442" spans="1:4" ht="14.1" customHeight="1" x14ac:dyDescent="0.2">
      <c r="A442" s="20" t="s">
        <v>368</v>
      </c>
      <c r="B442" s="56">
        <v>15305774</v>
      </c>
      <c r="C442" s="68">
        <f t="shared" si="21"/>
        <v>582108</v>
      </c>
      <c r="D442" s="44">
        <v>15887882</v>
      </c>
    </row>
    <row r="443" spans="1:4" ht="14.1" customHeight="1" x14ac:dyDescent="0.2">
      <c r="A443" s="20" t="s">
        <v>204</v>
      </c>
      <c r="B443" s="56">
        <v>51761551</v>
      </c>
      <c r="C443" s="68">
        <f t="shared" si="21"/>
        <v>892856</v>
      </c>
      <c r="D443" s="44">
        <v>52654407</v>
      </c>
    </row>
    <row r="444" spans="1:4" ht="14.1" customHeight="1" x14ac:dyDescent="0.2">
      <c r="A444" s="20" t="s">
        <v>98</v>
      </c>
      <c r="B444" s="56">
        <v>52524815</v>
      </c>
      <c r="C444" s="68">
        <f t="shared" si="21"/>
        <v>59326</v>
      </c>
      <c r="D444" s="44">
        <v>52584141</v>
      </c>
    </row>
    <row r="445" spans="1:4" ht="14.1" customHeight="1" x14ac:dyDescent="0.2">
      <c r="A445" s="20" t="s">
        <v>96</v>
      </c>
      <c r="B445" s="56">
        <v>4441259</v>
      </c>
      <c r="C445" s="68">
        <f t="shared" si="21"/>
        <v>0</v>
      </c>
      <c r="D445" s="44">
        <v>4441259</v>
      </c>
    </row>
    <row r="446" spans="1:4" ht="14.1" customHeight="1" x14ac:dyDescent="0.2">
      <c r="A446" s="20" t="s">
        <v>341</v>
      </c>
      <c r="B446" s="56">
        <v>8203042</v>
      </c>
      <c r="C446" s="68">
        <f t="shared" si="21"/>
        <v>243617</v>
      </c>
      <c r="D446" s="44">
        <v>8446659</v>
      </c>
    </row>
    <row r="447" spans="1:4" ht="14.1" customHeight="1" x14ac:dyDescent="0.2">
      <c r="A447" s="20" t="s">
        <v>318</v>
      </c>
      <c r="B447" s="56">
        <v>4760435</v>
      </c>
      <c r="C447" s="68">
        <f t="shared" si="21"/>
        <v>101850</v>
      </c>
      <c r="D447" s="44">
        <v>4862285</v>
      </c>
    </row>
    <row r="448" spans="1:4" ht="14.1" customHeight="1" x14ac:dyDescent="0.2">
      <c r="A448" s="20" t="s">
        <v>342</v>
      </c>
      <c r="B448" s="56">
        <v>2123658</v>
      </c>
      <c r="C448" s="68">
        <f t="shared" si="21"/>
        <v>119118</v>
      </c>
      <c r="D448" s="44">
        <v>2242776</v>
      </c>
    </row>
    <row r="449" spans="1:4" ht="14.1" customHeight="1" thickBot="1" x14ac:dyDescent="0.25">
      <c r="A449" s="32" t="s">
        <v>319</v>
      </c>
      <c r="B449" s="58">
        <v>18804453</v>
      </c>
      <c r="C449" s="68">
        <f t="shared" ref="C449" si="22">D449-B449</f>
        <v>373916</v>
      </c>
      <c r="D449" s="46">
        <v>19178369</v>
      </c>
    </row>
    <row r="450" spans="1:4" ht="14.1" customHeight="1" thickBot="1" x14ac:dyDescent="0.25">
      <c r="A450" s="12" t="s">
        <v>33</v>
      </c>
      <c r="B450" s="59">
        <f>SUM(B435:B449)</f>
        <v>219264992</v>
      </c>
      <c r="C450" s="61">
        <f>SUM(C435:C449)</f>
        <v>2889739</v>
      </c>
      <c r="D450" s="47">
        <f>SUM(D435:D449)</f>
        <v>222154731</v>
      </c>
    </row>
    <row r="451" spans="1:4" ht="14.1" customHeight="1" x14ac:dyDescent="0.2">
      <c r="A451" s="7"/>
      <c r="B451" s="7"/>
      <c r="C451" s="7"/>
    </row>
    <row r="452" spans="1:4" ht="14.1" customHeight="1" thickBot="1" x14ac:dyDescent="0.25">
      <c r="A452" s="6" t="s">
        <v>21</v>
      </c>
      <c r="B452" s="6"/>
      <c r="C452" s="6"/>
      <c r="D452" s="37" t="s">
        <v>191</v>
      </c>
    </row>
    <row r="453" spans="1:4" ht="45" customHeight="1" thickBot="1" x14ac:dyDescent="0.25">
      <c r="A453" s="9" t="s">
        <v>36</v>
      </c>
      <c r="B453" s="60" t="s">
        <v>385</v>
      </c>
      <c r="C453" s="60" t="s">
        <v>386</v>
      </c>
      <c r="D453" s="55" t="s">
        <v>387</v>
      </c>
    </row>
    <row r="454" spans="1:4" ht="14.1" customHeight="1" x14ac:dyDescent="0.2">
      <c r="A454" s="23" t="s">
        <v>277</v>
      </c>
      <c r="B454" s="56">
        <v>10251944</v>
      </c>
      <c r="C454" s="68">
        <f t="shared" ref="C454:C490" si="23">D454-B454</f>
        <v>129528</v>
      </c>
      <c r="D454" s="44">
        <v>10381472</v>
      </c>
    </row>
    <row r="455" spans="1:4" ht="14.1" customHeight="1" x14ac:dyDescent="0.2">
      <c r="A455" s="23" t="s">
        <v>135</v>
      </c>
      <c r="B455" s="56">
        <v>33536056</v>
      </c>
      <c r="C455" s="68">
        <f t="shared" si="23"/>
        <v>385256</v>
      </c>
      <c r="D455" s="44">
        <v>33921312</v>
      </c>
    </row>
    <row r="456" spans="1:4" ht="14.1" customHeight="1" x14ac:dyDescent="0.2">
      <c r="A456" s="23" t="s">
        <v>205</v>
      </c>
      <c r="B456" s="56">
        <v>12780041</v>
      </c>
      <c r="C456" s="68">
        <f t="shared" si="23"/>
        <v>204932</v>
      </c>
      <c r="D456" s="44">
        <v>12984973</v>
      </c>
    </row>
    <row r="457" spans="1:4" ht="14.1" customHeight="1" x14ac:dyDescent="0.2">
      <c r="A457" s="10" t="s">
        <v>474</v>
      </c>
      <c r="B457" s="56">
        <v>4883260</v>
      </c>
      <c r="C457" s="68">
        <f t="shared" si="23"/>
        <v>-58808</v>
      </c>
      <c r="D457" s="44">
        <v>4824452</v>
      </c>
    </row>
    <row r="458" spans="1:4" ht="14.1" customHeight="1" x14ac:dyDescent="0.2">
      <c r="A458" s="10" t="s">
        <v>475</v>
      </c>
      <c r="B458" s="56">
        <v>10394864</v>
      </c>
      <c r="C458" s="68">
        <f t="shared" si="23"/>
        <v>-232168</v>
      </c>
      <c r="D458" s="44">
        <v>10162696</v>
      </c>
    </row>
    <row r="459" spans="1:4" ht="14.1" customHeight="1" x14ac:dyDescent="0.2">
      <c r="A459" s="10" t="s">
        <v>343</v>
      </c>
      <c r="B459" s="56">
        <v>5256807</v>
      </c>
      <c r="C459" s="68">
        <f t="shared" si="23"/>
        <v>318106</v>
      </c>
      <c r="D459" s="44">
        <v>5574913</v>
      </c>
    </row>
    <row r="460" spans="1:4" ht="14.1" customHeight="1" x14ac:dyDescent="0.2">
      <c r="A460" s="10" t="s">
        <v>369</v>
      </c>
      <c r="B460" s="56">
        <v>4619890</v>
      </c>
      <c r="C460" s="68">
        <f t="shared" si="23"/>
        <v>291079</v>
      </c>
      <c r="D460" s="44">
        <v>4910969</v>
      </c>
    </row>
    <row r="461" spans="1:4" ht="14.1" customHeight="1" x14ac:dyDescent="0.2">
      <c r="A461" s="10" t="s">
        <v>136</v>
      </c>
      <c r="B461" s="56">
        <v>15699244</v>
      </c>
      <c r="C461" s="68">
        <f t="shared" si="23"/>
        <v>265500</v>
      </c>
      <c r="D461" s="44">
        <v>15964744</v>
      </c>
    </row>
    <row r="462" spans="1:4" ht="14.1" customHeight="1" x14ac:dyDescent="0.2">
      <c r="A462" s="10" t="s">
        <v>188</v>
      </c>
      <c r="B462" s="56">
        <v>36205560</v>
      </c>
      <c r="C462" s="68">
        <f t="shared" si="23"/>
        <v>617937</v>
      </c>
      <c r="D462" s="44">
        <v>36823497</v>
      </c>
    </row>
    <row r="463" spans="1:4" ht="14.1" customHeight="1" x14ac:dyDescent="0.2">
      <c r="A463" s="10" t="s">
        <v>476</v>
      </c>
      <c r="B463" s="56">
        <v>20548532</v>
      </c>
      <c r="C463" s="68">
        <f t="shared" si="23"/>
        <v>-461829</v>
      </c>
      <c r="D463" s="44">
        <v>20086703</v>
      </c>
    </row>
    <row r="464" spans="1:4" ht="14.1" customHeight="1" x14ac:dyDescent="0.2">
      <c r="A464" s="10" t="s">
        <v>370</v>
      </c>
      <c r="B464" s="56">
        <v>2875410</v>
      </c>
      <c r="C464" s="68">
        <f t="shared" si="23"/>
        <v>346232</v>
      </c>
      <c r="D464" s="44">
        <v>3221642</v>
      </c>
    </row>
    <row r="465" spans="1:4" ht="14.1" customHeight="1" x14ac:dyDescent="0.2">
      <c r="A465" s="10" t="s">
        <v>278</v>
      </c>
      <c r="B465" s="56">
        <v>5010835</v>
      </c>
      <c r="C465" s="68">
        <f t="shared" si="23"/>
        <v>4800</v>
      </c>
      <c r="D465" s="44">
        <v>5015635</v>
      </c>
    </row>
    <row r="466" spans="1:4" ht="14.1" customHeight="1" x14ac:dyDescent="0.2">
      <c r="A466" s="10" t="s">
        <v>134</v>
      </c>
      <c r="B466" s="56">
        <v>8634918</v>
      </c>
      <c r="C466" s="68">
        <f t="shared" si="23"/>
        <v>178462</v>
      </c>
      <c r="D466" s="44">
        <v>8813380</v>
      </c>
    </row>
    <row r="467" spans="1:4" ht="14.1" customHeight="1" x14ac:dyDescent="0.2">
      <c r="A467" s="10" t="s">
        <v>260</v>
      </c>
      <c r="B467" s="56">
        <v>11058496</v>
      </c>
      <c r="C467" s="68">
        <f t="shared" si="23"/>
        <v>124939</v>
      </c>
      <c r="D467" s="44">
        <v>11183435</v>
      </c>
    </row>
    <row r="468" spans="1:4" ht="14.1" customHeight="1" x14ac:dyDescent="0.2">
      <c r="A468" s="10" t="s">
        <v>477</v>
      </c>
      <c r="B468" s="56">
        <v>30214177</v>
      </c>
      <c r="C468" s="68">
        <f t="shared" si="23"/>
        <v>-58290</v>
      </c>
      <c r="D468" s="44">
        <v>30155887</v>
      </c>
    </row>
    <row r="469" spans="1:4" ht="14.1" customHeight="1" x14ac:dyDescent="0.2">
      <c r="A469" s="10" t="s">
        <v>206</v>
      </c>
      <c r="B469" s="56">
        <v>19853241</v>
      </c>
      <c r="C469" s="68">
        <f t="shared" si="23"/>
        <v>259613</v>
      </c>
      <c r="D469" s="44">
        <v>20112854</v>
      </c>
    </row>
    <row r="470" spans="1:4" ht="14.1" customHeight="1" x14ac:dyDescent="0.2">
      <c r="A470" s="10" t="s">
        <v>371</v>
      </c>
      <c r="B470" s="56">
        <v>1785822</v>
      </c>
      <c r="C470" s="68">
        <f t="shared" si="23"/>
        <v>0</v>
      </c>
      <c r="D470" s="44">
        <v>1785822</v>
      </c>
    </row>
    <row r="471" spans="1:4" ht="14.1" customHeight="1" x14ac:dyDescent="0.2">
      <c r="A471" s="10" t="s">
        <v>478</v>
      </c>
      <c r="B471" s="56">
        <v>42231351</v>
      </c>
      <c r="C471" s="68">
        <f t="shared" si="23"/>
        <v>-138079</v>
      </c>
      <c r="D471" s="44">
        <v>42093272</v>
      </c>
    </row>
    <row r="472" spans="1:4" ht="14.1" customHeight="1" x14ac:dyDescent="0.2">
      <c r="A472" s="10" t="s">
        <v>137</v>
      </c>
      <c r="B472" s="56">
        <v>9078493</v>
      </c>
      <c r="C472" s="68">
        <f t="shared" si="23"/>
        <v>507351</v>
      </c>
      <c r="D472" s="44">
        <v>9585844</v>
      </c>
    </row>
    <row r="473" spans="1:4" ht="14.1" customHeight="1" x14ac:dyDescent="0.2">
      <c r="A473" s="10" t="s">
        <v>261</v>
      </c>
      <c r="B473" s="56">
        <v>12580951</v>
      </c>
      <c r="C473" s="68">
        <f t="shared" si="23"/>
        <v>116855</v>
      </c>
      <c r="D473" s="44">
        <v>12697806</v>
      </c>
    </row>
    <row r="474" spans="1:4" ht="14.1" customHeight="1" x14ac:dyDescent="0.2">
      <c r="A474" s="10" t="s">
        <v>207</v>
      </c>
      <c r="B474" s="56">
        <v>9644410</v>
      </c>
      <c r="C474" s="68">
        <f t="shared" si="23"/>
        <v>375570</v>
      </c>
      <c r="D474" s="44">
        <v>10019980</v>
      </c>
    </row>
    <row r="475" spans="1:4" ht="14.1" customHeight="1" x14ac:dyDescent="0.2">
      <c r="A475" s="10" t="s">
        <v>372</v>
      </c>
      <c r="B475" s="56">
        <v>5111773</v>
      </c>
      <c r="C475" s="68">
        <f t="shared" si="23"/>
        <v>74294</v>
      </c>
      <c r="D475" s="44">
        <v>5186067</v>
      </c>
    </row>
    <row r="476" spans="1:4" ht="14.1" customHeight="1" x14ac:dyDescent="0.2">
      <c r="A476" s="10" t="s">
        <v>479</v>
      </c>
      <c r="B476" s="56">
        <v>31818560</v>
      </c>
      <c r="C476" s="68">
        <f t="shared" si="23"/>
        <v>-140381</v>
      </c>
      <c r="D476" s="44">
        <v>31678179</v>
      </c>
    </row>
    <row r="477" spans="1:4" ht="14.1" customHeight="1" x14ac:dyDescent="0.2">
      <c r="A477" s="10" t="s">
        <v>480</v>
      </c>
      <c r="B477" s="56">
        <v>8290466</v>
      </c>
      <c r="C477" s="68">
        <f t="shared" si="23"/>
        <v>-196545</v>
      </c>
      <c r="D477" s="44">
        <v>8093921</v>
      </c>
    </row>
    <row r="478" spans="1:4" ht="14.1" customHeight="1" x14ac:dyDescent="0.2">
      <c r="A478" s="10" t="s">
        <v>481</v>
      </c>
      <c r="B478" s="56">
        <v>22386548</v>
      </c>
      <c r="C478" s="68">
        <f t="shared" si="23"/>
        <v>-268255</v>
      </c>
      <c r="D478" s="44">
        <v>22118293</v>
      </c>
    </row>
    <row r="479" spans="1:4" ht="14.1" customHeight="1" x14ac:dyDescent="0.2">
      <c r="A479" s="10" t="s">
        <v>482</v>
      </c>
      <c r="B479" s="56">
        <v>20098868</v>
      </c>
      <c r="C479" s="68">
        <f t="shared" si="23"/>
        <v>-8905</v>
      </c>
      <c r="D479" s="44">
        <v>20089963</v>
      </c>
    </row>
    <row r="480" spans="1:4" ht="14.1" customHeight="1" x14ac:dyDescent="0.2">
      <c r="A480" s="10" t="s">
        <v>99</v>
      </c>
      <c r="B480" s="56">
        <v>25259052</v>
      </c>
      <c r="C480" s="68">
        <f t="shared" si="23"/>
        <v>368787</v>
      </c>
      <c r="D480" s="44">
        <v>25627839</v>
      </c>
    </row>
    <row r="481" spans="1:4" ht="14.1" customHeight="1" x14ac:dyDescent="0.2">
      <c r="A481" s="36" t="s">
        <v>373</v>
      </c>
      <c r="B481" s="57">
        <v>30411088</v>
      </c>
      <c r="C481" s="68">
        <f t="shared" si="23"/>
        <v>7359</v>
      </c>
      <c r="D481" s="48">
        <v>30418447</v>
      </c>
    </row>
    <row r="482" spans="1:4" ht="14.1" customHeight="1" x14ac:dyDescent="0.2">
      <c r="A482" s="10" t="s">
        <v>483</v>
      </c>
      <c r="B482" s="56">
        <v>19339192</v>
      </c>
      <c r="C482" s="68">
        <f t="shared" si="23"/>
        <v>-173077</v>
      </c>
      <c r="D482" s="44">
        <v>19166115</v>
      </c>
    </row>
    <row r="483" spans="1:4" ht="14.1" customHeight="1" x14ac:dyDescent="0.2">
      <c r="A483" s="10" t="s">
        <v>167</v>
      </c>
      <c r="B483" s="56">
        <v>42375194</v>
      </c>
      <c r="C483" s="68">
        <f t="shared" si="23"/>
        <v>1438679</v>
      </c>
      <c r="D483" s="44">
        <v>43813873</v>
      </c>
    </row>
    <row r="484" spans="1:4" ht="14.1" customHeight="1" x14ac:dyDescent="0.2">
      <c r="A484" s="10" t="s">
        <v>484</v>
      </c>
      <c r="B484" s="56">
        <v>53599736</v>
      </c>
      <c r="C484" s="68">
        <f t="shared" si="23"/>
        <v>-33886</v>
      </c>
      <c r="D484" s="44">
        <v>53565850</v>
      </c>
    </row>
    <row r="485" spans="1:4" ht="14.1" customHeight="1" x14ac:dyDescent="0.2">
      <c r="A485" s="10" t="s">
        <v>168</v>
      </c>
      <c r="B485" s="56">
        <v>40741356</v>
      </c>
      <c r="C485" s="68">
        <f t="shared" si="23"/>
        <v>64258</v>
      </c>
      <c r="D485" s="44">
        <v>40805614</v>
      </c>
    </row>
    <row r="486" spans="1:4" ht="14.1" customHeight="1" x14ac:dyDescent="0.2">
      <c r="A486" s="10" t="s">
        <v>485</v>
      </c>
      <c r="B486" s="56">
        <v>46367189</v>
      </c>
      <c r="C486" s="68">
        <f t="shared" si="23"/>
        <v>-625595</v>
      </c>
      <c r="D486" s="44">
        <v>45741594</v>
      </c>
    </row>
    <row r="487" spans="1:4" ht="14.1" customHeight="1" x14ac:dyDescent="0.2">
      <c r="A487" s="10" t="s">
        <v>100</v>
      </c>
      <c r="B487" s="56">
        <v>47736985</v>
      </c>
      <c r="C487" s="68">
        <f t="shared" si="23"/>
        <v>531200</v>
      </c>
      <c r="D487" s="44">
        <v>48268185</v>
      </c>
    </row>
    <row r="488" spans="1:4" ht="14.1" customHeight="1" x14ac:dyDescent="0.2">
      <c r="A488" s="10" t="s">
        <v>173</v>
      </c>
      <c r="B488" s="56">
        <v>16486973</v>
      </c>
      <c r="C488" s="68">
        <f t="shared" si="23"/>
        <v>0</v>
      </c>
      <c r="D488" s="44">
        <v>16486973</v>
      </c>
    </row>
    <row r="489" spans="1:4" ht="14.1" customHeight="1" x14ac:dyDescent="0.2">
      <c r="A489" s="10" t="s">
        <v>189</v>
      </c>
      <c r="B489" s="56">
        <v>50793600</v>
      </c>
      <c r="C489" s="68">
        <f t="shared" si="23"/>
        <v>45066</v>
      </c>
      <c r="D489" s="44">
        <v>50838666</v>
      </c>
    </row>
    <row r="490" spans="1:4" ht="14.1" customHeight="1" x14ac:dyDescent="0.2">
      <c r="A490" s="10" t="s">
        <v>169</v>
      </c>
      <c r="B490" s="56">
        <v>24797369</v>
      </c>
      <c r="C490" s="68">
        <f t="shared" si="23"/>
        <v>798844</v>
      </c>
      <c r="D490" s="44">
        <v>25596213</v>
      </c>
    </row>
    <row r="491" spans="1:4" ht="14.1" customHeight="1" thickBot="1" x14ac:dyDescent="0.25">
      <c r="A491" s="11" t="s">
        <v>138</v>
      </c>
      <c r="B491" s="58">
        <v>15854841</v>
      </c>
      <c r="C491" s="68">
        <f t="shared" ref="C491" si="24">D491-B491</f>
        <v>220431</v>
      </c>
      <c r="D491" s="46">
        <v>16075272</v>
      </c>
    </row>
    <row r="492" spans="1:4" ht="14.1" customHeight="1" thickBot="1" x14ac:dyDescent="0.25">
      <c r="A492" s="12" t="s">
        <v>34</v>
      </c>
      <c r="B492" s="59">
        <f>SUM(B454:B491)</f>
        <v>808613092</v>
      </c>
      <c r="C492" s="61">
        <f>SUM(C454:C491)</f>
        <v>5279260</v>
      </c>
      <c r="D492" s="47">
        <f>SUM(D454:D491)</f>
        <v>813892352</v>
      </c>
    </row>
    <row r="493" spans="1:4" ht="14.1" customHeight="1" x14ac:dyDescent="0.2">
      <c r="A493" s="7"/>
      <c r="B493" s="7"/>
      <c r="C493" s="7"/>
    </row>
    <row r="494" spans="1:4" ht="14.1" customHeight="1" thickBot="1" x14ac:dyDescent="0.25">
      <c r="A494" s="6" t="s">
        <v>22</v>
      </c>
      <c r="B494" s="6"/>
      <c r="C494" s="6"/>
      <c r="D494" s="37" t="s">
        <v>191</v>
      </c>
    </row>
    <row r="495" spans="1:4" ht="45" customHeight="1" thickBot="1" x14ac:dyDescent="0.25">
      <c r="A495" s="9" t="s">
        <v>36</v>
      </c>
      <c r="B495" s="60" t="s">
        <v>385</v>
      </c>
      <c r="C495" s="60" t="s">
        <v>386</v>
      </c>
      <c r="D495" s="55" t="s">
        <v>387</v>
      </c>
    </row>
    <row r="496" spans="1:4" ht="14.1" customHeight="1" x14ac:dyDescent="0.2">
      <c r="A496" s="23" t="s">
        <v>486</v>
      </c>
      <c r="B496" s="56">
        <v>5146807</v>
      </c>
      <c r="C496" s="68">
        <f t="shared" ref="C496:C529" si="25">D496-B496</f>
        <v>-72</v>
      </c>
      <c r="D496" s="44">
        <v>5146735</v>
      </c>
    </row>
    <row r="497" spans="1:4" ht="14.1" customHeight="1" x14ac:dyDescent="0.2">
      <c r="A497" s="10" t="s">
        <v>262</v>
      </c>
      <c r="B497" s="56">
        <v>6093137</v>
      </c>
      <c r="C497" s="68">
        <f t="shared" si="25"/>
        <v>116890</v>
      </c>
      <c r="D497" s="44">
        <v>6210027</v>
      </c>
    </row>
    <row r="498" spans="1:4" ht="14.1" customHeight="1" x14ac:dyDescent="0.2">
      <c r="A498" s="10" t="s">
        <v>219</v>
      </c>
      <c r="B498" s="56">
        <v>1810930</v>
      </c>
      <c r="C498" s="68">
        <f t="shared" si="25"/>
        <v>0</v>
      </c>
      <c r="D498" s="44">
        <v>1810930</v>
      </c>
    </row>
    <row r="499" spans="1:4" ht="14.1" customHeight="1" x14ac:dyDescent="0.2">
      <c r="A499" s="10" t="s">
        <v>139</v>
      </c>
      <c r="B499" s="56">
        <v>25454317</v>
      </c>
      <c r="C499" s="68">
        <f t="shared" si="25"/>
        <v>202598</v>
      </c>
      <c r="D499" s="44">
        <v>25656915</v>
      </c>
    </row>
    <row r="500" spans="1:4" ht="14.1" customHeight="1" x14ac:dyDescent="0.2">
      <c r="A500" s="10" t="s">
        <v>374</v>
      </c>
      <c r="B500" s="56">
        <v>5337523</v>
      </c>
      <c r="C500" s="68">
        <f t="shared" si="25"/>
        <v>132342</v>
      </c>
      <c r="D500" s="44">
        <v>5469865</v>
      </c>
    </row>
    <row r="501" spans="1:4" ht="14.1" customHeight="1" x14ac:dyDescent="0.2">
      <c r="A501" s="10" t="s">
        <v>487</v>
      </c>
      <c r="B501" s="56">
        <v>6930186</v>
      </c>
      <c r="C501" s="68">
        <f t="shared" si="25"/>
        <v>-42396</v>
      </c>
      <c r="D501" s="44">
        <v>6887790</v>
      </c>
    </row>
    <row r="502" spans="1:4" ht="14.1" customHeight="1" x14ac:dyDescent="0.2">
      <c r="A502" s="10" t="s">
        <v>140</v>
      </c>
      <c r="B502" s="56">
        <v>11192380</v>
      </c>
      <c r="C502" s="68">
        <f t="shared" si="25"/>
        <v>58269</v>
      </c>
      <c r="D502" s="44">
        <v>11250649</v>
      </c>
    </row>
    <row r="503" spans="1:4" ht="14.1" customHeight="1" x14ac:dyDescent="0.2">
      <c r="A503" s="10" t="s">
        <v>190</v>
      </c>
      <c r="B503" s="56">
        <v>6816733</v>
      </c>
      <c r="C503" s="68">
        <f t="shared" si="25"/>
        <v>21969</v>
      </c>
      <c r="D503" s="44">
        <v>6838702</v>
      </c>
    </row>
    <row r="504" spans="1:4" ht="14.1" customHeight="1" x14ac:dyDescent="0.2">
      <c r="A504" s="10" t="s">
        <v>488</v>
      </c>
      <c r="B504" s="56">
        <v>7718291</v>
      </c>
      <c r="C504" s="68">
        <f t="shared" si="25"/>
        <v>-192762</v>
      </c>
      <c r="D504" s="44">
        <v>7525529</v>
      </c>
    </row>
    <row r="505" spans="1:4" ht="14.1" customHeight="1" x14ac:dyDescent="0.2">
      <c r="A505" s="10" t="s">
        <v>220</v>
      </c>
      <c r="B505" s="56">
        <v>5530978</v>
      </c>
      <c r="C505" s="68">
        <f t="shared" si="25"/>
        <v>250448</v>
      </c>
      <c r="D505" s="44">
        <v>5781426</v>
      </c>
    </row>
    <row r="506" spans="1:4" ht="14.1" customHeight="1" x14ac:dyDescent="0.2">
      <c r="A506" s="10" t="s">
        <v>263</v>
      </c>
      <c r="B506" s="56">
        <v>7090527</v>
      </c>
      <c r="C506" s="68">
        <f t="shared" si="25"/>
        <v>320123</v>
      </c>
      <c r="D506" s="44">
        <v>7410650</v>
      </c>
    </row>
    <row r="507" spans="1:4" ht="14.1" customHeight="1" x14ac:dyDescent="0.2">
      <c r="A507" s="10" t="s">
        <v>221</v>
      </c>
      <c r="B507" s="56">
        <v>2069423</v>
      </c>
      <c r="C507" s="68">
        <f t="shared" si="25"/>
        <v>0</v>
      </c>
      <c r="D507" s="44">
        <v>2069423</v>
      </c>
    </row>
    <row r="508" spans="1:4" ht="14.1" customHeight="1" x14ac:dyDescent="0.2">
      <c r="A508" s="10" t="s">
        <v>264</v>
      </c>
      <c r="B508" s="56">
        <v>7636361</v>
      </c>
      <c r="C508" s="68">
        <f t="shared" si="25"/>
        <v>308382</v>
      </c>
      <c r="D508" s="44">
        <v>7944743</v>
      </c>
    </row>
    <row r="509" spans="1:4" ht="14.1" customHeight="1" x14ac:dyDescent="0.2">
      <c r="A509" s="10" t="s">
        <v>375</v>
      </c>
      <c r="B509" s="56">
        <v>11434767</v>
      </c>
      <c r="C509" s="68">
        <f t="shared" si="25"/>
        <v>324396</v>
      </c>
      <c r="D509" s="44">
        <v>11759163</v>
      </c>
    </row>
    <row r="510" spans="1:4" ht="14.1" customHeight="1" x14ac:dyDescent="0.2">
      <c r="A510" s="10" t="s">
        <v>376</v>
      </c>
      <c r="B510" s="56">
        <v>5644070</v>
      </c>
      <c r="C510" s="68">
        <f t="shared" si="25"/>
        <v>47590</v>
      </c>
      <c r="D510" s="44">
        <v>5691660</v>
      </c>
    </row>
    <row r="511" spans="1:4" ht="14.1" customHeight="1" x14ac:dyDescent="0.2">
      <c r="A511" s="10" t="s">
        <v>208</v>
      </c>
      <c r="B511" s="56">
        <v>7985406</v>
      </c>
      <c r="C511" s="68">
        <f t="shared" si="25"/>
        <v>133004</v>
      </c>
      <c r="D511" s="44">
        <v>8118410</v>
      </c>
    </row>
    <row r="512" spans="1:4" ht="14.1" customHeight="1" x14ac:dyDescent="0.2">
      <c r="A512" s="10" t="s">
        <v>235</v>
      </c>
      <c r="B512" s="56">
        <v>11558553</v>
      </c>
      <c r="C512" s="68">
        <f t="shared" si="25"/>
        <v>0</v>
      </c>
      <c r="D512" s="44">
        <v>11558553</v>
      </c>
    </row>
    <row r="513" spans="1:4" ht="14.1" customHeight="1" x14ac:dyDescent="0.2">
      <c r="A513" s="10" t="s">
        <v>101</v>
      </c>
      <c r="B513" s="56">
        <v>24476217</v>
      </c>
      <c r="C513" s="68">
        <f t="shared" si="25"/>
        <v>173036</v>
      </c>
      <c r="D513" s="44">
        <v>24649253</v>
      </c>
    </row>
    <row r="514" spans="1:4" ht="14.1" customHeight="1" x14ac:dyDescent="0.2">
      <c r="A514" s="10" t="s">
        <v>222</v>
      </c>
      <c r="B514" s="56">
        <v>2314058</v>
      </c>
      <c r="C514" s="68">
        <f t="shared" si="25"/>
        <v>0</v>
      </c>
      <c r="D514" s="44">
        <v>2314058</v>
      </c>
    </row>
    <row r="515" spans="1:4" ht="14.1" customHeight="1" x14ac:dyDescent="0.2">
      <c r="A515" s="10" t="s">
        <v>265</v>
      </c>
      <c r="B515" s="56">
        <v>5484912</v>
      </c>
      <c r="C515" s="68">
        <f t="shared" si="25"/>
        <v>299386</v>
      </c>
      <c r="D515" s="44">
        <v>5784298</v>
      </c>
    </row>
    <row r="516" spans="1:4" ht="14.1" customHeight="1" x14ac:dyDescent="0.2">
      <c r="A516" s="10" t="s">
        <v>489</v>
      </c>
      <c r="B516" s="56">
        <v>11215109</v>
      </c>
      <c r="C516" s="68">
        <f t="shared" si="25"/>
        <v>-33545</v>
      </c>
      <c r="D516" s="44">
        <v>11181564</v>
      </c>
    </row>
    <row r="517" spans="1:4" ht="14.1" customHeight="1" x14ac:dyDescent="0.2">
      <c r="A517" s="10" t="s">
        <v>344</v>
      </c>
      <c r="B517" s="56">
        <v>10388970</v>
      </c>
      <c r="C517" s="68">
        <f t="shared" si="25"/>
        <v>1500</v>
      </c>
      <c r="D517" s="44">
        <v>10390470</v>
      </c>
    </row>
    <row r="518" spans="1:4" ht="14.1" customHeight="1" x14ac:dyDescent="0.2">
      <c r="A518" s="10" t="s">
        <v>345</v>
      </c>
      <c r="B518" s="56">
        <v>4485483</v>
      </c>
      <c r="C518" s="68">
        <f t="shared" si="25"/>
        <v>0</v>
      </c>
      <c r="D518" s="44">
        <v>4485483</v>
      </c>
    </row>
    <row r="519" spans="1:4" ht="14.1" customHeight="1" x14ac:dyDescent="0.2">
      <c r="A519" s="10" t="s">
        <v>170</v>
      </c>
      <c r="B519" s="58">
        <v>30778494</v>
      </c>
      <c r="C519" s="68">
        <f t="shared" si="25"/>
        <v>165036</v>
      </c>
      <c r="D519" s="46">
        <v>30943530</v>
      </c>
    </row>
    <row r="520" spans="1:4" ht="14.1" customHeight="1" x14ac:dyDescent="0.2">
      <c r="A520" s="10" t="s">
        <v>102</v>
      </c>
      <c r="B520" s="66">
        <v>17994093</v>
      </c>
      <c r="C520" s="68">
        <f t="shared" si="25"/>
        <v>163165</v>
      </c>
      <c r="D520" s="51">
        <v>18157258</v>
      </c>
    </row>
    <row r="521" spans="1:4" ht="14.1" customHeight="1" x14ac:dyDescent="0.2">
      <c r="A521" s="39" t="s">
        <v>209</v>
      </c>
      <c r="B521" s="67">
        <v>8175037</v>
      </c>
      <c r="C521" s="68">
        <f t="shared" si="25"/>
        <v>55913</v>
      </c>
      <c r="D521" s="52">
        <v>8230950</v>
      </c>
    </row>
    <row r="522" spans="1:4" ht="14.1" customHeight="1" x14ac:dyDescent="0.2">
      <c r="A522" s="10" t="s">
        <v>490</v>
      </c>
      <c r="B522" s="56">
        <v>9314537</v>
      </c>
      <c r="C522" s="68">
        <f t="shared" si="25"/>
        <v>-157064</v>
      </c>
      <c r="D522" s="44">
        <v>9157473</v>
      </c>
    </row>
    <row r="523" spans="1:4" ht="14.1" customHeight="1" x14ac:dyDescent="0.2">
      <c r="A523" s="10" t="s">
        <v>491</v>
      </c>
      <c r="B523" s="56">
        <v>8817660</v>
      </c>
      <c r="C523" s="68">
        <f t="shared" si="25"/>
        <v>-67864</v>
      </c>
      <c r="D523" s="44">
        <v>8749796</v>
      </c>
    </row>
    <row r="524" spans="1:4" ht="14.1" customHeight="1" x14ac:dyDescent="0.2">
      <c r="A524" s="10" t="s">
        <v>377</v>
      </c>
      <c r="B524" s="56">
        <v>8329030</v>
      </c>
      <c r="C524" s="68">
        <f t="shared" si="25"/>
        <v>300</v>
      </c>
      <c r="D524" s="44">
        <v>8329330</v>
      </c>
    </row>
    <row r="525" spans="1:4" ht="14.1" customHeight="1" x14ac:dyDescent="0.2">
      <c r="A525" s="10" t="s">
        <v>103</v>
      </c>
      <c r="B525" s="56">
        <v>54009035</v>
      </c>
      <c r="C525" s="68">
        <f t="shared" si="25"/>
        <v>98483</v>
      </c>
      <c r="D525" s="44">
        <v>54107518</v>
      </c>
    </row>
    <row r="526" spans="1:4" ht="14.1" customHeight="1" x14ac:dyDescent="0.2">
      <c r="A526" s="10" t="s">
        <v>492</v>
      </c>
      <c r="B526" s="56">
        <v>46069151</v>
      </c>
      <c r="C526" s="68">
        <f t="shared" si="25"/>
        <v>-700</v>
      </c>
      <c r="D526" s="44">
        <v>46068451</v>
      </c>
    </row>
    <row r="527" spans="1:4" ht="14.1" customHeight="1" x14ac:dyDescent="0.2">
      <c r="A527" s="10" t="s">
        <v>210</v>
      </c>
      <c r="B527" s="56">
        <v>37727518</v>
      </c>
      <c r="C527" s="68">
        <f t="shared" si="25"/>
        <v>363205</v>
      </c>
      <c r="D527" s="44">
        <v>38090723</v>
      </c>
    </row>
    <row r="528" spans="1:4" ht="14.1" customHeight="1" x14ac:dyDescent="0.2">
      <c r="A528" s="10" t="s">
        <v>378</v>
      </c>
      <c r="B528" s="56">
        <v>3764385</v>
      </c>
      <c r="C528" s="68">
        <f t="shared" si="25"/>
        <v>0</v>
      </c>
      <c r="D528" s="44">
        <v>3764385</v>
      </c>
    </row>
    <row r="529" spans="1:4" ht="14.1" customHeight="1" x14ac:dyDescent="0.2">
      <c r="A529" s="10" t="s">
        <v>502</v>
      </c>
      <c r="B529" s="56">
        <v>2466438</v>
      </c>
      <c r="C529" s="68">
        <f t="shared" si="25"/>
        <v>-1788</v>
      </c>
      <c r="D529" s="44">
        <v>2464650</v>
      </c>
    </row>
    <row r="530" spans="1:4" ht="14.1" customHeight="1" thickBot="1" x14ac:dyDescent="0.25">
      <c r="A530" s="11" t="s">
        <v>141</v>
      </c>
      <c r="B530" s="58">
        <v>8864283</v>
      </c>
      <c r="C530" s="68">
        <f t="shared" ref="C530" si="26">D530-B530</f>
        <v>23983</v>
      </c>
      <c r="D530" s="46">
        <v>8888266</v>
      </c>
    </row>
    <row r="531" spans="1:4" ht="14.1" customHeight="1" thickBot="1" x14ac:dyDescent="0.25">
      <c r="A531" s="12" t="s">
        <v>35</v>
      </c>
      <c r="B531" s="59">
        <f>SUM(B496:B530)</f>
        <v>430124799</v>
      </c>
      <c r="C531" s="61">
        <f>SUM(C496:C530)</f>
        <v>2763827</v>
      </c>
      <c r="D531" s="47">
        <f>SUM(D496:D530)</f>
        <v>432888626</v>
      </c>
    </row>
    <row r="532" spans="1:4" ht="14.1" customHeight="1" thickBot="1" x14ac:dyDescent="0.25">
      <c r="A532" s="7"/>
    </row>
    <row r="533" spans="1:4" ht="14.1" customHeight="1" thickBot="1" x14ac:dyDescent="0.25">
      <c r="A533" s="27" t="s">
        <v>9</v>
      </c>
      <c r="B533" s="62">
        <f>B450+B492+B531</f>
        <v>1458002883</v>
      </c>
      <c r="C533" s="63">
        <f>C450+C492+C531</f>
        <v>10932826</v>
      </c>
      <c r="D533" s="45">
        <f>D450+D492+D531</f>
        <v>1468935709</v>
      </c>
    </row>
    <row r="534" spans="1:4" ht="14.1" customHeight="1" thickBot="1" x14ac:dyDescent="0.25">
      <c r="A534" s="7"/>
    </row>
    <row r="535" spans="1:4" ht="14.1" customHeight="1" thickBot="1" x14ac:dyDescent="0.25">
      <c r="A535" s="33" t="s">
        <v>104</v>
      </c>
      <c r="B535" s="69">
        <f>B49+B209+B312+B429+B533</f>
        <v>7544068393</v>
      </c>
      <c r="C535" s="70">
        <f>C49+C209+C312+C429+C533</f>
        <v>49123063</v>
      </c>
      <c r="D535" s="53">
        <f>D49+D209+D312+D429+D533</f>
        <v>7593191456</v>
      </c>
    </row>
    <row r="536" spans="1:4" ht="14.1" customHeight="1" x14ac:dyDescent="0.2"/>
    <row r="537" spans="1:4" ht="14.1" customHeight="1" x14ac:dyDescent="0.2">
      <c r="A537" s="1" t="s">
        <v>383</v>
      </c>
    </row>
    <row r="538" spans="1:4" ht="14.25" x14ac:dyDescent="0.2">
      <c r="A538" s="42" t="s">
        <v>384</v>
      </c>
      <c r="B538" s="42"/>
      <c r="C538" s="42"/>
    </row>
    <row r="539" spans="1:4" ht="14.25" x14ac:dyDescent="0.2">
      <c r="A539" s="42" t="s">
        <v>503</v>
      </c>
      <c r="B539" s="42"/>
      <c r="C539" s="42"/>
    </row>
    <row r="540" spans="1:4" ht="14.25" x14ac:dyDescent="0.2">
      <c r="A540" s="42" t="s">
        <v>504</v>
      </c>
    </row>
    <row r="541" spans="1:4" ht="14.25" x14ac:dyDescent="0.2">
      <c r="A541" s="42" t="s">
        <v>388</v>
      </c>
    </row>
  </sheetData>
  <mergeCells count="1">
    <mergeCell ref="A1:D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8" orientation="portrait" useFirstPageNumber="1" r:id="rId1"/>
  <headerFooter alignWithMargins="0">
    <oddHeader>&amp;C&amp;"Arial,Kurzíva"&amp;12Příloha č. 2 - Rozpis upraveného rozpočtu přímých nákladů v roce 2023 na jednotlivé školy a školská zařízení zřizovaná obcemi na území Olomouckého kraje - UZ 33 353</oddHeader>
    <oddFooter>&amp;L&amp;"Arial,Kurzíva"Zastupitelstvo Olomouckého kraje 26. 2. 2024
24. - Rozpis rozpočtu škol a školských zařízení v působnosti OK v roce 2023
Příloha č. 2 - Rozpis rozpočtu PN 2023 na školy zřizované obcemi&amp;R&amp;"Arial,Kurzíva"Strana &amp;P (celkem 47)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2023 obecní školy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2019-04-02T07:15:38Z</cp:lastPrinted>
  <dcterms:created xsi:type="dcterms:W3CDTF">2003-03-18T09:23:49Z</dcterms:created>
  <dcterms:modified xsi:type="dcterms:W3CDTF">2024-02-06T09:29:49Z</dcterms:modified>
</cp:coreProperties>
</file>