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40" windowHeight="5655" activeTab="0"/>
  </bookViews>
  <sheets>
    <sheet name="SF" sheetId="1" r:id="rId1"/>
  </sheets>
  <definedNames>
    <definedName name="_xlnm.Print_Area" localSheetId="0">'SF'!$A$1:$G$45</definedName>
  </definedNames>
  <calcPr fullCalcOnLoad="1"/>
</workbook>
</file>

<file path=xl/sharedStrings.xml><?xml version="1.0" encoding="utf-8"?>
<sst xmlns="http://schemas.openxmlformats.org/spreadsheetml/2006/main" count="52" uniqueCount="37">
  <si>
    <t>§</t>
  </si>
  <si>
    <t>název položky</t>
  </si>
  <si>
    <t>Nákup služeb</t>
  </si>
  <si>
    <t>Služby peněžních ústavů</t>
  </si>
  <si>
    <t>Nájemné</t>
  </si>
  <si>
    <t>Nákup ostatních služeb</t>
  </si>
  <si>
    <t>Věcné dary</t>
  </si>
  <si>
    <t>Nespecifikované rezervy</t>
  </si>
  <si>
    <t>položka</t>
  </si>
  <si>
    <t>schválený rozpočet</t>
  </si>
  <si>
    <t>upravený rozpočet</t>
  </si>
  <si>
    <t xml:space="preserve">Převody z ostatních vlastních fondů </t>
  </si>
  <si>
    <t>Převody z rozpočtových účtů</t>
  </si>
  <si>
    <t>Příjmy z úroků</t>
  </si>
  <si>
    <t>Změna stavu krátkodobých prostředků na bankovních účtech</t>
  </si>
  <si>
    <t>Celkem</t>
  </si>
  <si>
    <t>Kč</t>
  </si>
  <si>
    <t>v Kč</t>
  </si>
  <si>
    <t>Přijaté nekapitálové příspěvky a náhrady</t>
  </si>
  <si>
    <t xml:space="preserve">a) Tvorba fondu </t>
  </si>
  <si>
    <t xml:space="preserve">b) Čerpání fondu </t>
  </si>
  <si>
    <t>Pohoštění</t>
  </si>
  <si>
    <t>skutečnost</t>
  </si>
  <si>
    <t>%</t>
  </si>
  <si>
    <t>ORJ - 199</t>
  </si>
  <si>
    <t>7=6/5</t>
  </si>
  <si>
    <t>Ostatní neinvestiční transfery obyvatelstvu</t>
  </si>
  <si>
    <t>Konsolidace</t>
  </si>
  <si>
    <t xml:space="preserve">Celkem příjmy po konsolidaci </t>
  </si>
  <si>
    <t>Nákup materiálu jinde nezařazený</t>
  </si>
  <si>
    <t xml:space="preserve">Financování </t>
  </si>
  <si>
    <t>6. - Tvorba a použití fondu sociálních potřeb Olomouckého kraje za rok 2015</t>
  </si>
  <si>
    <t>Zůstatek bankovního účtu  k 1.1.2015</t>
  </si>
  <si>
    <t>Zapojeno do rozpočtu v roce 2015 (pol. 8115)</t>
  </si>
  <si>
    <t>Bankovní zůstatek na účtu  k 31.12.2015</t>
  </si>
  <si>
    <t>Zůstatek určený k zapojení do rozpočtu roku 2016</t>
  </si>
  <si>
    <t xml:space="preserve">Odměny za užití duševního vlastnictví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</si>
</sst>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" fontId="2" fillId="0" borderId="26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4" fillId="0" borderId="27" xfId="0" applyFont="1" applyFill="1" applyBorder="1" applyAlignment="1">
      <alignment horizontal="right"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164" fontId="2" fillId="0" borderId="31" xfId="0" applyNumberFormat="1" applyFont="1" applyFill="1" applyBorder="1" applyAlignment="1">
      <alignment horizontal="right" vertical="center" shrinkToFit="1"/>
    </xf>
    <xf numFmtId="164" fontId="2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164" fontId="2" fillId="0" borderId="2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SheetLayoutView="100" workbookViewId="0" topLeftCell="A1">
      <selection activeCell="H21" sqref="H21"/>
    </sheetView>
  </sheetViews>
  <sheetFormatPr defaultColWidth="9.140625" defaultRowHeight="12.75"/>
  <cols>
    <col min="1" max="1" width="6.140625" style="17" customWidth="1"/>
    <col min="2" max="2" width="7.57421875" style="17" customWidth="1"/>
    <col min="3" max="3" width="42.7109375" style="9" customWidth="1"/>
    <col min="4" max="6" width="14.7109375" style="18" customWidth="1"/>
    <col min="7" max="7" width="6.8515625" style="77" customWidth="1"/>
    <col min="8" max="8" width="11.00390625" style="9" customWidth="1"/>
    <col min="9" max="9" width="11.7109375" style="9" bestFit="1" customWidth="1"/>
    <col min="10" max="10" width="10.7109375" style="9" bestFit="1" customWidth="1"/>
    <col min="11" max="16384" width="9.140625" style="9" customWidth="1"/>
  </cols>
  <sheetData>
    <row r="1" spans="1:7" ht="21.75" customHeight="1">
      <c r="A1" s="111" t="s">
        <v>31</v>
      </c>
      <c r="B1" s="112"/>
      <c r="C1" s="112"/>
      <c r="D1" s="112"/>
      <c r="E1" s="112"/>
      <c r="F1" s="112"/>
      <c r="G1" s="112"/>
    </row>
    <row r="2" spans="1:6" ht="15.75" customHeight="1">
      <c r="A2" s="10"/>
      <c r="B2" s="10"/>
      <c r="C2" s="10"/>
      <c r="D2" s="10"/>
      <c r="E2" s="10"/>
      <c r="F2" s="10"/>
    </row>
    <row r="3" spans="1:7" ht="9.75" customHeight="1">
      <c r="A3" s="8"/>
      <c r="B3" s="8"/>
      <c r="C3" s="8"/>
      <c r="D3" s="8"/>
      <c r="E3" s="8"/>
      <c r="F3" s="8"/>
      <c r="G3" s="78"/>
    </row>
    <row r="4" spans="1:6" ht="15.75">
      <c r="A4" s="11"/>
      <c r="B4" s="11"/>
      <c r="C4" s="11"/>
      <c r="D4" s="11"/>
      <c r="E4" s="11"/>
      <c r="F4" s="12" t="s">
        <v>24</v>
      </c>
    </row>
    <row r="5" spans="1:7" s="92" customFormat="1" ht="12.75">
      <c r="A5" s="91"/>
      <c r="B5" s="91"/>
      <c r="D5" s="93"/>
      <c r="E5" s="93"/>
      <c r="F5" s="93"/>
      <c r="G5" s="94"/>
    </row>
    <row r="6" spans="1:7" s="92" customFormat="1" ht="16.5" thickBot="1">
      <c r="A6" s="95" t="s">
        <v>32</v>
      </c>
      <c r="B6" s="96"/>
      <c r="C6" s="96"/>
      <c r="D6" s="96"/>
      <c r="E6" s="97"/>
      <c r="F6" s="97">
        <v>1359711.92</v>
      </c>
      <c r="G6" s="98" t="s">
        <v>16</v>
      </c>
    </row>
    <row r="7" spans="1:9" s="104" customFormat="1" ht="15" thickTop="1">
      <c r="A7" s="99" t="s">
        <v>33</v>
      </c>
      <c r="B7" s="100"/>
      <c r="C7" s="100"/>
      <c r="D7" s="100"/>
      <c r="E7" s="101"/>
      <c r="F7" s="102">
        <v>-1359711.92</v>
      </c>
      <c r="G7" s="103" t="s">
        <v>16</v>
      </c>
      <c r="I7" s="101"/>
    </row>
    <row r="8" spans="1:9" s="104" customFormat="1" ht="14.25">
      <c r="A8" s="99"/>
      <c r="B8" s="100"/>
      <c r="C8" s="100"/>
      <c r="D8" s="100"/>
      <c r="E8" s="101"/>
      <c r="F8" s="102"/>
      <c r="G8" s="103"/>
      <c r="H8" s="102"/>
      <c r="I8" s="101"/>
    </row>
    <row r="9" ht="15">
      <c r="A9" s="16" t="s">
        <v>19</v>
      </c>
    </row>
    <row r="10" ht="13.5" thickBot="1">
      <c r="G10" s="19" t="s">
        <v>17</v>
      </c>
    </row>
    <row r="11" spans="1:7" s="25" customFormat="1" ht="25.5" thickBot="1" thickTop="1">
      <c r="A11" s="20" t="s">
        <v>0</v>
      </c>
      <c r="B11" s="21" t="s">
        <v>8</v>
      </c>
      <c r="C11" s="22" t="s">
        <v>1</v>
      </c>
      <c r="D11" s="23" t="s">
        <v>9</v>
      </c>
      <c r="E11" s="23" t="s">
        <v>10</v>
      </c>
      <c r="F11" s="24" t="s">
        <v>22</v>
      </c>
      <c r="G11" s="79" t="s">
        <v>23</v>
      </c>
    </row>
    <row r="12" spans="1:7" s="30" customFormat="1" ht="13.5" thickBot="1" thickTop="1">
      <c r="A12" s="26">
        <v>1</v>
      </c>
      <c r="B12" s="27">
        <v>2</v>
      </c>
      <c r="C12" s="27">
        <v>3</v>
      </c>
      <c r="D12" s="28">
        <v>4</v>
      </c>
      <c r="E12" s="28">
        <v>5</v>
      </c>
      <c r="F12" s="29">
        <v>6</v>
      </c>
      <c r="G12" s="80" t="s">
        <v>25</v>
      </c>
    </row>
    <row r="13" spans="1:7" s="36" customFormat="1" ht="16.5" customHeight="1" thickTop="1">
      <c r="A13" s="31"/>
      <c r="B13" s="32">
        <v>4132</v>
      </c>
      <c r="C13" s="33" t="s">
        <v>11</v>
      </c>
      <c r="D13" s="34"/>
      <c r="E13" s="34"/>
      <c r="F13" s="35">
        <v>837512</v>
      </c>
      <c r="G13" s="81"/>
    </row>
    <row r="14" spans="1:7" s="36" customFormat="1" ht="16.5" customHeight="1">
      <c r="A14" s="37"/>
      <c r="B14" s="38">
        <v>4134</v>
      </c>
      <c r="C14" s="39" t="s">
        <v>12</v>
      </c>
      <c r="D14" s="40">
        <v>6766000</v>
      </c>
      <c r="E14" s="40">
        <v>6880670</v>
      </c>
      <c r="F14" s="41">
        <v>6424200</v>
      </c>
      <c r="G14" s="81">
        <f>F14/E14*100</f>
        <v>93.36590768050205</v>
      </c>
    </row>
    <row r="15" spans="1:7" s="36" customFormat="1" ht="16.5" customHeight="1">
      <c r="A15" s="37">
        <v>6113</v>
      </c>
      <c r="B15" s="38">
        <v>2324</v>
      </c>
      <c r="C15" s="44" t="s">
        <v>18</v>
      </c>
      <c r="D15" s="40"/>
      <c r="E15" s="40"/>
      <c r="F15" s="41">
        <v>150</v>
      </c>
      <c r="G15" s="81"/>
    </row>
    <row r="16" spans="1:7" s="47" customFormat="1" ht="16.5" customHeight="1">
      <c r="A16" s="42">
        <v>6172</v>
      </c>
      <c r="B16" s="43">
        <v>2324</v>
      </c>
      <c r="C16" s="44" t="s">
        <v>18</v>
      </c>
      <c r="D16" s="45"/>
      <c r="E16" s="45"/>
      <c r="F16" s="46">
        <v>17625</v>
      </c>
      <c r="G16" s="81"/>
    </row>
    <row r="17" spans="1:7" s="36" customFormat="1" ht="16.5" customHeight="1">
      <c r="A17" s="37">
        <v>6310</v>
      </c>
      <c r="B17" s="38">
        <v>2141</v>
      </c>
      <c r="C17" s="39" t="s">
        <v>13</v>
      </c>
      <c r="D17" s="40">
        <v>2000</v>
      </c>
      <c r="E17" s="40">
        <v>2000</v>
      </c>
      <c r="F17" s="41">
        <v>146.08</v>
      </c>
      <c r="G17" s="81">
        <f aca="true" t="shared" si="0" ref="G17:G22">F17/E17*100</f>
        <v>7.304000000000001</v>
      </c>
    </row>
    <row r="18" spans="1:7" s="53" customFormat="1" ht="29.25" thickBot="1">
      <c r="A18" s="48"/>
      <c r="B18" s="49">
        <v>8115</v>
      </c>
      <c r="C18" s="50" t="s">
        <v>14</v>
      </c>
      <c r="D18" s="51"/>
      <c r="E18" s="51">
        <v>1359711.92</v>
      </c>
      <c r="F18" s="52">
        <v>1359711.92</v>
      </c>
      <c r="G18" s="82">
        <f t="shared" si="0"/>
        <v>100</v>
      </c>
    </row>
    <row r="19" spans="1:7" ht="16.5" thickBot="1" thickTop="1">
      <c r="A19" s="109" t="s">
        <v>15</v>
      </c>
      <c r="B19" s="110"/>
      <c r="C19" s="110"/>
      <c r="D19" s="54">
        <f>SUM(D13:D18)</f>
        <v>6768000</v>
      </c>
      <c r="E19" s="54">
        <f>SUM(E13:E17)</f>
        <v>6882670</v>
      </c>
      <c r="F19" s="54">
        <f>SUM(F13:F17)</f>
        <v>7279633.08</v>
      </c>
      <c r="G19" s="83">
        <f t="shared" si="0"/>
        <v>105.76757392116723</v>
      </c>
    </row>
    <row r="20" spans="1:7" s="4" customFormat="1" ht="15.75" thickTop="1">
      <c r="A20" s="1" t="s">
        <v>27</v>
      </c>
      <c r="B20" s="2"/>
      <c r="C20" s="2"/>
      <c r="D20" s="3">
        <f>SUM(D14)</f>
        <v>6766000</v>
      </c>
      <c r="E20" s="3">
        <f>SUM(E14)</f>
        <v>6880670</v>
      </c>
      <c r="F20" s="3">
        <f>SUM(F14)</f>
        <v>6424200</v>
      </c>
      <c r="G20" s="84">
        <f t="shared" si="0"/>
        <v>93.36590768050205</v>
      </c>
    </row>
    <row r="21" spans="1:7" s="4" customFormat="1" ht="15.75" thickBot="1">
      <c r="A21" s="55" t="s">
        <v>28</v>
      </c>
      <c r="B21" s="56"/>
      <c r="C21" s="56"/>
      <c r="D21" s="57">
        <f>D19-D20</f>
        <v>2000</v>
      </c>
      <c r="E21" s="57">
        <f>E19-E20</f>
        <v>2000</v>
      </c>
      <c r="F21" s="57">
        <f>F19-F20</f>
        <v>855433.0800000001</v>
      </c>
      <c r="G21" s="85">
        <f t="shared" si="0"/>
        <v>42771.654</v>
      </c>
    </row>
    <row r="22" spans="1:7" s="4" customFormat="1" ht="16.5" thickBot="1" thickTop="1">
      <c r="A22" s="106" t="s">
        <v>30</v>
      </c>
      <c r="B22" s="107"/>
      <c r="C22" s="107"/>
      <c r="D22" s="54">
        <f>SUM(D16)</f>
        <v>0</v>
      </c>
      <c r="E22" s="54">
        <f>SUM(E18)</f>
        <v>1359711.92</v>
      </c>
      <c r="F22" s="54">
        <f>SUM(F18)</f>
        <v>1359711.92</v>
      </c>
      <c r="G22" s="108">
        <f t="shared" si="0"/>
        <v>100</v>
      </c>
    </row>
    <row r="23" spans="1:7" s="4" customFormat="1" ht="15.75" thickTop="1">
      <c r="A23" s="2"/>
      <c r="B23" s="2"/>
      <c r="C23" s="2"/>
      <c r="D23" s="7"/>
      <c r="E23" s="7"/>
      <c r="F23" s="7"/>
      <c r="G23" s="86"/>
    </row>
    <row r="24" ht="12.75">
      <c r="G24" s="87"/>
    </row>
    <row r="25" spans="1:7" ht="15">
      <c r="A25" s="16" t="s">
        <v>20</v>
      </c>
      <c r="G25" s="87"/>
    </row>
    <row r="26" spans="1:7" ht="15.75" thickBot="1">
      <c r="A26" s="16"/>
      <c r="G26" s="19" t="s">
        <v>17</v>
      </c>
    </row>
    <row r="27" spans="1:7" s="25" customFormat="1" ht="25.5" thickBot="1" thickTop="1">
      <c r="A27" s="20" t="s">
        <v>0</v>
      </c>
      <c r="B27" s="21" t="s">
        <v>8</v>
      </c>
      <c r="C27" s="22" t="s">
        <v>1</v>
      </c>
      <c r="D27" s="23" t="s">
        <v>9</v>
      </c>
      <c r="E27" s="23" t="s">
        <v>10</v>
      </c>
      <c r="F27" s="24" t="s">
        <v>22</v>
      </c>
      <c r="G27" s="88" t="s">
        <v>23</v>
      </c>
    </row>
    <row r="28" spans="1:7" s="30" customFormat="1" ht="13.5" thickBot="1" thickTop="1">
      <c r="A28" s="26">
        <v>1</v>
      </c>
      <c r="B28" s="27">
        <v>2</v>
      </c>
      <c r="C28" s="27">
        <v>3</v>
      </c>
      <c r="D28" s="28">
        <v>4</v>
      </c>
      <c r="E28" s="28">
        <v>5</v>
      </c>
      <c r="F28" s="29">
        <v>6</v>
      </c>
      <c r="G28" s="80" t="s">
        <v>25</v>
      </c>
    </row>
    <row r="29" spans="1:7" s="61" customFormat="1" ht="16.5" customHeight="1" thickTop="1">
      <c r="A29" s="31">
        <v>6113</v>
      </c>
      <c r="B29" s="32">
        <v>5169</v>
      </c>
      <c r="C29" s="58" t="s">
        <v>2</v>
      </c>
      <c r="D29" s="59">
        <v>54000</v>
      </c>
      <c r="E29" s="59">
        <v>63870</v>
      </c>
      <c r="F29" s="60">
        <v>44375</v>
      </c>
      <c r="G29" s="89">
        <f>F29/E29*100</f>
        <v>69.47706278377956</v>
      </c>
    </row>
    <row r="30" spans="1:7" s="53" customFormat="1" ht="16.5" customHeight="1">
      <c r="A30" s="62">
        <v>6113</v>
      </c>
      <c r="B30" s="63">
        <v>5499</v>
      </c>
      <c r="C30" s="64" t="s">
        <v>26</v>
      </c>
      <c r="D30" s="65">
        <v>42000</v>
      </c>
      <c r="E30" s="65">
        <v>42000</v>
      </c>
      <c r="F30" s="66">
        <v>15275</v>
      </c>
      <c r="G30" s="89">
        <f>F30/E30*100</f>
        <v>36.36904761904762</v>
      </c>
    </row>
    <row r="31" spans="1:7" s="61" customFormat="1" ht="16.5" customHeight="1">
      <c r="A31" s="37">
        <v>6113</v>
      </c>
      <c r="B31" s="38">
        <v>5901</v>
      </c>
      <c r="C31" s="6" t="s">
        <v>7</v>
      </c>
      <c r="D31" s="5">
        <v>32000</v>
      </c>
      <c r="E31" s="5">
        <v>32000</v>
      </c>
      <c r="F31" s="67"/>
      <c r="G31" s="89">
        <v>0</v>
      </c>
    </row>
    <row r="32" spans="1:7" s="61" customFormat="1" ht="16.5" customHeight="1">
      <c r="A32" s="37">
        <v>6172</v>
      </c>
      <c r="B32" s="38">
        <v>5041</v>
      </c>
      <c r="C32" s="105" t="s">
        <v>36</v>
      </c>
      <c r="D32" s="5"/>
      <c r="E32" s="5">
        <v>20000</v>
      </c>
      <c r="F32" s="67"/>
      <c r="G32" s="89">
        <v>0</v>
      </c>
    </row>
    <row r="33" spans="1:7" s="61" customFormat="1" ht="16.5" customHeight="1">
      <c r="A33" s="37">
        <v>6172</v>
      </c>
      <c r="B33" s="38">
        <v>5139</v>
      </c>
      <c r="C33" s="6" t="s">
        <v>29</v>
      </c>
      <c r="D33" s="5"/>
      <c r="E33" s="5">
        <v>10000</v>
      </c>
      <c r="F33" s="67">
        <v>2169</v>
      </c>
      <c r="G33" s="89">
        <v>0</v>
      </c>
    </row>
    <row r="34" spans="1:7" s="61" customFormat="1" ht="16.5" customHeight="1">
      <c r="A34" s="37">
        <v>6172</v>
      </c>
      <c r="B34" s="38">
        <v>5163</v>
      </c>
      <c r="C34" s="6" t="s">
        <v>3</v>
      </c>
      <c r="D34" s="5">
        <v>9000</v>
      </c>
      <c r="E34" s="5">
        <v>9000</v>
      </c>
      <c r="F34" s="67">
        <v>6649.4</v>
      </c>
      <c r="G34" s="89">
        <v>0</v>
      </c>
    </row>
    <row r="35" spans="1:7" s="61" customFormat="1" ht="16.5" customHeight="1">
      <c r="A35" s="37">
        <v>6172</v>
      </c>
      <c r="B35" s="38">
        <v>5164</v>
      </c>
      <c r="C35" s="6" t="s">
        <v>4</v>
      </c>
      <c r="D35" s="5">
        <v>20000</v>
      </c>
      <c r="E35" s="5">
        <v>100000</v>
      </c>
      <c r="F35" s="67">
        <v>83440</v>
      </c>
      <c r="G35" s="89">
        <f aca="true" t="shared" si="1" ref="G35:G40">F35/E35*100</f>
        <v>83.44</v>
      </c>
    </row>
    <row r="36" spans="1:7" s="61" customFormat="1" ht="16.5" customHeight="1">
      <c r="A36" s="37">
        <v>6172</v>
      </c>
      <c r="B36" s="38">
        <v>5169</v>
      </c>
      <c r="C36" s="6" t="s">
        <v>5</v>
      </c>
      <c r="D36" s="5">
        <v>3731000</v>
      </c>
      <c r="E36" s="5">
        <v>4720011.92</v>
      </c>
      <c r="F36" s="67">
        <v>3888046</v>
      </c>
      <c r="G36" s="89">
        <f t="shared" si="1"/>
        <v>82.37364790383835</v>
      </c>
    </row>
    <row r="37" spans="1:7" s="61" customFormat="1" ht="16.5" customHeight="1">
      <c r="A37" s="37">
        <v>6172</v>
      </c>
      <c r="B37" s="38">
        <v>5175</v>
      </c>
      <c r="C37" s="6" t="s">
        <v>21</v>
      </c>
      <c r="D37" s="5">
        <v>200000</v>
      </c>
      <c r="E37" s="5">
        <v>350000</v>
      </c>
      <c r="F37" s="67">
        <v>231707</v>
      </c>
      <c r="G37" s="89">
        <f t="shared" si="1"/>
        <v>66.202</v>
      </c>
    </row>
    <row r="38" spans="1:7" s="61" customFormat="1" ht="16.5" customHeight="1">
      <c r="A38" s="37">
        <v>6172</v>
      </c>
      <c r="B38" s="38">
        <v>5194</v>
      </c>
      <c r="C38" s="6" t="s">
        <v>6</v>
      </c>
      <c r="D38" s="5"/>
      <c r="E38" s="5">
        <v>224500</v>
      </c>
      <c r="F38" s="67">
        <v>170345</v>
      </c>
      <c r="G38" s="89">
        <f t="shared" si="1"/>
        <v>75.87750556792872</v>
      </c>
    </row>
    <row r="39" spans="1:7" s="53" customFormat="1" ht="16.5" customHeight="1" thickBot="1">
      <c r="A39" s="62">
        <v>6172</v>
      </c>
      <c r="B39" s="63">
        <v>5499</v>
      </c>
      <c r="C39" s="64" t="s">
        <v>26</v>
      </c>
      <c r="D39" s="65">
        <v>2680000</v>
      </c>
      <c r="E39" s="65">
        <v>2671000</v>
      </c>
      <c r="F39" s="66">
        <v>2305798</v>
      </c>
      <c r="G39" s="82">
        <f t="shared" si="1"/>
        <v>86.32714339198802</v>
      </c>
    </row>
    <row r="40" spans="1:9" s="4" customFormat="1" ht="16.5" thickBot="1" thickTop="1">
      <c r="A40" s="109" t="s">
        <v>15</v>
      </c>
      <c r="B40" s="110"/>
      <c r="C40" s="110"/>
      <c r="D40" s="68">
        <f>SUM(D29:D39)</f>
        <v>6768000</v>
      </c>
      <c r="E40" s="68">
        <f>SUM(E29:E39)</f>
        <v>8242381.92</v>
      </c>
      <c r="F40" s="68">
        <f>SUM(F29:F39)</f>
        <v>6747804.4</v>
      </c>
      <c r="G40" s="83">
        <f t="shared" si="1"/>
        <v>81.86716492263683</v>
      </c>
      <c r="I40" s="69"/>
    </row>
    <row r="41" ht="13.5" thickTop="1"/>
    <row r="43" spans="1:10" ht="15.75">
      <c r="A43" s="70" t="s">
        <v>34</v>
      </c>
      <c r="B43" s="71"/>
      <c r="C43" s="71"/>
      <c r="D43" s="71"/>
      <c r="E43" s="72"/>
      <c r="F43" s="76">
        <f>F6+F7+F22+F19-F40</f>
        <v>1891540.5999999996</v>
      </c>
      <c r="G43" s="7" t="s">
        <v>16</v>
      </c>
      <c r="H43" s="18"/>
      <c r="I43" s="18"/>
      <c r="J43" s="18"/>
    </row>
    <row r="44" spans="1:7" ht="12.75">
      <c r="A44" s="73"/>
      <c r="C44" s="17"/>
      <c r="D44" s="17"/>
      <c r="E44" s="9"/>
      <c r="G44" s="19"/>
    </row>
    <row r="45" spans="1:7" s="75" customFormat="1" ht="29.25" customHeight="1" thickBot="1">
      <c r="A45" s="13" t="s">
        <v>35</v>
      </c>
      <c r="B45" s="14"/>
      <c r="C45" s="14"/>
      <c r="D45" s="14"/>
      <c r="E45" s="74"/>
      <c r="F45" s="15">
        <f>SUM(F43:F44)</f>
        <v>1891540.5999999996</v>
      </c>
      <c r="G45" s="90" t="s">
        <v>16</v>
      </c>
    </row>
    <row r="46" ht="13.5" thickTop="1"/>
  </sheetData>
  <sheetProtection/>
  <mergeCells count="3">
    <mergeCell ref="A19:C19"/>
    <mergeCell ref="A40:C40"/>
    <mergeCell ref="A1:G1"/>
  </mergeCells>
  <printOptions/>
  <pageMargins left="0.7874015748031497" right="0.7874015748031497" top="0.984251968503937" bottom="0.984251968503937" header="0.5118110236220472" footer="0.5118110236220472"/>
  <pageSetup firstPageNumber="188" useFirstPageNumber="1" horizontalDpi="600" verticalDpi="600" orientation="portrait" paperSize="9" scale="80" r:id="rId1"/>
  <headerFooter alignWithMargins="0">
    <oddFooter xml:space="preserve">&amp;L&amp;"Arial,Kurzíva"Zastupitelstvo Olomouckého kraje 24.6.2016
4.1. - Rozpočet Olomouckého kraje 2015 - závěrečný účet
Příloha č. 6: Tvorba a použití fondu sociálních potřeb Olomouckého kraje za rok 2015&amp;R&amp;"Arial,Kurzíva"Strana &amp;P (Celkem 473)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2016-03-04T12:56:29Z</cp:lastPrinted>
  <dcterms:created xsi:type="dcterms:W3CDTF">2004-04-28T11:55:21Z</dcterms:created>
  <dcterms:modified xsi:type="dcterms:W3CDTF">2016-06-01T11:10:52Z</dcterms:modified>
  <cp:category/>
  <cp:version/>
  <cp:contentType/>
  <cp:contentStatus/>
</cp:coreProperties>
</file>