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1"/>
  </bookViews>
  <sheets>
    <sheet name="List1" sheetId="1" r:id="rId1"/>
    <sheet name="tisk" sheetId="2" r:id="rId2"/>
  </sheets>
  <definedNames>
    <definedName name="DZACATEK">'List1'!$N$1</definedName>
    <definedName name="FZACATEK">'List1'!$Q$1</definedName>
    <definedName name="LZACATEK">'List1'!$W$1</definedName>
    <definedName name="_xlnm.Print_Area" localSheetId="0">'List1'!$V$14</definedName>
  </definedNames>
  <calcPr fullCalcOnLoad="1"/>
</workbook>
</file>

<file path=xl/sharedStrings.xml><?xml version="1.0" encoding="utf-8"?>
<sst xmlns="http://schemas.openxmlformats.org/spreadsheetml/2006/main" count="119" uniqueCount="93">
  <si>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</si>
  <si>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</si>
  <si>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</si>
  <si>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</si>
  <si>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</si>
  <si>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</si>
  <si>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</si>
  <si>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</si>
  <si>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</si>
  <si>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</si>
  <si>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</si>
  <si>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</si>
  <si>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</si>
  <si>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</si>
  <si>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</si>
  <si>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</si>
  <si>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</si>
  <si>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</si>
  <si>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</si>
  <si>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</si>
  <si>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</si>
  <si>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</si>
  <si>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</si>
  <si>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</si>
  <si>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</si>
  <si>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</si>
  <si>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</si>
  <si>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</si>
  <si>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</si>
  <si>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</si>
  <si>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</si>
  <si>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</si>
  <si>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</si>
  <si>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</si>
  <si>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</si>
  <si>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</si>
  <si>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Krajská hospodářská komora Olomouckého kraje</t>
  </si>
  <si>
    <t>Jeremenkova 40B/1211</t>
  </si>
  <si>
    <t>Olomouc</t>
  </si>
  <si>
    <t>77900</t>
  </si>
  <si>
    <t>Zájmové sdružení právnických osob</t>
  </si>
  <si>
    <t>70951039</t>
  </si>
  <si>
    <t>2981762/0800</t>
  </si>
  <si>
    <t>BusinessPoint 2017</t>
  </si>
  <si>
    <t>Projekt je realizován od ledna do prosince 2017 na celém území Ol. kraje s nadregionálním dopadem (napojení na HK ČR) díky fungující síti hospodářských komor sídlících v každém z okresních měst regionu.</t>
  </si>
  <si>
    <t>1/2017</t>
  </si>
  <si>
    <t>12/2017</t>
  </si>
  <si>
    <t>30.01.2018</t>
  </si>
  <si>
    <t>2</t>
  </si>
  <si>
    <t>PB SCOM s.r.o.</t>
  </si>
  <si>
    <t>Radniční 28</t>
  </si>
  <si>
    <t>Hranice</t>
  </si>
  <si>
    <t>75301</t>
  </si>
  <si>
    <t>Společnost s ručením omezeným</t>
  </si>
  <si>
    <t>25397087</t>
  </si>
  <si>
    <t>155204315/0600</t>
  </si>
  <si>
    <t>Školení a kurzy</t>
  </si>
  <si>
    <t>3/2017</t>
  </si>
  <si>
    <t>11/2017</t>
  </si>
  <si>
    <t>3</t>
  </si>
  <si>
    <t>Agrární komora Olomouckého kraje</t>
  </si>
  <si>
    <t>Blanická 383/3</t>
  </si>
  <si>
    <t>70930520</t>
  </si>
  <si>
    <t>174465107/0300</t>
  </si>
  <si>
    <t>Podpora poradenství pro podnikatele v zemědělství a prvovýrobě</t>
  </si>
  <si>
    <t>Usnadnění začínajícím zemědělcům,ale i těm co již v oblasti působí podnikání, a to formou poradenství, odborných konzultací a šířením informací.</t>
  </si>
  <si>
    <t>Cílem je podpora poradenství pro podnikatele v zemědělství a prvovýrobě. Dotace bude použita na mzdy, ost. služby, spotřebu energií, nájemné a materiální náklady.</t>
  </si>
  <si>
    <t>4</t>
  </si>
  <si>
    <t>MedChemBio</t>
  </si>
  <si>
    <t>Šlechtitelů 813</t>
  </si>
  <si>
    <t>Olomouc-Holice</t>
  </si>
  <si>
    <t>779 00</t>
  </si>
  <si>
    <t>Zatím neurčeno</t>
  </si>
  <si>
    <t>72023970</t>
  </si>
  <si>
    <t>227436802/0300</t>
  </si>
  <si>
    <t>Seminář klastru MedChemBio</t>
  </si>
  <si>
    <t>Podkladový materiál pro jednání Rady Olomouckého kraje dne: 27.03.2017</t>
  </si>
  <si>
    <t>Podpora poradenství pro podnikatele</t>
  </si>
  <si>
    <t>krajský dotační titul</t>
  </si>
  <si>
    <t>Přerov</t>
  </si>
  <si>
    <t>Ing. Bořivoj Minář</t>
  </si>
  <si>
    <t>Mgr. Ing. Arnošt Rybář</t>
  </si>
  <si>
    <t>Jiří Pavlištík</t>
  </si>
  <si>
    <t>Ing. Lucie Hošková</t>
  </si>
  <si>
    <t>Kurz svařování v ochranné atmosféře CO2 a školení angličtiny</t>
  </si>
  <si>
    <t>Dotace bude použita na kurz svařování v ochranné atmosféře CO2 pro 5 osob- kvůli velké poptávce této práce v rámci demoličních staveb a kurz angličtiny pro 5 osob.</t>
  </si>
  <si>
    <t>Komora (s výjimkou profesních komor)</t>
  </si>
  <si>
    <t>Pořádání semináře klastru MedChemBio v rámci XIII. dnů diagnostické, prediktivní a experimentální onkologie ve spolupráci s Ústavem molekulární a translační medicíny Lékařské fakulty UP Olomouc. Akce se uskuteční 28.11.2017 v Olomouci.</t>
  </si>
  <si>
    <t>pronájem konferenčního sálu,občerstvení, nocleh přednášejícím, grafické práce (tisk pozvánek), inzerát v reg. periodiku, propagační předměty s logem OK. Cílem je podpora sdružení nezávislých firem působících v jednom oboru tzv. klastrů.</t>
  </si>
  <si>
    <t>Aktivity na podporu živnostníků, malých a středních podniků, zvýšení exportních aktivit především stř. a malých podniků, hospodářský rozvoj regionu. Výstupy projektu: uskutečněné akce, B2B jednání, exportní konference, navázané spolupráce škola firem</t>
  </si>
  <si>
    <t xml:space="preserve">Návrh </t>
  </si>
  <si>
    <t xml:space="preserve">Schváleno v ROK </t>
  </si>
  <si>
    <t>Schváleno v 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</si>
</sst>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20" fillId="7" borderId="8" applyNumberFormat="0" applyAlignment="0" applyProtection="0"/>
    <xf numFmtId="0" fontId="34" fillId="7" borderId="9" applyNumberFormat="0" applyAlignment="0" applyProtection="0"/>
    <xf numFmtId="0" fontId="3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11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Continuous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Continuous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centerContinuous" wrapText="1"/>
    </xf>
    <xf numFmtId="0" fontId="2" fillId="0" borderId="25" xfId="0" applyFont="1" applyFill="1" applyBorder="1" applyAlignment="1">
      <alignment horizontal="centerContinuous" wrapText="1"/>
    </xf>
    <xf numFmtId="0" fontId="2" fillId="0" borderId="26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4" fillId="0" borderId="27" xfId="0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Continuous" vertical="top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9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0" xfId="0" applyFont="1" applyBorder="1" applyAlignment="1">
      <alignment horizontal="centerContinuous"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Continuous" wrapText="1"/>
    </xf>
    <xf numFmtId="3" fontId="4" fillId="0" borderId="32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3" fontId="4" fillId="0" borderId="18" xfId="0" applyNumberFormat="1" applyFont="1" applyBorder="1" applyAlignment="1">
      <alignment/>
    </xf>
    <xf numFmtId="3" fontId="4" fillId="0" borderId="24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9">
    <dxf>
      <border>
        <left style="thin"/>
        <right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22"/>
  <sheetViews>
    <sheetView zoomScalePageLayoutView="0" workbookViewId="0" topLeftCell="M1">
      <selection activeCell="X12" sqref="X12"/>
    </sheetView>
  </sheetViews>
  <sheetFormatPr defaultColWidth="9.140625" defaultRowHeight="15"/>
  <cols>
    <col min="1" max="1" width="4.57421875" style="0" customWidth="1"/>
    <col min="2" max="10" width="14.421875" style="0" customWidth="1"/>
    <col min="11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  <col min="24" max="24" width="10.8515625" style="0" customWidth="1"/>
  </cols>
  <sheetData>
    <row r="1" s="20" customFormat="1" ht="10.5" customHeight="1"/>
    <row r="2" s="20" customFormat="1" ht="10.5" customHeight="1"/>
    <row r="3" s="20" customFormat="1" ht="10.5" customHeight="1"/>
    <row r="4" s="20" customFormat="1" ht="10.5" customHeight="1"/>
    <row r="5" s="20" customFormat="1" ht="10.5" customHeight="1"/>
    <row r="6" s="20" customFormat="1" ht="10.5" customHeight="1"/>
    <row r="7" s="20" customFormat="1" ht="10.5" customHeight="1" thickBot="1"/>
    <row r="8" spans="2:25" s="24" customFormat="1" ht="53.25" customHeight="1" thickBot="1">
      <c r="B8" s="15" t="s">
        <v>0</v>
      </c>
      <c r="C8" s="21" t="s">
        <v>1</v>
      </c>
      <c r="D8" s="21"/>
      <c r="E8" s="21"/>
      <c r="F8" s="21"/>
      <c r="G8" s="21"/>
      <c r="H8" s="21"/>
      <c r="I8" s="21"/>
      <c r="J8" s="21"/>
      <c r="K8" s="22"/>
      <c r="L8" s="17" t="s">
        <v>30</v>
      </c>
      <c r="M8" s="23" t="s">
        <v>33</v>
      </c>
      <c r="N8" s="17" t="s">
        <v>2</v>
      </c>
      <c r="O8" s="13" t="s">
        <v>3</v>
      </c>
      <c r="P8" s="18" t="s">
        <v>4</v>
      </c>
      <c r="Q8" s="23"/>
      <c r="R8" s="18" t="s">
        <v>5</v>
      </c>
      <c r="S8" s="12" t="s">
        <v>6</v>
      </c>
      <c r="T8" s="56" t="s">
        <v>7</v>
      </c>
      <c r="U8" s="57"/>
      <c r="V8" s="57"/>
      <c r="W8" s="57"/>
      <c r="X8" s="82" t="s">
        <v>92</v>
      </c>
      <c r="Y8" s="85" t="s">
        <v>8</v>
      </c>
    </row>
    <row r="9" spans="2:25" s="24" customFormat="1" ht="13.5" customHeight="1">
      <c r="B9" s="16"/>
      <c r="C9" s="63" t="s">
        <v>9</v>
      </c>
      <c r="D9" s="25"/>
      <c r="E9" s="25"/>
      <c r="F9" s="25"/>
      <c r="G9" s="67"/>
      <c r="H9" s="65"/>
      <c r="I9" s="26"/>
      <c r="J9" s="26"/>
      <c r="K9" s="26"/>
      <c r="L9" s="14"/>
      <c r="M9" s="27"/>
      <c r="N9" s="14"/>
      <c r="O9" s="14"/>
      <c r="P9" s="28"/>
      <c r="Q9" s="29"/>
      <c r="R9" s="28"/>
      <c r="S9" s="55"/>
      <c r="T9" s="30" t="s">
        <v>10</v>
      </c>
      <c r="U9" s="30" t="s">
        <v>11</v>
      </c>
      <c r="V9" s="31" t="s">
        <v>12</v>
      </c>
      <c r="W9" s="76" t="s">
        <v>13</v>
      </c>
      <c r="X9" s="83"/>
      <c r="Y9" s="86"/>
    </row>
    <row r="10" spans="2:25" s="24" customFormat="1" ht="15.75" customHeight="1" thickBot="1">
      <c r="B10" s="32"/>
      <c r="C10" s="64" t="s">
        <v>14</v>
      </c>
      <c r="D10" s="33" t="s">
        <v>15</v>
      </c>
      <c r="E10" s="33" t="s">
        <v>16</v>
      </c>
      <c r="F10" s="33" t="s">
        <v>17</v>
      </c>
      <c r="G10" s="68" t="s">
        <v>18</v>
      </c>
      <c r="H10" s="66" t="s">
        <v>19</v>
      </c>
      <c r="I10" s="34" t="s">
        <v>20</v>
      </c>
      <c r="J10" s="34" t="s">
        <v>21</v>
      </c>
      <c r="K10" s="34" t="s">
        <v>22</v>
      </c>
      <c r="L10" s="35"/>
      <c r="M10" s="36"/>
      <c r="N10" s="35"/>
      <c r="O10" s="35"/>
      <c r="P10" s="37" t="s">
        <v>23</v>
      </c>
      <c r="Q10" s="38" t="s">
        <v>24</v>
      </c>
      <c r="R10" s="37"/>
      <c r="S10" s="39"/>
      <c r="T10" s="38"/>
      <c r="U10" s="38"/>
      <c r="V10" s="40" t="s">
        <v>25</v>
      </c>
      <c r="W10" s="77"/>
      <c r="X10" s="84"/>
      <c r="Y10" s="87"/>
    </row>
    <row r="11" spans="2:25" s="48" customFormat="1" ht="12.75" customHeight="1">
      <c r="B11" s="41" t="s">
        <v>35</v>
      </c>
      <c r="C11" s="42" t="s">
        <v>36</v>
      </c>
      <c r="D11" s="42" t="s">
        <v>37</v>
      </c>
      <c r="E11" s="43" t="s">
        <v>38</v>
      </c>
      <c r="F11" s="42" t="s">
        <v>39</v>
      </c>
      <c r="G11" s="42" t="s">
        <v>38</v>
      </c>
      <c r="H11" s="42" t="s">
        <v>40</v>
      </c>
      <c r="I11" s="42" t="s">
        <v>41</v>
      </c>
      <c r="J11" s="42" t="s">
        <v>42</v>
      </c>
      <c r="K11" s="42" t="s">
        <v>80</v>
      </c>
      <c r="L11" s="44" t="s">
        <v>43</v>
      </c>
      <c r="M11" s="44" t="s">
        <v>44</v>
      </c>
      <c r="N11" s="45" t="s">
        <v>89</v>
      </c>
      <c r="O11" s="46">
        <v>900000</v>
      </c>
      <c r="P11" s="47" t="s">
        <v>45</v>
      </c>
      <c r="Q11" s="47" t="s">
        <v>46</v>
      </c>
      <c r="R11" s="46">
        <v>450000</v>
      </c>
      <c r="S11" s="46" t="s">
        <v>47</v>
      </c>
      <c r="T11" s="46">
        <v>170</v>
      </c>
      <c r="U11" s="46">
        <v>200</v>
      </c>
      <c r="V11" s="46">
        <v>200</v>
      </c>
      <c r="W11" s="46">
        <f>SUM(T11:V11)</f>
        <v>570</v>
      </c>
      <c r="X11" s="78"/>
      <c r="Y11" s="81">
        <v>450000</v>
      </c>
    </row>
    <row r="12" spans="2:25" s="48" customFormat="1" ht="12.75" customHeight="1">
      <c r="B12" s="41" t="s">
        <v>48</v>
      </c>
      <c r="C12" s="42" t="s">
        <v>49</v>
      </c>
      <c r="D12" s="42" t="s">
        <v>50</v>
      </c>
      <c r="E12" s="43" t="s">
        <v>51</v>
      </c>
      <c r="F12" s="42" t="s">
        <v>52</v>
      </c>
      <c r="G12" s="42" t="s">
        <v>79</v>
      </c>
      <c r="H12" s="42" t="s">
        <v>53</v>
      </c>
      <c r="I12" s="42" t="s">
        <v>54</v>
      </c>
      <c r="J12" s="42" t="s">
        <v>55</v>
      </c>
      <c r="K12" s="42" t="s">
        <v>82</v>
      </c>
      <c r="L12" s="44" t="s">
        <v>56</v>
      </c>
      <c r="M12" s="44" t="s">
        <v>84</v>
      </c>
      <c r="N12" s="45" t="s">
        <v>85</v>
      </c>
      <c r="O12" s="46">
        <v>105000</v>
      </c>
      <c r="P12" s="47" t="s">
        <v>57</v>
      </c>
      <c r="Q12" s="47" t="s">
        <v>58</v>
      </c>
      <c r="R12" s="46">
        <v>52500</v>
      </c>
      <c r="S12" s="46" t="s">
        <v>47</v>
      </c>
      <c r="T12" s="46">
        <v>70</v>
      </c>
      <c r="U12" s="46">
        <v>135</v>
      </c>
      <c r="V12" s="46">
        <v>36</v>
      </c>
      <c r="W12" s="46">
        <f>SUM(T12:V12)</f>
        <v>241</v>
      </c>
      <c r="X12" s="78"/>
      <c r="Y12" s="79"/>
    </row>
    <row r="13" spans="2:25" s="48" customFormat="1" ht="12.75" customHeight="1">
      <c r="B13" s="41" t="s">
        <v>59</v>
      </c>
      <c r="C13" s="42" t="s">
        <v>60</v>
      </c>
      <c r="D13" s="42" t="s">
        <v>61</v>
      </c>
      <c r="E13" s="43" t="s">
        <v>38</v>
      </c>
      <c r="F13" s="42" t="s">
        <v>39</v>
      </c>
      <c r="G13" s="42" t="s">
        <v>38</v>
      </c>
      <c r="H13" s="42" t="s">
        <v>86</v>
      </c>
      <c r="I13" s="42" t="s">
        <v>62</v>
      </c>
      <c r="J13" s="42" t="s">
        <v>63</v>
      </c>
      <c r="K13" s="42" t="s">
        <v>83</v>
      </c>
      <c r="L13" s="44" t="s">
        <v>64</v>
      </c>
      <c r="M13" s="44" t="s">
        <v>65</v>
      </c>
      <c r="N13" s="45" t="s">
        <v>66</v>
      </c>
      <c r="O13" s="46">
        <v>100000</v>
      </c>
      <c r="P13" s="47" t="s">
        <v>45</v>
      </c>
      <c r="Q13" s="47" t="s">
        <v>46</v>
      </c>
      <c r="R13" s="46">
        <v>50000</v>
      </c>
      <c r="S13" s="46" t="s">
        <v>47</v>
      </c>
      <c r="T13" s="46">
        <v>170</v>
      </c>
      <c r="U13" s="46">
        <v>170</v>
      </c>
      <c r="V13" s="46">
        <v>200</v>
      </c>
      <c r="W13" s="46">
        <f>SUM(T13:V13)</f>
        <v>540</v>
      </c>
      <c r="X13" s="78">
        <v>50000</v>
      </c>
      <c r="Y13" s="79"/>
    </row>
    <row r="14" spans="2:25" s="48" customFormat="1" ht="12.75" customHeight="1">
      <c r="B14" s="41" t="s">
        <v>67</v>
      </c>
      <c r="C14" s="42" t="s">
        <v>68</v>
      </c>
      <c r="D14" s="42" t="s">
        <v>69</v>
      </c>
      <c r="E14" s="43" t="s">
        <v>70</v>
      </c>
      <c r="F14" s="42" t="s">
        <v>71</v>
      </c>
      <c r="G14" s="42" t="s">
        <v>38</v>
      </c>
      <c r="H14" s="42" t="s">
        <v>72</v>
      </c>
      <c r="I14" s="42" t="s">
        <v>73</v>
      </c>
      <c r="J14" s="42" t="s">
        <v>74</v>
      </c>
      <c r="K14" s="42" t="s">
        <v>81</v>
      </c>
      <c r="L14" s="44" t="s">
        <v>75</v>
      </c>
      <c r="M14" s="44" t="s">
        <v>87</v>
      </c>
      <c r="N14" s="45" t="s">
        <v>88</v>
      </c>
      <c r="O14" s="46">
        <v>130000</v>
      </c>
      <c r="P14" s="47" t="s">
        <v>58</v>
      </c>
      <c r="Q14" s="47" t="s">
        <v>58</v>
      </c>
      <c r="R14" s="46">
        <v>65000</v>
      </c>
      <c r="S14" s="46" t="s">
        <v>47</v>
      </c>
      <c r="T14" s="80">
        <v>135</v>
      </c>
      <c r="U14" s="46">
        <v>170</v>
      </c>
      <c r="V14" s="46">
        <v>200</v>
      </c>
      <c r="W14" s="46">
        <f>SUM(T14:V14)</f>
        <v>505</v>
      </c>
      <c r="X14" s="78">
        <v>65000</v>
      </c>
      <c r="Y14" s="79"/>
    </row>
    <row r="15" spans="1:23" s="59" customFormat="1" ht="15">
      <c r="A15" s="58"/>
      <c r="N15" s="60"/>
      <c r="O15" s="61"/>
      <c r="P15" s="61"/>
      <c r="Q15" s="60"/>
      <c r="R15" s="62"/>
      <c r="S15" s="62"/>
      <c r="T15" s="62"/>
      <c r="U15" s="62"/>
      <c r="W15" s="60"/>
    </row>
    <row r="16" s="49" customFormat="1" ht="10.5"/>
    <row r="17" spans="1:21" s="49" customFormat="1" ht="15">
      <c r="A17" s="50" t="s">
        <v>76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T17" s="51"/>
      <c r="U17"/>
    </row>
    <row r="18" spans="1:13" s="49" customFormat="1" ht="10.5">
      <c r="A18" s="50" t="s">
        <v>26</v>
      </c>
      <c r="B18" s="50"/>
      <c r="C18" s="52" t="s">
        <v>77</v>
      </c>
      <c r="D18" s="52"/>
      <c r="E18" s="50"/>
      <c r="F18" s="50"/>
      <c r="G18" s="50"/>
      <c r="H18" s="50"/>
      <c r="I18" s="50"/>
      <c r="J18" s="50"/>
      <c r="K18" s="52"/>
      <c r="L18" s="52"/>
      <c r="M18" s="52"/>
    </row>
    <row r="19" spans="1:13" s="49" customFormat="1" ht="10.5">
      <c r="A19" s="50" t="s">
        <v>27</v>
      </c>
      <c r="B19" s="50"/>
      <c r="C19" s="52" t="s">
        <v>78</v>
      </c>
      <c r="D19" s="52"/>
      <c r="E19" s="50"/>
      <c r="F19" s="50"/>
      <c r="G19" s="50"/>
      <c r="H19" s="50"/>
      <c r="I19" s="50"/>
      <c r="J19" s="50"/>
      <c r="K19" s="52"/>
      <c r="L19" s="52"/>
      <c r="M19" s="52"/>
    </row>
    <row r="20" s="49" customFormat="1" ht="10.5"/>
    <row r="21" s="49" customFormat="1" ht="10.5"/>
    <row r="22" spans="20:23" s="49" customFormat="1" ht="10.5">
      <c r="T22" s="53" t="s">
        <v>28</v>
      </c>
      <c r="U22" s="54" t="s">
        <v>35</v>
      </c>
      <c r="V22" s="53" t="s">
        <v>29</v>
      </c>
      <c r="W22" s="54" t="s">
        <v>35</v>
      </c>
    </row>
  </sheetData>
  <sheetProtection/>
  <mergeCells count="2">
    <mergeCell ref="X8:X10"/>
    <mergeCell ref="Y8:Y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&amp;LPříloha č. 2 - Seznam žadatelů v rámci DT2 - Podpora poradenství pro podnikatele</oddHeader>
    <oddFooter>&amp;LZastupitelstvo Olomouckého kraje 24. 4. 2017
36. Program na podporu podnikání 2017 - vyhodnocení
Příloha č. 2 - Seznam žadatelů v rámci DT2 - Podpora poradenství pro podnikatele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6" zoomScaleNormal="86" zoomScalePageLayoutView="0" workbookViewId="0" topLeftCell="A1">
      <selection activeCell="M7" sqref="M7:M9"/>
    </sheetView>
  </sheetViews>
  <sheetFormatPr defaultColWidth="9.140625" defaultRowHeight="15"/>
  <cols>
    <col min="1" max="1" width="4.140625" style="73" customWidth="1"/>
    <col min="2" max="2" width="5.28125" style="2" customWidth="1"/>
    <col min="3" max="3" width="22.140625" style="4" customWidth="1"/>
    <col min="4" max="4" width="37.57421875" style="6" customWidth="1"/>
    <col min="5" max="5" width="17.7109375" style="10" customWidth="1"/>
    <col min="6" max="6" width="12.140625" style="72" customWidth="1"/>
    <col min="7" max="7" width="19.140625" style="8" customWidth="1"/>
    <col min="8" max="8" width="10.00390625" style="0" customWidth="1"/>
    <col min="13" max="13" width="15.7109375" style="8" customWidth="1"/>
    <col min="14" max="14" width="16.28125" style="0" customWidth="1"/>
  </cols>
  <sheetData>
    <row r="1" spans="2:14" ht="15.75" customHeight="1" thickBot="1">
      <c r="B1" s="82" t="s">
        <v>0</v>
      </c>
      <c r="C1" s="82" t="s">
        <v>1</v>
      </c>
      <c r="D1" s="1" t="s">
        <v>30</v>
      </c>
      <c r="E1" s="108" t="s">
        <v>31</v>
      </c>
      <c r="F1" s="111" t="s">
        <v>32</v>
      </c>
      <c r="G1" s="108" t="s">
        <v>5</v>
      </c>
      <c r="H1" s="103" t="s">
        <v>6</v>
      </c>
      <c r="I1" s="106" t="s">
        <v>7</v>
      </c>
      <c r="J1" s="107"/>
      <c r="K1" s="107"/>
      <c r="L1" s="107"/>
      <c r="M1" s="102" t="s">
        <v>91</v>
      </c>
      <c r="N1" s="88" t="s">
        <v>90</v>
      </c>
    </row>
    <row r="2" spans="2:14" ht="15.75" thickBot="1">
      <c r="B2" s="83"/>
      <c r="C2" s="83"/>
      <c r="D2" s="1" t="s">
        <v>33</v>
      </c>
      <c r="E2" s="109"/>
      <c r="F2" s="112"/>
      <c r="G2" s="109"/>
      <c r="H2" s="104"/>
      <c r="I2" s="114" t="s">
        <v>10</v>
      </c>
      <c r="J2" s="114" t="s">
        <v>11</v>
      </c>
      <c r="K2" s="19" t="s">
        <v>12</v>
      </c>
      <c r="L2" s="104" t="s">
        <v>13</v>
      </c>
      <c r="M2" s="102"/>
      <c r="N2" s="89"/>
    </row>
    <row r="3" spans="2:14" ht="21.75" thickBot="1">
      <c r="B3" s="84"/>
      <c r="C3" s="84"/>
      <c r="D3" s="1" t="s">
        <v>34</v>
      </c>
      <c r="E3" s="110"/>
      <c r="F3" s="113"/>
      <c r="G3" s="110"/>
      <c r="H3" s="105"/>
      <c r="I3" s="115"/>
      <c r="J3" s="115"/>
      <c r="K3" s="40" t="s">
        <v>25</v>
      </c>
      <c r="L3" s="105"/>
      <c r="M3" s="102"/>
      <c r="N3" s="90"/>
    </row>
    <row r="4" spans="2:14" ht="90">
      <c r="B4" s="98" t="str">
        <f ca="1">IF(OFFSET(List1!B$11,tisk!A3,0)&gt;0,OFFSET(List1!B$11,tisk!A3,0),"")</f>
        <v>1</v>
      </c>
      <c r="C4" s="3" t="str">
        <f ca="1">IF(B4="","",CONCATENATE(OFFSET(List1!C$11,tisk!A3,0),"
",OFFSET(List1!D$11,tisk!A3,0),"
",OFFSET(List1!E$11,tisk!A3,0),"
",OFFSET(List1!F$11,tisk!A3,0)))</f>
        <v>Krajská hospodářská komora Olomouckého kraje
Jeremenkova 40B/1211
Olomouc
77900</v>
      </c>
      <c r="D4" s="74" t="str">
        <f ca="1">IF(B4="","",OFFSET(List1!L$11,tisk!A3,0))</f>
        <v>BusinessPoint 2017</v>
      </c>
      <c r="E4" s="99">
        <f ca="1">IF(B4="","",OFFSET(List1!O$11,tisk!A3,0))</f>
        <v>900000</v>
      </c>
      <c r="F4" s="70" t="str">
        <f ca="1">IF(B4="","",OFFSET(List1!P$11,tisk!A3,0))</f>
        <v>1/2017</v>
      </c>
      <c r="G4" s="100">
        <f ca="1">IF(B4="","",OFFSET(List1!R$11,tisk!A3,0))</f>
        <v>450000</v>
      </c>
      <c r="H4" s="101" t="str">
        <f ca="1">IF(B4="","",OFFSET(List1!S$11,tisk!A3,0))</f>
        <v>30.01.2018</v>
      </c>
      <c r="I4" s="98">
        <f ca="1">IF(B4="","",OFFSET(List1!T$11,tisk!A3,0))</f>
        <v>170</v>
      </c>
      <c r="J4" s="98">
        <f ca="1">IF(B4="","",OFFSET(List1!U$11,tisk!A3,0))</f>
        <v>200</v>
      </c>
      <c r="K4" s="98">
        <f ca="1">IF(B4="","",OFFSET(List1!V$11,tisk!A3,0))</f>
        <v>200</v>
      </c>
      <c r="L4" s="98">
        <f ca="1">IF(B4="","",OFFSET(List1!W$11,tisk!A3,0))</f>
        <v>570</v>
      </c>
      <c r="M4" s="91"/>
      <c r="N4" s="94">
        <v>450000</v>
      </c>
    </row>
    <row r="5" spans="2:14" ht="90">
      <c r="B5" s="98"/>
      <c r="C5" s="3" t="str">
        <f ca="1">IF(B4="","",CONCATENATE("Okres ",OFFSET(List1!G$11,tisk!A3,0),"
","Právní forma","
",OFFSET(List1!H$11,tisk!A3,0),"
","IČO ",OFFSET(List1!I$11,tisk!A3,0),"
 ","B.Ú. ",OFFSET(List1!J$11,tisk!A3,0)))</f>
        <v>Okres Olomouc
Právní forma
Zájmové sdružení právnických osob
IČO 70951039
 B.Ú. 2981762/0800</v>
      </c>
      <c r="D5" s="5" t="str">
        <f ca="1">IF(B4="","",OFFSET(List1!M$11,tisk!A3,0))</f>
        <v>Projekt je realizován od ledna do prosince 2017 na celém území Ol. kraje s nadregionálním dopadem (napojení na HK ČR) díky fungující síti hospodářských komor sídlících v každém z okresních měst regionu.</v>
      </c>
      <c r="E5" s="99"/>
      <c r="F5" s="69"/>
      <c r="G5" s="100"/>
      <c r="H5" s="101"/>
      <c r="I5" s="98"/>
      <c r="J5" s="98"/>
      <c r="K5" s="98"/>
      <c r="L5" s="98"/>
      <c r="M5" s="92"/>
      <c r="N5" s="94"/>
    </row>
    <row r="6" spans="1:14" ht="120">
      <c r="A6" s="73">
        <f>ROW()/3-1</f>
        <v>1</v>
      </c>
      <c r="B6" s="98"/>
      <c r="C6" s="3" t="str">
        <f ca="1">IF(B4="","",CONCATENATE("Zástupce","
",OFFSET(List1!K$11,tisk!A3,0)))</f>
        <v>Zástupce
Ing. Bořivoj Minář</v>
      </c>
      <c r="D6" s="11" t="str">
        <f ca="1">IF(B4="","",CONCATENATE("Dotace bude použita na:","
",OFFSET(List1!N$11,tisk!A3,0)))</f>
        <v>Dotace bude použita na:
Aktivity na podporu živnostníků, malých a středních podniků, zvýšení exportních aktivit především stř. a malých podniků, hospodářský rozvoj regionu. Výstupy projektu: uskutečněné akce, B2B jednání, exportní konference, navázané spolupráce škola firem</v>
      </c>
      <c r="E6" s="99"/>
      <c r="F6" s="70" t="str">
        <f ca="1">IF(B4="","",OFFSET(List1!Q$11,tisk!A3,0))</f>
        <v>12/2017</v>
      </c>
      <c r="G6" s="100"/>
      <c r="H6" s="101"/>
      <c r="I6" s="98"/>
      <c r="J6" s="98"/>
      <c r="K6" s="98"/>
      <c r="L6" s="98"/>
      <c r="M6" s="93"/>
      <c r="N6" s="94"/>
    </row>
    <row r="7" spans="2:14" ht="60">
      <c r="B7" s="98" t="str">
        <f ca="1">IF(OFFSET(List1!B$11,tisk!A6,0)&gt;0,OFFSET(List1!B$11,tisk!A6,0),"")</f>
        <v>2</v>
      </c>
      <c r="C7" s="3" t="str">
        <f ca="1">IF(B7="","",CONCATENATE(OFFSET(List1!C$11,tisk!A6,0),"
",OFFSET(List1!D$11,tisk!A6,0),"
",OFFSET(List1!E$11,tisk!A6,0),"
",OFFSET(List1!F$11,tisk!A6,0)))</f>
        <v>PB SCOM s.r.o.
Radniční 28
Hranice
75301</v>
      </c>
      <c r="D7" s="74" t="str">
        <f ca="1">IF(B7="","",OFFSET(List1!L$11,tisk!A6,0))</f>
        <v>Školení a kurzy</v>
      </c>
      <c r="E7" s="99">
        <f ca="1">IF(B7="","",OFFSET(List1!O$11,tisk!A6,0))</f>
        <v>105000</v>
      </c>
      <c r="F7" s="70" t="str">
        <f ca="1">IF(B7="","",OFFSET(List1!P$11,tisk!A6,0))</f>
        <v>3/2017</v>
      </c>
      <c r="G7" s="100">
        <f ca="1">IF(B7="","",OFFSET(List1!R$11,tisk!A6,0))</f>
        <v>52500</v>
      </c>
      <c r="H7" s="101" t="str">
        <f ca="1">IF(B7="","",OFFSET(List1!S$11,tisk!A6,0))</f>
        <v>30.01.2018</v>
      </c>
      <c r="I7" s="98">
        <f ca="1">IF(B7="","",OFFSET(List1!T$11,tisk!A6,0))</f>
        <v>70</v>
      </c>
      <c r="J7" s="98">
        <f ca="1">IF(B7="","",OFFSET(List1!U$11,tisk!A6,0))</f>
        <v>135</v>
      </c>
      <c r="K7" s="98">
        <f ca="1">IF(B7="","",OFFSET(List1!V$11,tisk!A6,0))</f>
        <v>36</v>
      </c>
      <c r="L7" s="98">
        <f ca="1">IF(B7="","",OFFSET(List1!W$11,tisk!A6,0))</f>
        <v>241</v>
      </c>
      <c r="M7" s="94"/>
      <c r="N7" s="94"/>
    </row>
    <row r="8" spans="2:14" ht="90">
      <c r="B8" s="98"/>
      <c r="C8" s="3" t="str">
        <f ca="1">IF(B7="","",CONCATENATE("Okres ",OFFSET(List1!G$11,tisk!A6,0),"
","Právní forma","
",OFFSET(List1!H$11,tisk!A6,0),"
","IČO ",OFFSET(List1!I$11,tisk!A6,0),"
 ","B.Ú. ",OFFSET(List1!J$11,tisk!A6,0)))</f>
        <v>Okres Přerov
Právní forma
Společnost s ručením omezeným
IČO 25397087
 B.Ú. 155204315/0600</v>
      </c>
      <c r="D8" s="5" t="str">
        <f ca="1">IF(B7="","",OFFSET(List1!M$11,tisk!A6,0))</f>
        <v>Kurz svařování v ochranné atmosféře CO2 a školení angličtiny</v>
      </c>
      <c r="E8" s="99"/>
      <c r="F8" s="69"/>
      <c r="G8" s="100"/>
      <c r="H8" s="101"/>
      <c r="I8" s="98"/>
      <c r="J8" s="98"/>
      <c r="K8" s="98"/>
      <c r="L8" s="98"/>
      <c r="M8" s="94"/>
      <c r="N8" s="94"/>
    </row>
    <row r="9" spans="1:14" ht="75">
      <c r="A9" s="73">
        <f>ROW()/3-1</f>
        <v>2</v>
      </c>
      <c r="B9" s="98"/>
      <c r="C9" s="3" t="str">
        <f ca="1">IF(B7="","",CONCATENATE("Zástupce","
",OFFSET(List1!K$11,tisk!A6,0)))</f>
        <v>Zástupce
Jiří Pavlištík</v>
      </c>
      <c r="D9" s="5" t="str">
        <f ca="1">IF(B7="","",CONCATENATE("Dotace bude použita na:",OFFSET(List1!N$11,tisk!A6,0)))</f>
        <v>Dotace bude použita na:Dotace bude použita na kurz svařování v ochranné atmosféře CO2 pro 5 osob- kvůli velké poptávce této práce v rámci demoličních staveb a kurz angličtiny pro 5 osob.</v>
      </c>
      <c r="E9" s="99"/>
      <c r="F9" s="70" t="str">
        <f ca="1">IF(B7="","",OFFSET(List1!Q$11,tisk!A6,0))</f>
        <v>11/2017</v>
      </c>
      <c r="G9" s="100"/>
      <c r="H9" s="101"/>
      <c r="I9" s="98"/>
      <c r="J9" s="98"/>
      <c r="K9" s="98"/>
      <c r="L9" s="98"/>
      <c r="M9" s="94"/>
      <c r="N9" s="94"/>
    </row>
    <row r="10" spans="2:14" ht="75">
      <c r="B10" s="98" t="str">
        <f ca="1">IF(OFFSET(List1!B$11,tisk!A9,0)&gt;0,OFFSET(List1!B$11,tisk!A9,0),"")</f>
        <v>3</v>
      </c>
      <c r="C10" s="3" t="str">
        <f ca="1">IF(B10="","",CONCATENATE(OFFSET(List1!C$11,tisk!A9,0),"
",OFFSET(List1!D$11,tisk!A9,0),"
",OFFSET(List1!E$11,tisk!A9,0),"
",OFFSET(List1!F$11,tisk!A9,0)))</f>
        <v>Agrární komora Olomouckého kraje
Blanická 383/3
Olomouc
77900</v>
      </c>
      <c r="D10" s="74" t="str">
        <f ca="1">IF(B10="","",OFFSET(List1!L$11,tisk!A9,0))</f>
        <v>Podpora poradenství pro podnikatele v zemědělství a prvovýrobě</v>
      </c>
      <c r="E10" s="99">
        <f ca="1">IF(B10="","",OFFSET(List1!O$11,tisk!A9,0))</f>
        <v>100000</v>
      </c>
      <c r="F10" s="70" t="str">
        <f ca="1">IF(B10="","",OFFSET(List1!P$11,tisk!A9,0))</f>
        <v>1/2017</v>
      </c>
      <c r="G10" s="100">
        <f ca="1">IF(B10="","",OFFSET(List1!R$11,tisk!A9,0))</f>
        <v>50000</v>
      </c>
      <c r="H10" s="101" t="str">
        <f ca="1">IF(B10="","",OFFSET(List1!S$11,tisk!A9,0))</f>
        <v>30.01.2018</v>
      </c>
      <c r="I10" s="98">
        <f ca="1">IF(B10="","",OFFSET(List1!T$11,tisk!A9,0))</f>
        <v>170</v>
      </c>
      <c r="J10" s="98">
        <f ca="1">IF(B10="","",OFFSET(List1!U$11,tisk!A9,0))</f>
        <v>170</v>
      </c>
      <c r="K10" s="98">
        <f ca="1">IF(B10="","",OFFSET(List1!V$11,tisk!A9,0))</f>
        <v>200</v>
      </c>
      <c r="L10" s="98">
        <f ca="1">IF(B10="","",OFFSET(List1!W$11,tisk!A9,0))</f>
        <v>540</v>
      </c>
      <c r="M10" s="94">
        <f ca="1">IF(B10="","",OFFSET(List1!X$11,tisk!A9,0))</f>
        <v>50000</v>
      </c>
      <c r="N10" s="95"/>
    </row>
    <row r="11" spans="2:14" ht="90">
      <c r="B11" s="98"/>
      <c r="C11" s="3" t="str">
        <f ca="1">IF(B10="","",CONCATENATE("Okres ",OFFSET(List1!G$11,tisk!A9,0),"
","Právní forma","
",OFFSET(List1!H$11,tisk!A9,0),"
","IČO ",OFFSET(List1!I$11,tisk!A9,0),"
 ","B.Ú. ",OFFSET(List1!J$11,tisk!A9,0)))</f>
        <v>Okres Olomouc
Právní forma
Komora (s výjimkou profesních komor)
IČO 70930520
 B.Ú. 174465107/0300</v>
      </c>
      <c r="D11" s="5" t="str">
        <f ca="1">IF(B10="","",OFFSET(List1!M$11,tisk!A9,0))</f>
        <v>Usnadnění začínajícím zemědělcům,ale i těm co již v oblasti působí podnikání, a to formou poradenství, odborných konzultací a šířením informací.</v>
      </c>
      <c r="E11" s="99"/>
      <c r="F11" s="69"/>
      <c r="G11" s="100"/>
      <c r="H11" s="101"/>
      <c r="I11" s="98"/>
      <c r="J11" s="98"/>
      <c r="K11" s="98"/>
      <c r="L11" s="98"/>
      <c r="M11" s="94"/>
      <c r="N11" s="96"/>
    </row>
    <row r="12" spans="1:14" ht="75">
      <c r="A12" s="73">
        <f>ROW()/3-1</f>
        <v>3</v>
      </c>
      <c r="B12" s="98"/>
      <c r="C12" s="3" t="str">
        <f ca="1">IF(B10="","",CONCATENATE("Zástupce","
",OFFSET(List1!K$11,tisk!A9,0)))</f>
        <v>Zástupce
Ing. Lucie Hošková</v>
      </c>
      <c r="D12" s="5" t="str">
        <f ca="1">IF(B10="","",CONCATENATE("Dotace bude použita na:",OFFSET(List1!N$11,tisk!A9,0)))</f>
        <v>Dotace bude použita na:Cílem je podpora poradenství pro podnikatele v zemědělství a prvovýrobě. Dotace bude použita na mzdy, ost. služby, spotřebu energií, nájemné a materiální náklady.</v>
      </c>
      <c r="E12" s="99"/>
      <c r="F12" s="70" t="str">
        <f ca="1">IF(B10="","",OFFSET(List1!Q$11,tisk!A9,0))</f>
        <v>12/2017</v>
      </c>
      <c r="G12" s="100"/>
      <c r="H12" s="101"/>
      <c r="I12" s="98"/>
      <c r="J12" s="98"/>
      <c r="K12" s="98"/>
      <c r="L12" s="98"/>
      <c r="M12" s="94"/>
      <c r="N12" s="97"/>
    </row>
    <row r="13" spans="2:14" ht="75" customHeight="1">
      <c r="B13" s="98" t="str">
        <f ca="1">IF(OFFSET(List1!B$11,tisk!A12,0)&gt;0,OFFSET(List1!B$11,tisk!A12,0),"")</f>
        <v>4</v>
      </c>
      <c r="C13" s="3" t="str">
        <f ca="1">IF(B13="","",CONCATENATE(OFFSET(List1!C$11,tisk!A12,0),"
",OFFSET(List1!D$11,tisk!A12,0),"
",OFFSET(List1!E$11,tisk!A12,0),"
",OFFSET(List1!F$11,tisk!A12,0)))</f>
        <v>MedChemBio
Šlechtitelů 813
Olomouc-Holice
779 00</v>
      </c>
      <c r="D13" s="74" t="str">
        <f ca="1">IF(B13="","",OFFSET(List1!L$11,tisk!A12,0))</f>
        <v>Seminář klastru MedChemBio</v>
      </c>
      <c r="E13" s="99">
        <f ca="1">IF(B13="","",OFFSET(List1!O$11,tisk!A12,0))</f>
        <v>130000</v>
      </c>
      <c r="F13" s="70" t="str">
        <f ca="1">IF(B13="","",OFFSET(List1!P$11,tisk!A12,0))</f>
        <v>11/2017</v>
      </c>
      <c r="G13" s="100">
        <f ca="1">IF(B13="","",OFFSET(List1!R$11,tisk!A12,0))</f>
        <v>65000</v>
      </c>
      <c r="H13" s="101" t="str">
        <f ca="1">IF(B13="","",OFFSET(List1!S$11,tisk!A12,0))</f>
        <v>30.01.2018</v>
      </c>
      <c r="I13" s="98">
        <f ca="1">IF(B13="","",OFFSET(List1!T$11,tisk!A12,0))</f>
        <v>135</v>
      </c>
      <c r="J13" s="98">
        <f ca="1">IF(B13="","",OFFSET(List1!U$11,tisk!A12,0))</f>
        <v>170</v>
      </c>
      <c r="K13" s="98">
        <f ca="1">IF(B13="","",OFFSET(List1!V$11,tisk!A12,0))</f>
        <v>200</v>
      </c>
      <c r="L13" s="98">
        <f ca="1">IF(B13="","",OFFSET(List1!W$11,tisk!A12,0))</f>
        <v>505</v>
      </c>
      <c r="M13" s="94">
        <f ca="1">IF(B13="","",OFFSET(List1!X$11,tisk!A12,0))</f>
        <v>65000</v>
      </c>
      <c r="N13" s="95"/>
    </row>
    <row r="14" spans="2:14" ht="75" customHeight="1">
      <c r="B14" s="98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Olomouc
Právní forma
Zatím neurčeno
IČO 72023970
 B.Ú. 227436802/0300</v>
      </c>
      <c r="D14" s="5" t="str">
        <f ca="1">IF(B13="","",OFFSET(List1!M$11,tisk!A12,0))</f>
        <v>Pořádání semináře klastru MedChemBio v rámci XIII. dnů diagnostické, prediktivní a experimentální onkologie ve spolupráci s Ústavem molekulární a translační medicíny Lékařské fakulty UP Olomouc. Akce se uskuteční 28.11.2017 v Olomouci.</v>
      </c>
      <c r="E14" s="99"/>
      <c r="F14" s="69"/>
      <c r="G14" s="100"/>
      <c r="H14" s="101"/>
      <c r="I14" s="98"/>
      <c r="J14" s="98"/>
      <c r="K14" s="98"/>
      <c r="L14" s="98"/>
      <c r="M14" s="94"/>
      <c r="N14" s="96"/>
    </row>
    <row r="15" spans="1:14" ht="105">
      <c r="A15" s="73">
        <f>ROW()/3-1</f>
        <v>4</v>
      </c>
      <c r="B15" s="98"/>
      <c r="C15" s="3" t="str">
        <f ca="1">IF(B13="","",CONCATENATE("Zástupce","
",OFFSET(List1!K$11,tisk!A12,0)))</f>
        <v>Zástupce
Mgr. Ing. Arnošt Rybář</v>
      </c>
      <c r="D15" s="5" t="str">
        <f ca="1">IF(B13="","",CONCATENATE("Dotace bude použita na:",OFFSET(List1!N$11,tisk!A12,0)))</f>
        <v>Dotace bude použita na:pronájem konferenčního sálu,občerstvení, nocleh přednášejícím, grafické práce (tisk pozvánek), inzerát v reg. periodiku, propagační předměty s logem OK. Cílem je podpora sdružení nezávislých firem působících v jednom oboru tzv. klastrů.</v>
      </c>
      <c r="E15" s="99"/>
      <c r="F15" s="70" t="str">
        <f ca="1">IF(B13="","",OFFSET(List1!Q$11,tisk!A12,0))</f>
        <v>11/2017</v>
      </c>
      <c r="G15" s="100"/>
      <c r="H15" s="101"/>
      <c r="I15" s="98"/>
      <c r="J15" s="98"/>
      <c r="K15" s="98"/>
      <c r="L15" s="98"/>
      <c r="M15" s="94"/>
      <c r="N15" s="97"/>
    </row>
    <row r="16" spans="1:13" s="2" customFormat="1" ht="15">
      <c r="A16" s="75"/>
      <c r="C16" s="3"/>
      <c r="D16" s="5"/>
      <c r="E16" s="9"/>
      <c r="F16" s="71"/>
      <c r="G16" s="7"/>
      <c r="M16" s="7"/>
    </row>
    <row r="17" spans="1:13" s="2" customFormat="1" ht="15">
      <c r="A17" s="75"/>
      <c r="C17" s="3"/>
      <c r="D17" s="5"/>
      <c r="E17" s="9"/>
      <c r="F17" s="71"/>
      <c r="G17" s="7"/>
      <c r="M17" s="7"/>
    </row>
    <row r="18" spans="1:13" s="2" customFormat="1" ht="15">
      <c r="A18" s="75"/>
      <c r="C18" s="3"/>
      <c r="D18" s="5"/>
      <c r="E18" s="9"/>
      <c r="F18" s="71"/>
      <c r="G18" s="7"/>
      <c r="M18" s="7"/>
    </row>
    <row r="19" spans="1:13" s="2" customFormat="1" ht="15">
      <c r="A19" s="75"/>
      <c r="C19" s="3"/>
      <c r="D19" s="5"/>
      <c r="E19" s="9"/>
      <c r="F19" s="71"/>
      <c r="G19" s="7"/>
      <c r="M19" s="7"/>
    </row>
    <row r="20" spans="1:13" s="2" customFormat="1" ht="15">
      <c r="A20" s="75"/>
      <c r="C20" s="3"/>
      <c r="D20" s="5"/>
      <c r="E20" s="9"/>
      <c r="F20" s="71"/>
      <c r="G20" s="7"/>
      <c r="M20" s="7"/>
    </row>
    <row r="21" spans="1:13" s="2" customFormat="1" ht="15">
      <c r="A21" s="75"/>
      <c r="C21" s="3"/>
      <c r="D21" s="5"/>
      <c r="E21" s="9"/>
      <c r="F21" s="71"/>
      <c r="G21" s="7"/>
      <c r="M21" s="7"/>
    </row>
    <row r="22" spans="1:13" s="2" customFormat="1" ht="15">
      <c r="A22" s="75"/>
      <c r="C22" s="3"/>
      <c r="D22" s="5"/>
      <c r="E22" s="9"/>
      <c r="F22" s="71"/>
      <c r="G22" s="7"/>
      <c r="M22" s="7"/>
    </row>
    <row r="23" spans="1:13" s="2" customFormat="1" ht="15">
      <c r="A23" s="75"/>
      <c r="C23" s="3"/>
      <c r="D23" s="5"/>
      <c r="E23" s="9"/>
      <c r="F23" s="71"/>
      <c r="G23" s="7"/>
      <c r="M23" s="7"/>
    </row>
    <row r="24" spans="1:13" s="2" customFormat="1" ht="15">
      <c r="A24" s="75"/>
      <c r="C24" s="3"/>
      <c r="D24" s="5"/>
      <c r="E24" s="9"/>
      <c r="F24" s="71"/>
      <c r="G24" s="7"/>
      <c r="M24" s="7"/>
    </row>
    <row r="25" spans="1:13" s="2" customFormat="1" ht="15">
      <c r="A25" s="75"/>
      <c r="C25" s="3"/>
      <c r="D25" s="5"/>
      <c r="E25" s="9"/>
      <c r="F25" s="71"/>
      <c r="G25" s="7"/>
      <c r="M25" s="7"/>
    </row>
    <row r="26" spans="1:13" s="2" customFormat="1" ht="15">
      <c r="A26" s="75"/>
      <c r="C26" s="3"/>
      <c r="D26" s="5"/>
      <c r="E26" s="9"/>
      <c r="F26" s="71"/>
      <c r="G26" s="7"/>
      <c r="M26" s="7"/>
    </row>
    <row r="27" spans="1:13" s="2" customFormat="1" ht="15">
      <c r="A27" s="75"/>
      <c r="C27" s="3"/>
      <c r="D27" s="5"/>
      <c r="E27" s="9"/>
      <c r="F27" s="71"/>
      <c r="G27" s="7"/>
      <c r="M27" s="7"/>
    </row>
    <row r="28" spans="1:13" s="2" customFormat="1" ht="15">
      <c r="A28" s="75"/>
      <c r="C28" s="3"/>
      <c r="D28" s="5"/>
      <c r="E28" s="9"/>
      <c r="F28" s="71"/>
      <c r="G28" s="7"/>
      <c r="M28" s="7"/>
    </row>
    <row r="29" spans="1:13" s="2" customFormat="1" ht="15">
      <c r="A29" s="75"/>
      <c r="C29" s="3"/>
      <c r="D29" s="5"/>
      <c r="E29" s="9"/>
      <c r="F29" s="71"/>
      <c r="G29" s="7"/>
      <c r="M29" s="7"/>
    </row>
    <row r="30" spans="3:13" ht="15">
      <c r="C30" s="3"/>
      <c r="D30" s="5"/>
      <c r="E30" s="9"/>
      <c r="F30" s="71"/>
      <c r="G30" s="7"/>
      <c r="H30" s="2"/>
      <c r="I30" s="2"/>
      <c r="J30" s="2"/>
      <c r="K30" s="2"/>
      <c r="L30" s="2"/>
      <c r="M30" s="7"/>
    </row>
    <row r="31" spans="3:13" ht="15">
      <c r="C31" s="3"/>
      <c r="D31" s="5"/>
      <c r="E31" s="9"/>
      <c r="F31" s="71"/>
      <c r="G31" s="7"/>
      <c r="H31" s="2"/>
      <c r="I31" s="2"/>
      <c r="J31" s="2"/>
      <c r="K31" s="2"/>
      <c r="L31" s="2"/>
      <c r="M31" s="7"/>
    </row>
    <row r="32" spans="3:13" ht="15">
      <c r="C32" s="3"/>
      <c r="D32" s="5"/>
      <c r="E32" s="9"/>
      <c r="F32" s="71"/>
      <c r="G32" s="7"/>
      <c r="H32" s="2"/>
      <c r="I32" s="2"/>
      <c r="J32" s="2"/>
      <c r="K32" s="2"/>
      <c r="L32" s="2"/>
      <c r="M32" s="7"/>
    </row>
    <row r="33" spans="3:13" ht="15">
      <c r="C33" s="3"/>
      <c r="D33" s="5"/>
      <c r="E33" s="9"/>
      <c r="F33" s="71"/>
      <c r="G33" s="7"/>
      <c r="H33" s="2"/>
      <c r="I33" s="2"/>
      <c r="J33" s="2"/>
      <c r="K33" s="2"/>
      <c r="L33" s="2"/>
      <c r="M33" s="7"/>
    </row>
    <row r="34" spans="3:13" ht="15">
      <c r="C34" s="3"/>
      <c r="D34" s="5"/>
      <c r="E34" s="9"/>
      <c r="F34" s="71"/>
      <c r="G34" s="7"/>
      <c r="H34" s="2"/>
      <c r="I34" s="2"/>
      <c r="J34" s="2"/>
      <c r="K34" s="2"/>
      <c r="L34" s="2"/>
      <c r="M34" s="7"/>
    </row>
    <row r="35" spans="3:13" ht="15">
      <c r="C35" s="3"/>
      <c r="D35" s="5"/>
      <c r="E35" s="9"/>
      <c r="F35" s="71"/>
      <c r="G35" s="7"/>
      <c r="H35" s="2"/>
      <c r="I35" s="2"/>
      <c r="J35" s="2"/>
      <c r="K35" s="2"/>
      <c r="L35" s="2"/>
      <c r="M35" s="7"/>
    </row>
    <row r="36" spans="3:13" ht="15">
      <c r="C36" s="3"/>
      <c r="D36" s="5"/>
      <c r="E36" s="9"/>
      <c r="F36" s="71"/>
      <c r="G36" s="7"/>
      <c r="H36" s="2"/>
      <c r="I36" s="2"/>
      <c r="J36" s="2"/>
      <c r="K36" s="2"/>
      <c r="L36" s="2"/>
      <c r="M36" s="7"/>
    </row>
    <row r="37" spans="3:13" ht="15">
      <c r="C37" s="3"/>
      <c r="D37" s="5"/>
      <c r="E37" s="9"/>
      <c r="F37" s="71"/>
      <c r="G37" s="7"/>
      <c r="H37" s="2"/>
      <c r="I37" s="2"/>
      <c r="J37" s="2"/>
      <c r="K37" s="2"/>
      <c r="L37" s="2"/>
      <c r="M37" s="7"/>
    </row>
  </sheetData>
  <sheetProtection/>
  <mergeCells count="52">
    <mergeCell ref="B1:B3"/>
    <mergeCell ref="C1:C3"/>
    <mergeCell ref="H1:H3"/>
    <mergeCell ref="I1:L1"/>
    <mergeCell ref="E1:E3"/>
    <mergeCell ref="F1:F3"/>
    <mergeCell ref="G1:G3"/>
    <mergeCell ref="I2:I3"/>
    <mergeCell ref="J2:J3"/>
    <mergeCell ref="L2:L3"/>
    <mergeCell ref="L4:L6"/>
    <mergeCell ref="N4:N6"/>
    <mergeCell ref="M7:M9"/>
    <mergeCell ref="J7:J9"/>
    <mergeCell ref="B4:B6"/>
    <mergeCell ref="E4:E6"/>
    <mergeCell ref="G4:G6"/>
    <mergeCell ref="H4:H6"/>
    <mergeCell ref="I4:I6"/>
    <mergeCell ref="G7:G9"/>
    <mergeCell ref="H7:H9"/>
    <mergeCell ref="I7:I9"/>
    <mergeCell ref="K10:K12"/>
    <mergeCell ref="J4:J6"/>
    <mergeCell ref="K4:K6"/>
    <mergeCell ref="K7:K9"/>
    <mergeCell ref="L7:L9"/>
    <mergeCell ref="B10:B12"/>
    <mergeCell ref="E10:E12"/>
    <mergeCell ref="G10:G12"/>
    <mergeCell ref="H10:H12"/>
    <mergeCell ref="I10:I12"/>
    <mergeCell ref="J10:J12"/>
    <mergeCell ref="B7:B9"/>
    <mergeCell ref="E7:E9"/>
    <mergeCell ref="L10:L12"/>
    <mergeCell ref="M10:M12"/>
    <mergeCell ref="K13:K15"/>
    <mergeCell ref="B13:B15"/>
    <mergeCell ref="E13:E15"/>
    <mergeCell ref="G13:G15"/>
    <mergeCell ref="H13:H15"/>
    <mergeCell ref="I13:I15"/>
    <mergeCell ref="J13:J15"/>
    <mergeCell ref="L13:L15"/>
    <mergeCell ref="N1:N3"/>
    <mergeCell ref="M4:M6"/>
    <mergeCell ref="N7:N9"/>
    <mergeCell ref="N10:N12"/>
    <mergeCell ref="N13:N15"/>
    <mergeCell ref="M13:M15"/>
    <mergeCell ref="M1:M3"/>
  </mergeCells>
  <conditionalFormatting sqref="F9">
    <cfRule type="notContainsBlanks" priority="19" dxfId="22" stopIfTrue="1">
      <formula>LEN(TRIM(F9))&gt;0</formula>
    </cfRule>
  </conditionalFormatting>
  <conditionalFormatting sqref="G7:M9 E7:E9 B7:B9">
    <cfRule type="notContainsBlanks" priority="20" dxfId="23" stopIfTrue="1">
      <formula>LEN(TRIM(B7))&gt;0</formula>
    </cfRule>
  </conditionalFormatting>
  <conditionalFormatting sqref="D9">
    <cfRule type="notContainsBlanks" priority="18" dxfId="24" stopIfTrue="1">
      <formula>LEN(TRIM(D9))&gt;0</formula>
    </cfRule>
  </conditionalFormatting>
  <conditionalFormatting sqref="D7:D8">
    <cfRule type="notContainsBlanks" priority="17" dxfId="25" stopIfTrue="1">
      <formula>LEN(TRIM(D7))&gt;0</formula>
    </cfRule>
  </conditionalFormatting>
  <conditionalFormatting sqref="C9">
    <cfRule type="notContainsBlanks" priority="16" dxfId="22" stopIfTrue="1">
      <formula>LEN(TRIM(C9))&gt;0</formula>
    </cfRule>
  </conditionalFormatting>
  <conditionalFormatting sqref="F6">
    <cfRule type="notContainsBlanks" priority="15" dxfId="22" stopIfTrue="1">
      <formula>LEN(TRIM(F6))&gt;0</formula>
    </cfRule>
  </conditionalFormatting>
  <conditionalFormatting sqref="D6">
    <cfRule type="notContainsBlanks" priority="14" dxfId="24" stopIfTrue="1">
      <formula>LEN(TRIM(D6))&gt;0</formula>
    </cfRule>
  </conditionalFormatting>
  <conditionalFormatting sqref="D5">
    <cfRule type="notContainsBlanks" priority="13" dxfId="25" stopIfTrue="1">
      <formula>LEN(TRIM(D5))&gt;0</formula>
    </cfRule>
  </conditionalFormatting>
  <conditionalFormatting sqref="C6">
    <cfRule type="notContainsBlanks" priority="12" dxfId="22" stopIfTrue="1">
      <formula>LEN(TRIM(C6))&gt;0</formula>
    </cfRule>
  </conditionalFormatting>
  <conditionalFormatting sqref="F12 F15">
    <cfRule type="notContainsBlanks" priority="10" dxfId="22" stopIfTrue="1">
      <formula>LEN(TRIM(F12))&gt;0</formula>
    </cfRule>
  </conditionalFormatting>
  <conditionalFormatting sqref="G10:M15 E10:E15 B10:B15">
    <cfRule type="notContainsBlanks" priority="11" dxfId="23" stopIfTrue="1">
      <formula>LEN(TRIM(B10))&gt;0</formula>
    </cfRule>
  </conditionalFormatting>
  <conditionalFormatting sqref="D12 D15">
    <cfRule type="notContainsBlanks" priority="9" dxfId="24" stopIfTrue="1">
      <formula>LEN(TRIM(D12))&gt;0</formula>
    </cfRule>
  </conditionalFormatting>
  <conditionalFormatting sqref="D10:D11 D13:D14">
    <cfRule type="notContainsBlanks" priority="8" dxfId="25" stopIfTrue="1">
      <formula>LEN(TRIM(D10))&gt;0</formula>
    </cfRule>
  </conditionalFormatting>
  <conditionalFormatting sqref="C12 C15">
    <cfRule type="notContainsBlanks" priority="7" dxfId="22" stopIfTrue="1">
      <formula>LEN(TRIM(C12))&gt;0</formula>
    </cfRule>
  </conditionalFormatting>
  <conditionalFormatting sqref="B4:B6">
    <cfRule type="notContainsBlanks" priority="21" dxfId="26" stopIfTrue="1">
      <formula>LEN(TRIM(B4))&gt;0</formula>
    </cfRule>
  </conditionalFormatting>
  <conditionalFormatting sqref="D4">
    <cfRule type="notContainsBlanks" priority="6" dxfId="27" stopIfTrue="1">
      <formula>LEN(TRIM(D4))&gt;0</formula>
    </cfRule>
  </conditionalFormatting>
  <conditionalFormatting sqref="C4">
    <cfRule type="notContainsBlanks" priority="5" dxfId="28" stopIfTrue="1">
      <formula>LEN(TRIM(C4))&gt;0</formula>
    </cfRule>
  </conditionalFormatting>
  <conditionalFormatting sqref="E4:E6">
    <cfRule type="notContainsBlanks" priority="4" dxfId="26" stopIfTrue="1">
      <formula>LEN(TRIM(E4))&gt;0</formula>
    </cfRule>
  </conditionalFormatting>
  <conditionalFormatting sqref="F4">
    <cfRule type="notContainsBlanks" priority="3" dxfId="28" stopIfTrue="1">
      <formula>LEN(TRIM(F4))&gt;0</formula>
    </cfRule>
  </conditionalFormatting>
  <conditionalFormatting sqref="G4:L6">
    <cfRule type="notContainsBlanks" priority="22" dxfId="26" stopIfTrue="1">
      <formula>LEN(TRIM(G4))&gt;0</formula>
    </cfRule>
  </conditionalFormatting>
  <conditionalFormatting sqref="N4:N6">
    <cfRule type="notContainsBlanks" priority="2" dxfId="26" stopIfTrue="1">
      <formula>LEN(TRIM(N4))&gt;0</formula>
    </cfRule>
  </conditionalFormatting>
  <conditionalFormatting sqref="N7:N9">
    <cfRule type="notContainsBlanks" priority="1" dxfId="23" stopIfTrue="1">
      <formula>LEN(TRIM(N7))&gt;0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headerFooter alignWithMargins="0">
    <oddHeader>&amp;LPříloha č. 2 - Seznam žadatelů v rámci DT2 - Podpora poradenství pro podnikatele</oddHeader>
    <oddFooter>&amp;LZastupitelstvo Olomouckého kraje 24. 4. 2017
36. Program na podporu podnikání 2017 - vyhodnocení
Příloha č.2 - Seznam žadatelů v rámci DT2 - Podpora poradenství pro podnikatele&amp;R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Polášková Renata</dc:creator>
  <cp:keywords/>
  <dc:description/>
  <cp:lastModifiedBy>Novotná Marta</cp:lastModifiedBy>
  <cp:lastPrinted>2017-04-03T13:09:21Z</cp:lastPrinted>
  <dcterms:created xsi:type="dcterms:W3CDTF">2016-08-30T11:35:03Z</dcterms:created>
  <dcterms:modified xsi:type="dcterms:W3CDTF">2017-04-04T08:18:41Z</dcterms:modified>
  <cp:category/>
  <cp:version/>
  <cp:contentType/>
  <cp:contentStatus/>
</cp:coreProperties>
</file>