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8640" activeTab="0"/>
  </bookViews>
  <sheets>
    <sheet name="Program podpory kultury 2018" sheetId="1" r:id="rId1"/>
  </sheets>
  <definedNames>
    <definedName name="DZACATEK">'Program podpory kultury 2018'!$K$11</definedName>
    <definedName name="FZACATEK">'Program podpory kultury 2018'!$N$11</definedName>
    <definedName name="LZACATEK">'Program podpory kultury 2018'!$T$11</definedName>
    <definedName name="_xlnm.Print_Titles" localSheetId="0">'Program podpory kultury 2018'!$13:$15</definedName>
    <definedName name="_xlnm.Print_Area" localSheetId="0">'Program podpory kultury 2018'!$A$1:$AA$420</definedName>
  </definedNames>
  <calcPr fullCalcOnLoad="1"/>
</workbook>
</file>

<file path=xl/comments1.xml><?xml version="1.0" encoding="utf-8"?>
<comments xmlns="http://schemas.openxmlformats.org/spreadsheetml/2006/main">
  <authors>
    <author>Radilov? Jarmila</author>
  </authors>
  <commentList>
    <comment ref="W305" authorId="0">
      <text>
        <r>
          <rPr>
            <b/>
            <sz val="9"/>
            <rFont val="Tahoma"/>
            <family val="2"/>
          </rPr>
          <t>Radilová Jarmila:</t>
        </r>
        <r>
          <rPr>
            <sz val="9"/>
            <rFont val="Tahoma"/>
            <family val="2"/>
          </rPr>
          <t xml:space="preserve">
</t>
        </r>
      </text>
    </comment>
    <comment ref="Z305" authorId="0">
      <text>
        <r>
          <rPr>
            <b/>
            <sz val="9"/>
            <rFont val="Tahoma"/>
            <family val="2"/>
          </rPr>
          <t>Radilová Jarmila: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<sst xmlns="http://schemas.openxmlformats.org/spreadsheetml/2006/main" count="6813" uniqueCount="2943">
  <si>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</si>
  <si>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</si>
  <si>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</si>
  <si>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</si>
  <si>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</si>
  <si>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</si>
  <si>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</si>
  <si>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</si>
  <si>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</si>
  <si>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</si>
  <si>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</si>
  <si>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</si>
  <si>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</si>
  <si>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</si>
  <si>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</si>
  <si>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</si>
  <si>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</si>
  <si>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</si>
  <si>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</si>
  <si>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</si>
  <si>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od</t>
  </si>
  <si>
    <t>do</t>
  </si>
  <si>
    <t>návrh</t>
  </si>
  <si>
    <t>Název akce/projektu</t>
  </si>
  <si>
    <t>Popis akce/projektu</t>
  </si>
  <si>
    <t>1</t>
  </si>
  <si>
    <t>Kubis Aleš</t>
  </si>
  <si>
    <t>Velká Bystřice</t>
  </si>
  <si>
    <t>78353</t>
  </si>
  <si>
    <t>Nepodnikající fyzická osoba</t>
  </si>
  <si>
    <t>Folk na Letním 2018</t>
  </si>
  <si>
    <t>Osvětlení a ozvučení scény, tisk a výlep plakátů, propagace v médiích, zhotovení videozáznamu</t>
  </si>
  <si>
    <t>8/2018</t>
  </si>
  <si>
    <t>2</t>
  </si>
  <si>
    <t>Tělocvičná jednota Sokol Vrchoslavice 1946</t>
  </si>
  <si>
    <t>Vrchoslavice 60</t>
  </si>
  <si>
    <t>Vrchoslavice</t>
  </si>
  <si>
    <t>79827</t>
  </si>
  <si>
    <t>Pobočný spolek</t>
  </si>
  <si>
    <t>01496573</t>
  </si>
  <si>
    <t>ROCKOVÝ MLÝN 2018</t>
  </si>
  <si>
    <t>6/2018</t>
  </si>
  <si>
    <t>3</t>
  </si>
  <si>
    <t>Dana Hanáková</t>
  </si>
  <si>
    <t>Třebovská 945/8</t>
  </si>
  <si>
    <t>Mohelnice</t>
  </si>
  <si>
    <t>78985</t>
  </si>
  <si>
    <t>Fyzická osoba podnikající dle živnostenského zákona zapsaná v obchodním rejstříku</t>
  </si>
  <si>
    <t>10646558</t>
  </si>
  <si>
    <t>Módní přehlídky "TOP STYL" v Mohelnici 20. dubna 2018 a 19. října 2018</t>
  </si>
  <si>
    <t>Technické zabezpečení 2 akcí, př. osvětlení, ozvučení, molo</t>
  </si>
  <si>
    <t>4/2018</t>
  </si>
  <si>
    <t>10/2018</t>
  </si>
  <si>
    <t>4</t>
  </si>
  <si>
    <t>Hrabenovská 401</t>
  </si>
  <si>
    <t>Bludov</t>
  </si>
  <si>
    <t>78961</t>
  </si>
  <si>
    <t>Šumperk</t>
  </si>
  <si>
    <t>Spolek</t>
  </si>
  <si>
    <t>69601526</t>
  </si>
  <si>
    <t>Festival dechových hudeb s účastní zahraničního souboru</t>
  </si>
  <si>
    <t>5</t>
  </si>
  <si>
    <t>Nadační fond Blues nad Bečvou</t>
  </si>
  <si>
    <t>Karasova 323/12</t>
  </si>
  <si>
    <t>Přerov II-Předmostí</t>
  </si>
  <si>
    <t>75124</t>
  </si>
  <si>
    <t>Nadační fond</t>
  </si>
  <si>
    <t>01697706</t>
  </si>
  <si>
    <t>6. ročník festivalu Blues nad Bečvou</t>
  </si>
  <si>
    <t>2/2018</t>
  </si>
  <si>
    <t>11/2018</t>
  </si>
  <si>
    <t>6</t>
  </si>
  <si>
    <t>Základní umělecká škola CAMPANELLA Olomouc</t>
  </si>
  <si>
    <t>Slovenská 587/5</t>
  </si>
  <si>
    <t>Olomouc</t>
  </si>
  <si>
    <t>77900</t>
  </si>
  <si>
    <t>Školská právnická osoba</t>
  </si>
  <si>
    <t>71342231</t>
  </si>
  <si>
    <t>Činnost ZUŠ CAMPANELLA Olomouc v roce 2018 v oblasti kultury a reprezentace Olomouckého kraje.</t>
  </si>
  <si>
    <t>diplomy a pamětní listy pro účastníky soutěží, ceny pro vítěze, propagace, pozvánky, programy, doprava, honoráře</t>
  </si>
  <si>
    <t>1/2018</t>
  </si>
  <si>
    <t>12/2018</t>
  </si>
  <si>
    <t>7</t>
  </si>
  <si>
    <t>Vičar Jan</t>
  </si>
  <si>
    <t>Jan Vičar: Tempus Iuvenis, kantáta pro basbaryton, koloraturní soprán, smíšený sbor a orchestr</t>
  </si>
  <si>
    <t>8</t>
  </si>
  <si>
    <t>Vlastenecké sdružení antifašistů ČR, z.s.</t>
  </si>
  <si>
    <t>Vrbátky 106</t>
  </si>
  <si>
    <t>Vrbátky</t>
  </si>
  <si>
    <t>79813</t>
  </si>
  <si>
    <t>Prostějov</t>
  </si>
  <si>
    <t>67798144</t>
  </si>
  <si>
    <t>Celoroční aktivity Vlasteneckého sdružení antifašistů - oblastní výbor Prostějov</t>
  </si>
  <si>
    <t>9</t>
  </si>
  <si>
    <t>ProArte21 z.s.</t>
  </si>
  <si>
    <t>Optiky 2679/17</t>
  </si>
  <si>
    <t>Přerov</t>
  </si>
  <si>
    <t>75002</t>
  </si>
  <si>
    <t>26607034</t>
  </si>
  <si>
    <t>Adventní koncerty - Olomouc 2018</t>
  </si>
  <si>
    <t>Pronájmy, honoráře, propagace, sazba, tisk</t>
  </si>
  <si>
    <t>10</t>
  </si>
  <si>
    <t>Klauda Marcel</t>
  </si>
  <si>
    <t>Tovačov</t>
  </si>
  <si>
    <t>75101</t>
  </si>
  <si>
    <t>XI. ročník výstavy modelů Plasticpeopleoftovacov</t>
  </si>
  <si>
    <t>pronájem, cestovné, doprava, půjčovné, občerstvení pro účastníky výstavy a porotu, propagace, ceny do soutěže, služby</t>
  </si>
  <si>
    <t>5/2018</t>
  </si>
  <si>
    <t>11</t>
  </si>
  <si>
    <t>Klub přátel sportu Karlov z.s.</t>
  </si>
  <si>
    <t>Kosmonautů 538/6</t>
  </si>
  <si>
    <t>Zábřeh</t>
  </si>
  <si>
    <t>78901</t>
  </si>
  <si>
    <t>04343913</t>
  </si>
  <si>
    <t>Memoriál Pavla Nováka - 10. ročník Karlovské olympiády</t>
  </si>
  <si>
    <t>Dotace bude použita na organizačně technické zabezpečení akce a nákup cen.</t>
  </si>
  <si>
    <t>12</t>
  </si>
  <si>
    <t>Klub vojenské historie Olomouc-LO37</t>
  </si>
  <si>
    <t>Norská 192/25</t>
  </si>
  <si>
    <t>27019292</t>
  </si>
  <si>
    <t>Kolštejn 1938-vzpomínková akce, bojová ukázka</t>
  </si>
  <si>
    <t>pronájem, propagace, pitný režim účastníků akce, DDNM</t>
  </si>
  <si>
    <t>13</t>
  </si>
  <si>
    <t>Klub aktivních seniorů Domašov u Šternberka, z.s.</t>
  </si>
  <si>
    <t>Domašov u Šternberka 110</t>
  </si>
  <si>
    <t>Domašov u Šternberka</t>
  </si>
  <si>
    <t>78501</t>
  </si>
  <si>
    <t>06365710</t>
  </si>
  <si>
    <t>Novoroční posezení s Cimbálovou muzikou</t>
  </si>
  <si>
    <t>honoráře, občerstvení účinkujících, autorské poplatky</t>
  </si>
  <si>
    <t>14</t>
  </si>
  <si>
    <t>Haňovští (spolek pro zachování kulturních a společenských tradic)</t>
  </si>
  <si>
    <t>Haňovice 62</t>
  </si>
  <si>
    <t>Haňovice</t>
  </si>
  <si>
    <t>78321</t>
  </si>
  <si>
    <t>27049400</t>
  </si>
  <si>
    <t>tisk na látku, výroba hrnečků, propagace, honoráře</t>
  </si>
  <si>
    <t>15</t>
  </si>
  <si>
    <t>nám. Míru 86</t>
  </si>
  <si>
    <t>Úsov</t>
  </si>
  <si>
    <t>789 73</t>
  </si>
  <si>
    <t>Obec, městská část hlavního města Prahy</t>
  </si>
  <si>
    <t>00303500</t>
  </si>
  <si>
    <t>Den Úsova</t>
  </si>
  <si>
    <t>7/2018</t>
  </si>
  <si>
    <t>17</t>
  </si>
  <si>
    <t>Hanácký folklórní soubor Kosíř, z.s.</t>
  </si>
  <si>
    <t>8. května 572</t>
  </si>
  <si>
    <t>Kostelec na Hané</t>
  </si>
  <si>
    <t>79841</t>
  </si>
  <si>
    <t>03620981</t>
  </si>
  <si>
    <t>Veselme se s Hanákama z Kostelca na Hané v roce 2018</t>
  </si>
  <si>
    <t>Mateiálně technické zabezpečení celoroční činnosti souboru</t>
  </si>
  <si>
    <t>18</t>
  </si>
  <si>
    <t>RODINNÉ CENTRUM SLUNÍČKO DRŽOVICE, z. s.</t>
  </si>
  <si>
    <t>SNP 38/36</t>
  </si>
  <si>
    <t>Držovice</t>
  </si>
  <si>
    <t>79607</t>
  </si>
  <si>
    <t>04157559</t>
  </si>
  <si>
    <t>Zajištění kulturně-vzdělávacích činností RODINNÉHO CENTRA SLUNÍČKO Držovice, z.s. pro rok 2017</t>
  </si>
  <si>
    <t>Nájem prostor, propagace, služby - tisk a kopírování, odměny a ceny do soutěží, honoráře, nákup materiálu a drobných pomůcek</t>
  </si>
  <si>
    <t>19</t>
  </si>
  <si>
    <t>Svaz českých divadelních ochotníků, z.s.</t>
  </si>
  <si>
    <t>Nad Primaskou 1009/15</t>
  </si>
  <si>
    <t>Praha</t>
  </si>
  <si>
    <t>10000</t>
  </si>
  <si>
    <t>47610654</t>
  </si>
  <si>
    <t>Celostátní přehlídka monologů a dialogů Pohárek SČDO - 46. ročník</t>
  </si>
  <si>
    <t>ubytování a strava soutěžících a poroty, ceny do soutěží, doprovodný program</t>
  </si>
  <si>
    <t>20</t>
  </si>
  <si>
    <t>Městské kulturní středisko Javorník</t>
  </si>
  <si>
    <t>Nádražní 160</t>
  </si>
  <si>
    <t>Javorník</t>
  </si>
  <si>
    <t>79070</t>
  </si>
  <si>
    <t>Příspěvková organizace</t>
  </si>
  <si>
    <t>64095541</t>
  </si>
  <si>
    <t>"Dny Javornicka 2018 - Dny nevšedních zážitků"</t>
  </si>
  <si>
    <t>honoráře</t>
  </si>
  <si>
    <t>21</t>
  </si>
  <si>
    <t>Všetička František</t>
  </si>
  <si>
    <t>Fenomén formy</t>
  </si>
  <si>
    <t>22</t>
  </si>
  <si>
    <t>Červená vlna, z.s.</t>
  </si>
  <si>
    <t>Zahradní 2663/15</t>
  </si>
  <si>
    <t>78701</t>
  </si>
  <si>
    <t>06629733</t>
  </si>
  <si>
    <t>Festival Být ženou</t>
  </si>
  <si>
    <t>24</t>
  </si>
  <si>
    <t>Rudinská Libuše</t>
  </si>
  <si>
    <t>19000</t>
  </si>
  <si>
    <t>76155579</t>
  </si>
  <si>
    <t>výroba dokumentárního filmu s názvem "Mé jméno je prostata"</t>
  </si>
  <si>
    <t>honoráře, nájemné, pronájmy (techniky), dohody, mzdy, půjčovné, služby, speciální pracoviště, PHM, ubytování štábu, spotřební materiál, technická výpomoc, hudební licence</t>
  </si>
  <si>
    <t>3/2018</t>
  </si>
  <si>
    <t>25</t>
  </si>
  <si>
    <t>Celoživotní zápas Gustava Frištenského-dokumentární film</t>
  </si>
  <si>
    <t>26</t>
  </si>
  <si>
    <t>COBRANA s.r.o.</t>
  </si>
  <si>
    <t>Zahradní 419</t>
  </si>
  <si>
    <t>Grygov</t>
  </si>
  <si>
    <t>78373</t>
  </si>
  <si>
    <t>Společnost s ručením omezeným</t>
  </si>
  <si>
    <t>28634306</t>
  </si>
  <si>
    <t>1/2019</t>
  </si>
  <si>
    <t>27</t>
  </si>
  <si>
    <t>OUTDOOR FILMS s.r.o.</t>
  </si>
  <si>
    <t>Smetanovo nám. 1180/7</t>
  </si>
  <si>
    <t>Ostrava</t>
  </si>
  <si>
    <t>702 00</t>
  </si>
  <si>
    <t>Ostrava - město</t>
  </si>
  <si>
    <t>28614593</t>
  </si>
  <si>
    <t>MEZINÁRODNÍ FESTIVAL OUTDOOROVÝCH FILMŮ - 16. ročník</t>
  </si>
  <si>
    <t>Spotřebu materiálu, vlajky zúčastněných zemí, ceny pro vítěze, propagace, služby</t>
  </si>
  <si>
    <t>28</t>
  </si>
  <si>
    <t>Mohelnické kulturní a sportovní centrum, s.r.o.</t>
  </si>
  <si>
    <t>Lazebnická 974/2</t>
  </si>
  <si>
    <t>29386004</t>
  </si>
  <si>
    <t>Dny evropského dědictví a Festival loutek 2018</t>
  </si>
  <si>
    <t>9/2018</t>
  </si>
  <si>
    <t>29</t>
  </si>
  <si>
    <t>obec Želechovice</t>
  </si>
  <si>
    <t>78391</t>
  </si>
  <si>
    <t>00063576</t>
  </si>
  <si>
    <t>Kulturní rok v Želechovicích 2018</t>
  </si>
  <si>
    <t>spotřební materiál, honoráře, služby</t>
  </si>
  <si>
    <t>30</t>
  </si>
  <si>
    <t>Obec Želechovice</t>
  </si>
  <si>
    <t>Želechovice 1</t>
  </si>
  <si>
    <t>Želechovice</t>
  </si>
  <si>
    <t>00635766</t>
  </si>
  <si>
    <t>Josef Loutocký - odkaz významného severomoravského učitele</t>
  </si>
  <si>
    <t>tvorba textové a obrazové části publikace, tisk</t>
  </si>
  <si>
    <t>31</t>
  </si>
  <si>
    <t>Městys Dřevohostice</t>
  </si>
  <si>
    <t>Náměstí 74</t>
  </si>
  <si>
    <t>Dřevohostice</t>
  </si>
  <si>
    <t>75114</t>
  </si>
  <si>
    <t>00301213</t>
  </si>
  <si>
    <t>32</t>
  </si>
  <si>
    <t>Krajská organizace ČSŽ Olomoucký kraj</t>
  </si>
  <si>
    <t>tř. Svobody 31</t>
  </si>
  <si>
    <t>00425532</t>
  </si>
  <si>
    <t>KDO SI HRAJE NEZLOBÍ</t>
  </si>
  <si>
    <t>33</t>
  </si>
  <si>
    <t>Klub vojenské historie-Dukla z. s.</t>
  </si>
  <si>
    <t>Belgická 4113/5</t>
  </si>
  <si>
    <t>796 04</t>
  </si>
  <si>
    <t>22823018</t>
  </si>
  <si>
    <t>Živé obrazy 1 a 2 svěrové války</t>
  </si>
  <si>
    <t>Pronájem, propagace, pořízení DDNM, občerstvení pro účastníky akce</t>
  </si>
  <si>
    <t>34</t>
  </si>
  <si>
    <t>Jitka Bláhová</t>
  </si>
  <si>
    <t>Praha 4</t>
  </si>
  <si>
    <t>14700</t>
  </si>
  <si>
    <t>14787725</t>
  </si>
  <si>
    <t>Benefiční Galavečer v Dubu</t>
  </si>
  <si>
    <t>honoráře, služby</t>
  </si>
  <si>
    <t>35</t>
  </si>
  <si>
    <t>Čtvrtlístek z.s.</t>
  </si>
  <si>
    <t>Buková 397/2a</t>
  </si>
  <si>
    <t>13000</t>
  </si>
  <si>
    <t>22757490</t>
  </si>
  <si>
    <t>Memoriál Rosti Čtvrtlíka Čtvrtlístek 2018 - VII. ročník</t>
  </si>
  <si>
    <t>spotřebu materiálu, nájemné, cestovné, propagaci, služby</t>
  </si>
  <si>
    <t>37</t>
  </si>
  <si>
    <t>Folklorum z.s.</t>
  </si>
  <si>
    <t>Dolní náměstí 195/6</t>
  </si>
  <si>
    <t>26596024</t>
  </si>
  <si>
    <t>Ke kořenům - 13. ročník festivalu lidové hudby a tradic</t>
  </si>
  <si>
    <t>Propagace, ozvučení koncertů, dopravu a občerstvení účinkujících, honoráře, služby, spotřební materiál, pronájem prostor</t>
  </si>
  <si>
    <t>38</t>
  </si>
  <si>
    <t>Jan Poláček - vydání vzpomínkové publikace</t>
  </si>
  <si>
    <t>Redakční práce, grafické zpracování textových a fotografických materiálů, tisk publikace, cestovní náklady</t>
  </si>
  <si>
    <t>39</t>
  </si>
  <si>
    <t>Městská knihovna Šumperk, příspěvková organizace</t>
  </si>
  <si>
    <t>17.listopadu 630/6</t>
  </si>
  <si>
    <t>65496604</t>
  </si>
  <si>
    <t>Město čte knihu 2018</t>
  </si>
  <si>
    <t>Nákup knih pro potřebu festivalu.</t>
  </si>
  <si>
    <t>40</t>
  </si>
  <si>
    <t>Lázně Teplice nad Bečvou a.s.</t>
  </si>
  <si>
    <t>Teplice nad Bečvou 63</t>
  </si>
  <si>
    <t>Teplice nad Bečvou</t>
  </si>
  <si>
    <t>75301</t>
  </si>
  <si>
    <t>Akciová společnost</t>
  </si>
  <si>
    <t>45192570</t>
  </si>
  <si>
    <t>41</t>
  </si>
  <si>
    <t>Obec Velké Losiny</t>
  </si>
  <si>
    <t>Rudé armády 321</t>
  </si>
  <si>
    <t>Velké Losiny</t>
  </si>
  <si>
    <t>78815</t>
  </si>
  <si>
    <t>00303551</t>
  </si>
  <si>
    <t>Velkolosinské svatojánské slavnosti 2018</t>
  </si>
  <si>
    <t>honoráře a materiálně-technické zajištění akce</t>
  </si>
  <si>
    <t>42</t>
  </si>
  <si>
    <t>Město Štíty</t>
  </si>
  <si>
    <t>nám. Míru 55</t>
  </si>
  <si>
    <t>Štíty</t>
  </si>
  <si>
    <t>78991</t>
  </si>
  <si>
    <t>00303453</t>
  </si>
  <si>
    <t>Štíty žijí hudbou a tancem</t>
  </si>
  <si>
    <t>služby, honoráře včetně dopravy</t>
  </si>
  <si>
    <t>43</t>
  </si>
  <si>
    <t>Velkolosinské promenádní koncerty 2018</t>
  </si>
  <si>
    <t>Úhrada honorářů vystupujících kapel a souborů, ozvučení a technické zajištění (nový stan pro vystupující).</t>
  </si>
  <si>
    <t>44</t>
  </si>
  <si>
    <t>AGRIPRINT s.r.o.</t>
  </si>
  <si>
    <t>Wellnerova 134/7</t>
  </si>
  <si>
    <t>29308755</t>
  </si>
  <si>
    <t>Publikace Pověsti ze Sudet</t>
  </si>
  <si>
    <t>úhrada nákladů spojených s výrobou knihy, sazbu a tisk.</t>
  </si>
  <si>
    <t>45</t>
  </si>
  <si>
    <t>Osvětová beseda Velká Bystřice, z.s.</t>
  </si>
  <si>
    <t>Zámecká 254</t>
  </si>
  <si>
    <t>22770364</t>
  </si>
  <si>
    <t>Bystřické kulturní léto - 2. ročník</t>
  </si>
  <si>
    <t>Náklady na vystoupení a ubytování  účinkujících</t>
  </si>
  <si>
    <t>46</t>
  </si>
  <si>
    <t>Ústav pro česko-americké vztahy, z.ú.</t>
  </si>
  <si>
    <t>Šumavská 1081/10</t>
  </si>
  <si>
    <t>12000</t>
  </si>
  <si>
    <t>Ústav</t>
  </si>
  <si>
    <t>04440706</t>
  </si>
  <si>
    <t>Americké jaro 2018</t>
  </si>
  <si>
    <t>honoráře, cestovní výlohy, ubytování, organizační práce, služby PR, grafika, fotografa a propagaci</t>
  </si>
  <si>
    <t>47</t>
  </si>
  <si>
    <t>Tyršova 360</t>
  </si>
  <si>
    <t>Němčice nad Hanou</t>
  </si>
  <si>
    <t>47918314</t>
  </si>
  <si>
    <t>Slet čarodějnic v Němčicích nad Hanou</t>
  </si>
  <si>
    <t>kulturní program- honoráře, materiál na výrobu kulis a rekvizit, propagace</t>
  </si>
  <si>
    <t>49</t>
  </si>
  <si>
    <t>Taneční soutěž ORION DANCING STARS 2018</t>
  </si>
  <si>
    <t>spotřební materiál, DDHM, služby</t>
  </si>
  <si>
    <t>50</t>
  </si>
  <si>
    <t>Čertoviny 2018</t>
  </si>
  <si>
    <t>spotřeba materiálu, služby, honoráře, ohňostroj</t>
  </si>
  <si>
    <t>51</t>
  </si>
  <si>
    <t>Těšická Libuše</t>
  </si>
  <si>
    <t>Hustopeče nad Bečvou</t>
  </si>
  <si>
    <t>75366</t>
  </si>
  <si>
    <t>Knihovna plná zážitků</t>
  </si>
  <si>
    <t>spotřební materiál, honoráře, odměny do soutěží</t>
  </si>
  <si>
    <t>52</t>
  </si>
  <si>
    <t>Divadlo Plyšového Medvídka, z.s.</t>
  </si>
  <si>
    <t>Krasická 3933/43</t>
  </si>
  <si>
    <t>79601</t>
  </si>
  <si>
    <t>22771379</t>
  </si>
  <si>
    <t>Pravidla neslušného chování</t>
  </si>
  <si>
    <t>návrh a výroba scény, loutek, kulis, kostýmů, výroba a nákup rekvizit, honoráře (režie, hudba, herci)</t>
  </si>
  <si>
    <t>53</t>
  </si>
  <si>
    <t>Město Moravský Beroun</t>
  </si>
  <si>
    <t>náměstí 9. května 4</t>
  </si>
  <si>
    <t>Moravský Beroun</t>
  </si>
  <si>
    <t>79305</t>
  </si>
  <si>
    <t>00296244</t>
  </si>
  <si>
    <t>Kulturní a výchovně vzdělávací pořady</t>
  </si>
  <si>
    <t>54</t>
  </si>
  <si>
    <t>ARTE - spolek základních uměleckých škol Olomouckého kraje</t>
  </si>
  <si>
    <t>Školská 349/9</t>
  </si>
  <si>
    <t>06489818</t>
  </si>
  <si>
    <t>ZUŠ OPEN 2018 - Celonárodní happening základních uměleckých škol</t>
  </si>
  <si>
    <t>nájemné, služby, propagace, ozvučení, fotodokumentace, spotřební materiál</t>
  </si>
  <si>
    <t>55</t>
  </si>
  <si>
    <t>ASOCIACE ŘECKÝCH OBCÍ V ČESKÉ REPUBLICE, z.s. - Řecká obec Javorník, pobočný spolek</t>
  </si>
  <si>
    <t>9. května 508</t>
  </si>
  <si>
    <t>75140977</t>
  </si>
  <si>
    <t>FOLKMÁJ 2018</t>
  </si>
  <si>
    <t>56</t>
  </si>
  <si>
    <t>Ing Dobeš Ladislav</t>
  </si>
  <si>
    <t>Fyzická osoba podnikající dle živnostenského zákona nezapsaná v obchodním rejstříku</t>
  </si>
  <si>
    <t>12683981</t>
  </si>
  <si>
    <t>ZÁJEZDOVÁ DIVADLA - STÁLÝ ZDROJ NAŠÍ KULTURY</t>
  </si>
  <si>
    <t>honoráře a provozní náklady zájezdových divadel, doprava zájezdových divadel, pronájmy sálů, technické zabezpečení pro realizaci konkrétních produkcí (zvuk, světla)</t>
  </si>
  <si>
    <t>57</t>
  </si>
  <si>
    <t>Jelínek Jaroslav</t>
  </si>
  <si>
    <t>Lomnice 196</t>
  </si>
  <si>
    <t>Lomnice</t>
  </si>
  <si>
    <t>79302</t>
  </si>
  <si>
    <t>tisk publikace</t>
  </si>
  <si>
    <t>58</t>
  </si>
  <si>
    <t>Hudba při Hasičském záchranném sboru Olomouckého kraje, z.s.</t>
  </si>
  <si>
    <t>Hněvotín 140</t>
  </si>
  <si>
    <t>Hněvotín</t>
  </si>
  <si>
    <t>78347</t>
  </si>
  <si>
    <t>27022064</t>
  </si>
  <si>
    <t>Kulturní propagace Olomouckého kraje, hanáckých tradic a popularizace hasičských a záchranářských aktivit.</t>
  </si>
  <si>
    <t>doprava, spotřeba materiálu, ozvučení, služby</t>
  </si>
  <si>
    <t>59</t>
  </si>
  <si>
    <t>PRO-BIO, obchodní společnost s.r.o.</t>
  </si>
  <si>
    <t>Lipová 40</t>
  </si>
  <si>
    <t>Staré Město</t>
  </si>
  <si>
    <t>78832</t>
  </si>
  <si>
    <t>46581863</t>
  </si>
  <si>
    <t>Ptačí bioslavnosti 2018</t>
  </si>
  <si>
    <t>60</t>
  </si>
  <si>
    <t>Mohelnické kulturní léto 2018</t>
  </si>
  <si>
    <t>honoráře účinkujících a cestovné, marketing, propagace, technické zajištění akce, autorské poplatky OSA</t>
  </si>
  <si>
    <t>61</t>
  </si>
  <si>
    <t>AMK Ecce Homo Šternberk v ÚAMK</t>
  </si>
  <si>
    <t>Nádražní 2509/60</t>
  </si>
  <si>
    <t>Šternberk</t>
  </si>
  <si>
    <t>44936141</t>
  </si>
  <si>
    <t>Flora Olomouc 2018 - jarní etapa</t>
  </si>
  <si>
    <t>spotřební materiál, služby, registrační poplatky, půjčovné, cestovné, propagaci</t>
  </si>
  <si>
    <t>62</t>
  </si>
  <si>
    <t>Sjednocená organizace nevidomých a slabozrakých České republiky, zapsaný spolek</t>
  </si>
  <si>
    <t>Krakovská 1695/21</t>
  </si>
  <si>
    <t>11000</t>
  </si>
  <si>
    <t>65399447</t>
  </si>
  <si>
    <t>Festival Dny umění nevidomých na Moravě 2018</t>
  </si>
  <si>
    <t>spotřební materiál, služby, propagace, tisk, nájemné, honoráře, mzdové náklady</t>
  </si>
  <si>
    <t>63</t>
  </si>
  <si>
    <t>Smíšený pěvecký sbor Vokál z.s.</t>
  </si>
  <si>
    <t>Jižní čtvrť IV 2544/10</t>
  </si>
  <si>
    <t>63701201</t>
  </si>
  <si>
    <t>Celoroční činnost</t>
  </si>
  <si>
    <t>mzdové náklady, cestovné, pronájem, doprovodné náklady související se soustředěním souboru, registrační poplatek, dopravu a pořízení mikrofonů stojanů USB zvukové karty</t>
  </si>
  <si>
    <t>64</t>
  </si>
  <si>
    <t>Svazek obcí Mikroregionu Zábřežsko</t>
  </si>
  <si>
    <t>Masarykovo náměstí 510/6</t>
  </si>
  <si>
    <t>Svazek obcí</t>
  </si>
  <si>
    <t>48428311</t>
  </si>
  <si>
    <t>Den mikroregionu Zábřežsko 2018</t>
  </si>
  <si>
    <t>zajištění stánků, pronájem/zajištění prostoru, stravování a pitný režim účinkujících, výdaje spojené s organizací kulturní částí akce</t>
  </si>
  <si>
    <t>65</t>
  </si>
  <si>
    <t>Vlastivědné muzeum v Olomouci</t>
  </si>
  <si>
    <t>nám. Republiky 823/5</t>
  </si>
  <si>
    <t>00100609</t>
  </si>
  <si>
    <t>Kulturní léto na zámku v Čechách pod Kosířem 2018</t>
  </si>
  <si>
    <t>služby (organizačně technické zajištění akce), nájemné, spotřeba materiálu, cestovné, honoráře, propagace</t>
  </si>
  <si>
    <t>66</t>
  </si>
  <si>
    <t>Obec Drahanovice</t>
  </si>
  <si>
    <t>Drahanovice 144</t>
  </si>
  <si>
    <t>Drahanovice</t>
  </si>
  <si>
    <t>78344</t>
  </si>
  <si>
    <t>00298841</t>
  </si>
  <si>
    <t>Setkání seniorů v Drahanovicích 2018</t>
  </si>
  <si>
    <t>honorář, propagace,vstupenky</t>
  </si>
  <si>
    <t>67</t>
  </si>
  <si>
    <t>XXV. COUNTRY BÁL</t>
  </si>
  <si>
    <t>pronájem, kulturní program, honoráře, pořízení kulis a rekvizit, ozvučení akce</t>
  </si>
  <si>
    <t>68</t>
  </si>
  <si>
    <t>Divadelní soubor ŠOK Staré Město z. s.</t>
  </si>
  <si>
    <t>Zemědělská 2</t>
  </si>
  <si>
    <t>63696509</t>
  </si>
  <si>
    <t>Divadelní přehlídka amatérských souborů Šokáček 2018</t>
  </si>
  <si>
    <t>dopravu, cestovné a občerstvení účinkujících, spotřební materiál</t>
  </si>
  <si>
    <t>69</t>
  </si>
  <si>
    <t>Černý Stanislav</t>
  </si>
  <si>
    <t>Básnická sbírka Skoro celé sdělení</t>
  </si>
  <si>
    <t>70</t>
  </si>
  <si>
    <t>Unie výtvarných umělců Olomoucka, z.s.</t>
  </si>
  <si>
    <t>Dolní náměstí 194/7</t>
  </si>
  <si>
    <t>16626508</t>
  </si>
  <si>
    <t>Publikační a výstavní činnost Unie výtvarných umělců Olomoucka (UVUO) v roce 2018</t>
  </si>
  <si>
    <t>publikační katalogy (předtiskové a tiskové práce, jazykové korektury), náklady na dopravu, propagaci, správu webových stránek, tvorbu DVD medailonů</t>
  </si>
  <si>
    <t>71</t>
  </si>
  <si>
    <t>ARKS Plus s.r.o.</t>
  </si>
  <si>
    <t>Dolní hejčínská 350/31</t>
  </si>
  <si>
    <t>26822334</t>
  </si>
  <si>
    <t>ŠTERNBERSKÉ KULTURNÍ LÉTO POD HVĚZDAMI 2018</t>
  </si>
  <si>
    <t>honoráře, doprava a technické zajištění projektu</t>
  </si>
  <si>
    <t>72</t>
  </si>
  <si>
    <t>Schneider Otto</t>
  </si>
  <si>
    <t>77200</t>
  </si>
  <si>
    <t>Katalog Skupiny A7</t>
  </si>
  <si>
    <t>Předtiskové práce, grafické návrhy, opravy textů, tiskové práce, propagace</t>
  </si>
  <si>
    <t>73</t>
  </si>
  <si>
    <t>Město Němčice nad Hanou</t>
  </si>
  <si>
    <t>Palackého nám. 3</t>
  </si>
  <si>
    <t>00288497</t>
  </si>
  <si>
    <t>Hanácký divadelní máj 2018</t>
  </si>
  <si>
    <t>doprava, propagace, mzdové náklady, ceny do soutěží</t>
  </si>
  <si>
    <t>74</t>
  </si>
  <si>
    <t>Hudebně zábavný pořad k výročí 100 let kina Moravský Beroun</t>
  </si>
  <si>
    <t>honorář</t>
  </si>
  <si>
    <t>75</t>
  </si>
  <si>
    <t>spolek Staré sovinecko</t>
  </si>
  <si>
    <t>22772154</t>
  </si>
  <si>
    <t>Významné osmičky dvacátého století v ČSR a jejich význam pro Olomoucký kraj a Sovinecko</t>
  </si>
  <si>
    <t>76</t>
  </si>
  <si>
    <t>Hrabová Daniela</t>
  </si>
  <si>
    <t>Babí léto 2018</t>
  </si>
  <si>
    <t>občerstvení a ceny pro vystupující, propagace, cestovné</t>
  </si>
  <si>
    <t>78</t>
  </si>
  <si>
    <t>Spolek prohlubování česko německých vztahů ve Šternberku</t>
  </si>
  <si>
    <t>Labutí 5</t>
  </si>
  <si>
    <t>26546574</t>
  </si>
  <si>
    <t>Šternbersko ve vzpomínkách (stálá expozice ve Šternberském klášteře)</t>
  </si>
  <si>
    <t>79</t>
  </si>
  <si>
    <t>Statutární město Prostějov</t>
  </si>
  <si>
    <t>nám. T. G. Masaryka 130/14</t>
  </si>
  <si>
    <t>00288659</t>
  </si>
  <si>
    <t>61. celostátní festival poezie Wolkrův Prostějov, XXXVI. Prostějovské hanácké slavnosti, Krajské postupové přehlídky Olomouckého kraje</t>
  </si>
  <si>
    <t>80</t>
  </si>
  <si>
    <t>nám. Republiky 5</t>
  </si>
  <si>
    <t>Hudební vystoupení v Arboretu Bílá Lhota</t>
  </si>
  <si>
    <t>Honorář hudebníka, nazvučení prostoru a propagaci akce.</t>
  </si>
  <si>
    <t>81</t>
  </si>
  <si>
    <t>Městys Hustopeče nad Bečvou</t>
  </si>
  <si>
    <t>náměstí Míru 21</t>
  </si>
  <si>
    <t>00301329</t>
  </si>
  <si>
    <t>Hustopečské dny 2018</t>
  </si>
  <si>
    <t>Spotřeba materiálu, opravy a údržba, honoráře, občerstvení pro účinkující, náklady na propagaci, distribuce pozvánek a výlep plakátů, odměny a cestovné pro účinkující, poplatky OSA, služby</t>
  </si>
  <si>
    <t>82</t>
  </si>
  <si>
    <t>Město Lipník nad Bečvou</t>
  </si>
  <si>
    <t>náměstí T. G. Masaryka 89/11</t>
  </si>
  <si>
    <t>Lipník nad Bečvou</t>
  </si>
  <si>
    <t>75131</t>
  </si>
  <si>
    <t>00301493</t>
  </si>
  <si>
    <t>KOV VE MĚSTĚ XIV.</t>
  </si>
  <si>
    <t>83</t>
  </si>
  <si>
    <t>Galerie Lautner Mohelnice</t>
  </si>
  <si>
    <t>výtvarné potřeby pro minidílny, výtvarné potřeby pro minidílny, cestovné přednášejícím</t>
  </si>
  <si>
    <t>84</t>
  </si>
  <si>
    <t>Cyrilometodějské gymnázium, základní škola a mateřská škola v Prostějově</t>
  </si>
  <si>
    <t>Komenského 1592/17</t>
  </si>
  <si>
    <t>796 01</t>
  </si>
  <si>
    <t>44053916</t>
  </si>
  <si>
    <t>Francouzské divadlo</t>
  </si>
  <si>
    <t>náklady na dopravu na festivaly a poplatky festivalů</t>
  </si>
  <si>
    <t>85</t>
  </si>
  <si>
    <t>Sdružení D, z.ú.</t>
  </si>
  <si>
    <t>17. listopadu 1126/43</t>
  </si>
  <si>
    <t>70865574</t>
  </si>
  <si>
    <t>PODĚS 2018 a Dramacentrum zve 2018</t>
  </si>
  <si>
    <t>86</t>
  </si>
  <si>
    <t>Řeka Morava pro Olomouc z.s.</t>
  </si>
  <si>
    <t>Na Vozovce 333/21</t>
  </si>
  <si>
    <t>03679551</t>
  </si>
  <si>
    <t>Řeka má duši 2018</t>
  </si>
  <si>
    <t>honoráře, ozvučení osvětlení akce, pronájem, služby, správa webu, propagace</t>
  </si>
  <si>
    <t>87</t>
  </si>
  <si>
    <t>Pavel Nenkovský</t>
  </si>
  <si>
    <t>789 85</t>
  </si>
  <si>
    <t>40322823</t>
  </si>
  <si>
    <t>43. MOHELNICKÝ DOSTAVNÍK ® 2018</t>
  </si>
  <si>
    <t>honoráře, ozvučení, osvětlení, technické zabezpečení akce, poplatky OSA, ceny do soutěží, pronájmy, elektroslužby, propagace, fot video dokumentace, pronájem a provoz velkoplošné videoprojekce</t>
  </si>
  <si>
    <t>88</t>
  </si>
  <si>
    <t>Růžová 458</t>
  </si>
  <si>
    <t>Postřelmov</t>
  </si>
  <si>
    <t>78969</t>
  </si>
  <si>
    <t>60801158</t>
  </si>
  <si>
    <t>Mezinárodní folklorní  festival Šumperk IOV, CIOFF</t>
  </si>
  <si>
    <t>ubytování, strava a doprava účastníků MFF, pronájem</t>
  </si>
  <si>
    <t>89</t>
  </si>
  <si>
    <t>Sdružení obcí mikroregionu Království</t>
  </si>
  <si>
    <t>Šrámkova 19</t>
  </si>
  <si>
    <t>69576688</t>
  </si>
  <si>
    <t>Kulturní rok v obcích mikroregionu Království</t>
  </si>
  <si>
    <t>mzdové náklady, pronájem, půjčovné, občerstvení pro porotu a účinkující, náklady na dopravu a propagaci, odměny do soutěží, technické zajištění akcí</t>
  </si>
  <si>
    <t>91</t>
  </si>
  <si>
    <t>ART ECON - Střední škola, s.r.o.</t>
  </si>
  <si>
    <t>Husovo nám. 2061/91</t>
  </si>
  <si>
    <t>25500783</t>
  </si>
  <si>
    <t>Zlatá jehla 2018</t>
  </si>
  <si>
    <t>ozvučení, osvětlení, věcné ceny soutěžícím, výzdoba, spotřební materiál, propagace</t>
  </si>
  <si>
    <t>92</t>
  </si>
  <si>
    <t>Spolek rodičů a přátel školy při ZŠ Pivín</t>
  </si>
  <si>
    <t>Pivín 170</t>
  </si>
  <si>
    <t>Pivín</t>
  </si>
  <si>
    <t>79824</t>
  </si>
  <si>
    <t>22864342</t>
  </si>
  <si>
    <t>Dětský den Pivín 2018 - Cesta kolem světa</t>
  </si>
  <si>
    <t>Materiálně technické zabezpečení, služby, pronájem</t>
  </si>
  <si>
    <t>93</t>
  </si>
  <si>
    <t>Crhan Jaromír</t>
  </si>
  <si>
    <t>Mikulov</t>
  </si>
  <si>
    <t>69201</t>
  </si>
  <si>
    <t>Břeclav</t>
  </si>
  <si>
    <t>PIVÍNSKÝM FOTBALEM</t>
  </si>
  <si>
    <t>94</t>
  </si>
  <si>
    <t>Český rozhlas</t>
  </si>
  <si>
    <t>Horní náměstí 21</t>
  </si>
  <si>
    <t>771 06</t>
  </si>
  <si>
    <t>Veřejnoprávní instituce (ČT,ČRo,ČTK)</t>
  </si>
  <si>
    <t>45245053</t>
  </si>
  <si>
    <t>Mezinárodní festival rozhlasové tvorby PRIX BOHEMIA RADIO 2018</t>
  </si>
  <si>
    <t>materiál, služby</t>
  </si>
  <si>
    <t>95</t>
  </si>
  <si>
    <t>Sportovní fotbalový klub Nedvězí</t>
  </si>
  <si>
    <t>Jilemnického 2/57</t>
  </si>
  <si>
    <t>60800577</t>
  </si>
  <si>
    <t>Josefovský ples v Nedvězí 2018</t>
  </si>
  <si>
    <t>honorář, služby, pronájem, pořízení stolů a židlí, ubrusy</t>
  </si>
  <si>
    <t>96</t>
  </si>
  <si>
    <t>Filmové léto v letním kině Nedvězí</t>
  </si>
  <si>
    <t>Prázdninová promítání pod širým nebem v areálu SFK Nedvězí. 4 až 8 celovečerních filmů, počet promítání dle výše poskytnuté dotace.</t>
  </si>
  <si>
    <t>nájemné, pronájem, poplatky OSA, pořízení lavic, židlí a stolů</t>
  </si>
  <si>
    <t>98</t>
  </si>
  <si>
    <t>Detour Productions z.s.</t>
  </si>
  <si>
    <t>Horní 355/103</t>
  </si>
  <si>
    <t>Štěpánov</t>
  </si>
  <si>
    <t>78313</t>
  </si>
  <si>
    <t>27037436</t>
  </si>
  <si>
    <t>Ostrovy bez hranic 2018</t>
  </si>
  <si>
    <t>honoráře, grafické služeb, úhrada produkce, fotografické a filmové dokumentace, ubytování účinkujících</t>
  </si>
  <si>
    <t>99</t>
  </si>
  <si>
    <t>Obec Nemile</t>
  </si>
  <si>
    <t>Nemile 93</t>
  </si>
  <si>
    <t>Nemile</t>
  </si>
  <si>
    <t>00635871</t>
  </si>
  <si>
    <t>propagace, fotodokumentace, honoráře, půjčovné, služby, občerstvení pro účastníky</t>
  </si>
  <si>
    <t>100</t>
  </si>
  <si>
    <t>KORNET MUSIC, z. s.</t>
  </si>
  <si>
    <t>B. Němcové 813/6</t>
  </si>
  <si>
    <t>26998581</t>
  </si>
  <si>
    <t>Lovecká a myslivecká hudba</t>
  </si>
  <si>
    <t>doprava, ubytování, propagace, ceny do soutěží</t>
  </si>
  <si>
    <t>101</t>
  </si>
  <si>
    <t>Lichtzwang, z. s.</t>
  </si>
  <si>
    <t>Vodární 484/1</t>
  </si>
  <si>
    <t>05331447</t>
  </si>
  <si>
    <t>Lichtzwang 2018 - koncertní řada a turné</t>
  </si>
  <si>
    <t>honoráře, propagace, produkce</t>
  </si>
  <si>
    <t>102</t>
  </si>
  <si>
    <t>KORNET, z. s.</t>
  </si>
  <si>
    <t>26669994</t>
  </si>
  <si>
    <t>Hudebně dramatické pořady pro děti 2018</t>
  </si>
  <si>
    <t>cestovné, propagace, údržba a opravy, pronájem</t>
  </si>
  <si>
    <t>103</t>
  </si>
  <si>
    <t>MusicOlomouc, spolek</t>
  </si>
  <si>
    <t>22718371</t>
  </si>
  <si>
    <t>MusicOlomouc 2018 - 10. mezinárodní festival soudobé hudby</t>
  </si>
  <si>
    <t>cestovné, honoráře, propagace, dramaturgie, produkce</t>
  </si>
  <si>
    <t>9/2017</t>
  </si>
  <si>
    <t>104</t>
  </si>
  <si>
    <t>Město Tovačov</t>
  </si>
  <si>
    <t>Náměstí 12</t>
  </si>
  <si>
    <t>00302082</t>
  </si>
  <si>
    <t>Tovačovské kulturní léto</t>
  </si>
  <si>
    <t>105</t>
  </si>
  <si>
    <t>France Martin</t>
  </si>
  <si>
    <t>Praha 10</t>
  </si>
  <si>
    <t>10100</t>
  </si>
  <si>
    <t>71084843</t>
  </si>
  <si>
    <t>DALIBOR JANDA - ŘÍKÁ SI HURIKÁN</t>
  </si>
  <si>
    <t>Finance budou použity na pronájem sálu, aparaturu a osvětlení, honoráře, propagaci, poplatky OSA</t>
  </si>
  <si>
    <t>106</t>
  </si>
  <si>
    <t>Digitalizace exponátů Vesnického muzea Želechovice a jejich on-line prezentace</t>
  </si>
  <si>
    <t>107</t>
  </si>
  <si>
    <t>PhDr. Čermák Miloslav CSc.</t>
  </si>
  <si>
    <t>13629158</t>
  </si>
  <si>
    <t>Střední Morava, vlastivědná revue</t>
  </si>
  <si>
    <t>služby, honoráře, tisk, distribuce</t>
  </si>
  <si>
    <t>108</t>
  </si>
  <si>
    <t>Obec Koválovice-Osíčany</t>
  </si>
  <si>
    <t>Koválovice 67</t>
  </si>
  <si>
    <t>Koválovice-Osíčany</t>
  </si>
  <si>
    <t>79829</t>
  </si>
  <si>
    <t>00600024</t>
  </si>
  <si>
    <t>Mikroregion Němčicko se baví 2017 - Obec Koválovice-Osíčany</t>
  </si>
  <si>
    <t>109</t>
  </si>
  <si>
    <t>Klubové zařízení Plumlov, příspěvková organizace</t>
  </si>
  <si>
    <t>Zámek 99</t>
  </si>
  <si>
    <t>Plumlov</t>
  </si>
  <si>
    <t>79803</t>
  </si>
  <si>
    <t>00637866</t>
  </si>
  <si>
    <t>Plumlovský kulturní rok 2018</t>
  </si>
  <si>
    <t>spotřební materiál, mzdové náklady, autorské poplatky, propagace</t>
  </si>
  <si>
    <t>110</t>
  </si>
  <si>
    <t>Obec Víceměřice</t>
  </si>
  <si>
    <t>Víceměřice 26</t>
  </si>
  <si>
    <t>Víceměřice</t>
  </si>
  <si>
    <t>79826</t>
  </si>
  <si>
    <t>00288888</t>
  </si>
  <si>
    <t>Nákup ozvučovací sestavy</t>
  </si>
  <si>
    <t>Pořízení ozvučovací sestavy</t>
  </si>
  <si>
    <t>111</t>
  </si>
  <si>
    <t>BURIAN a TICHÁK, s. r. o.</t>
  </si>
  <si>
    <t>Komenského 897/10</t>
  </si>
  <si>
    <t>48394572</t>
  </si>
  <si>
    <t>Dvouměsíčník Listy, ročník 2018</t>
  </si>
  <si>
    <t>112</t>
  </si>
  <si>
    <t>Spolek ručních řemesel Mohelnice</t>
  </si>
  <si>
    <t>nám. Kosmonautů 1145/8</t>
  </si>
  <si>
    <t>22735968</t>
  </si>
  <si>
    <t>Výročí 21 let patchworku v Mohelnici - Patchworkářský workshop a výročí 22 let paličkované krajky v Mohelnici - Krajkářský workshop</t>
  </si>
  <si>
    <t>pořízení pracovního počítače, PHM na dopravu exponátů, tisk a propagace, ceny do soutěží, ubytování lektorek, lektorská činnost, DPP, spotřební materiál, paspartování a rámování, pronájem prostor, přístroj Big Shot.</t>
  </si>
  <si>
    <t>113</t>
  </si>
  <si>
    <t>nám. T. G. Masaryka 99</t>
  </si>
  <si>
    <t>Náměšť na Hané</t>
  </si>
  <si>
    <t>03364143</t>
  </si>
  <si>
    <t>JSME ZE STEJNÉ PLANETY 2, 2018 - CIAO GIANPRIMO (čtvrtý ročník projektu)</t>
  </si>
  <si>
    <t>ozvučení, osvětlení, honoráře, nájemné, materiálně technické zabezpečení</t>
  </si>
  <si>
    <t>114</t>
  </si>
  <si>
    <t>Tělovýchovná jednota Senice na Hané z. s.</t>
  </si>
  <si>
    <t>Sokolská 255</t>
  </si>
  <si>
    <t>Senice na Hané</t>
  </si>
  <si>
    <t>78345</t>
  </si>
  <si>
    <t>45237204</t>
  </si>
  <si>
    <t>110 let TJ v Senici na Hané</t>
  </si>
  <si>
    <t>115</t>
  </si>
  <si>
    <t>Horní náměstí 7/7</t>
  </si>
  <si>
    <t>00097969</t>
  </si>
  <si>
    <t>116</t>
  </si>
  <si>
    <t>„MORAVA NOVĚ ZAKRESLENÁ ANEB KOMENSKÉHO MAPA, CO BYLO PŘED A PO NÍ“</t>
  </si>
  <si>
    <t>117</t>
  </si>
  <si>
    <t>HLADOVÉ DIVADÉLKO ÚSOV z. s.</t>
  </si>
  <si>
    <t>78973</t>
  </si>
  <si>
    <t>06026842</t>
  </si>
  <si>
    <t>PODPORA ČINNOSTI HLADOVÉHO DIVADÉLKA ÚSOV z. s.</t>
  </si>
  <si>
    <t>DDHM, materiálně technické zabezpečení, služby, osvětlovací a zvuková technika</t>
  </si>
  <si>
    <t>118</t>
  </si>
  <si>
    <t>Langer Radovan</t>
  </si>
  <si>
    <t>Hranice</t>
  </si>
  <si>
    <t>Mezinárodní sympozium malby / plenér Hranice 2018</t>
  </si>
  <si>
    <t>náklady na ubytování účastníků sympozia</t>
  </si>
  <si>
    <t>119</t>
  </si>
  <si>
    <t>Arcibiskupství olomoucké</t>
  </si>
  <si>
    <t>Wurmova 562/9</t>
  </si>
  <si>
    <t>Evidované církevní právnické osoby</t>
  </si>
  <si>
    <t>00445151</t>
  </si>
  <si>
    <t>Noc kostelů 2018</t>
  </si>
  <si>
    <t>propagace</t>
  </si>
  <si>
    <t>120</t>
  </si>
  <si>
    <t>Obec Bílá Lhota</t>
  </si>
  <si>
    <t>Bílá Lhota 1</t>
  </si>
  <si>
    <t>Bílá Lhota</t>
  </si>
  <si>
    <t>00298662</t>
  </si>
  <si>
    <t>Koncert v arboretu</t>
  </si>
  <si>
    <t>Honoráře, ozvučení, propagace, občerstvení pro účinkující</t>
  </si>
  <si>
    <t>121</t>
  </si>
  <si>
    <t>SH ČMS - Sbor dobrovolných hasičů Bušín</t>
  </si>
  <si>
    <t>Bušín 84</t>
  </si>
  <si>
    <t>Bušín</t>
  </si>
  <si>
    <t>78962</t>
  </si>
  <si>
    <t>64094502</t>
  </si>
  <si>
    <t>Bušínská pouť 2018</t>
  </si>
  <si>
    <t>služby, honoráře, ozvučení, poplatky OSA, pronájem, ohňostroj</t>
  </si>
  <si>
    <t>122</t>
  </si>
  <si>
    <t>Městská knihovna Lipník nad Bečvou, příspěvková organizace</t>
  </si>
  <si>
    <t>nám. T. G. Masaryka 11/16</t>
  </si>
  <si>
    <t>70866341</t>
  </si>
  <si>
    <t>Republika stoletá</t>
  </si>
  <si>
    <t>honoráře, služby, spotřeba materiálů, propagace</t>
  </si>
  <si>
    <t>123</t>
  </si>
  <si>
    <t>Obec Rapotín</t>
  </si>
  <si>
    <t>Šumperská 775</t>
  </si>
  <si>
    <t>Rapotín</t>
  </si>
  <si>
    <t>78814</t>
  </si>
  <si>
    <t>00635901</t>
  </si>
  <si>
    <t>Rapotínské slavnosti 2018</t>
  </si>
  <si>
    <t>124</t>
  </si>
  <si>
    <t>Dům kultury Šumperk, s.r.o.</t>
  </si>
  <si>
    <t>Fialova 416/3</t>
  </si>
  <si>
    <t>25818830</t>
  </si>
  <si>
    <t>PRELUDIUM ALOISE MOTÝLA 2018, ŠPEK 2018, CELOROČNÍ VÝSTAVNÍ CYKLUS  "ZNOVU A POPRVÉ" 2018</t>
  </si>
  <si>
    <t>125</t>
  </si>
  <si>
    <t>Nadace Karla staršího ze Žerotína</t>
  </si>
  <si>
    <t>Jana Žižky 195</t>
  </si>
  <si>
    <t>Nadace</t>
  </si>
  <si>
    <t>44939230</t>
  </si>
  <si>
    <t>Atlas historických map Bludova</t>
  </si>
  <si>
    <t>grafická a předtisková příprava, redakce, tisk</t>
  </si>
  <si>
    <t>126</t>
  </si>
  <si>
    <t>Balog Robert</t>
  </si>
  <si>
    <t>01854844</t>
  </si>
  <si>
    <t>MEZINÁRODNÍ DNY BALETU 2018</t>
  </si>
  <si>
    <t>127</t>
  </si>
  <si>
    <t>Obec Ústín</t>
  </si>
  <si>
    <t>Ústín 9</t>
  </si>
  <si>
    <t>Ústín</t>
  </si>
  <si>
    <t>783 46</t>
  </si>
  <si>
    <t>00635618</t>
  </si>
  <si>
    <t>VÍTÁ VÁS KOMUNITNÍ CENTRUM HANÁ</t>
  </si>
  <si>
    <t>propagace, honoráře a občerstvení pro účinkující, služby, půjčovné</t>
  </si>
  <si>
    <t>128</t>
  </si>
  <si>
    <t>Studium Artium, z. s.</t>
  </si>
  <si>
    <t>Drahlov 123</t>
  </si>
  <si>
    <t>Charváty</t>
  </si>
  <si>
    <t>78375</t>
  </si>
  <si>
    <t>03747026</t>
  </si>
  <si>
    <t>Publikační platforma Studium Artium Magazín</t>
  </si>
  <si>
    <t>130</t>
  </si>
  <si>
    <t>Dušan Neumann</t>
  </si>
  <si>
    <t>Bohuňovice</t>
  </si>
  <si>
    <t>78314</t>
  </si>
  <si>
    <t>65165420</t>
  </si>
  <si>
    <t>Provozní náklady klubu Bounty Rock Cafe 2018</t>
  </si>
  <si>
    <t>provozní náklady - nájemné, honoráře umělců a propagace</t>
  </si>
  <si>
    <t>131</t>
  </si>
  <si>
    <t>SPOLEK RODIČŮ ZUŠ ZÁBŘEH</t>
  </si>
  <si>
    <t>75058057</t>
  </si>
  <si>
    <t>IX. Mezinárodní interpretační kurzy Zábřeh</t>
  </si>
  <si>
    <t>úhradu honorářů lektorům</t>
  </si>
  <si>
    <t>132</t>
  </si>
  <si>
    <t>Obec Tučín</t>
  </si>
  <si>
    <t>Tučín 127</t>
  </si>
  <si>
    <t>Tučín</t>
  </si>
  <si>
    <t>75116</t>
  </si>
  <si>
    <t>00636631</t>
  </si>
  <si>
    <t>Hudební festival Tučínský špekáček 2018</t>
  </si>
  <si>
    <t>honoráře, pronájem, služby, propagace, tisk, výroba cen pro účinkující, výroba CD</t>
  </si>
  <si>
    <t>133</t>
  </si>
  <si>
    <t>Klub přátel ZUŠ Němčice nad Hanou, z.s.</t>
  </si>
  <si>
    <t>Komenského nám. 168</t>
  </si>
  <si>
    <t>26528185</t>
  </si>
  <si>
    <t>Koncertní vystoupení pěveckého sboru Canticum</t>
  </si>
  <si>
    <t>134</t>
  </si>
  <si>
    <t>Komorní pěvecký spolek Dvořák</t>
  </si>
  <si>
    <t>Foerstrova 1041/37</t>
  </si>
  <si>
    <t>44936087</t>
  </si>
  <si>
    <t>Kulturní činnost KPS Dvořák v roce 2018</t>
  </si>
  <si>
    <t>nákladů na dopravu, režijní materiál, kopírování notového materiálu a propagaci</t>
  </si>
  <si>
    <t>135</t>
  </si>
  <si>
    <t>Lázně Slatinice a.s.</t>
  </si>
  <si>
    <t>Slatinice 29</t>
  </si>
  <si>
    <t>Slatinice</t>
  </si>
  <si>
    <t>78342</t>
  </si>
  <si>
    <t>25367757</t>
  </si>
  <si>
    <t>Slatinické kulturní léto 2018</t>
  </si>
  <si>
    <t>136</t>
  </si>
  <si>
    <t>Dechový orchestr ZUŠ Němčice nad Hanou, z. s.</t>
  </si>
  <si>
    <t>26528100</t>
  </si>
  <si>
    <t>Slavnostní koncert  - 100 let Československa</t>
  </si>
  <si>
    <t>137</t>
  </si>
  <si>
    <t>Město Litovel</t>
  </si>
  <si>
    <t>Nám. Př. Otakara 778/1b</t>
  </si>
  <si>
    <t>Litovel</t>
  </si>
  <si>
    <t>78401</t>
  </si>
  <si>
    <t>00299138</t>
  </si>
  <si>
    <t>Litovel - velké dějiny města</t>
  </si>
  <si>
    <t>tisk a knihařské zpracování publikace</t>
  </si>
  <si>
    <t>12/2014</t>
  </si>
  <si>
    <t>138</t>
  </si>
  <si>
    <t>Základní umělecká škola Němčice nad Hanou, příspěvková organizace</t>
  </si>
  <si>
    <t>00380652</t>
  </si>
  <si>
    <t>XXI. Svátek hudby - ZUŠ OPEN 2018</t>
  </si>
  <si>
    <t>náklady spojené s pobytem účastníků soustředění, doprava účastníků, nájemné, stavba pódia, ozvučení, mzdové náklady, DPP, služby</t>
  </si>
  <si>
    <t>139</t>
  </si>
  <si>
    <t>Litovelské slavnosti a Dny evropského dědictví 2018</t>
  </si>
  <si>
    <t>140</t>
  </si>
  <si>
    <t>Děti Hané, spolek</t>
  </si>
  <si>
    <t>Atletická 4461/10</t>
  </si>
  <si>
    <t>22907807</t>
  </si>
  <si>
    <t>Celoroční provoz Galerie Zdeňka Buriana</t>
  </si>
  <si>
    <t>mzdové náklady, propagace, zapůjčení exponátů, opravy, spotřební materiál, pronájem</t>
  </si>
  <si>
    <t>141</t>
  </si>
  <si>
    <t>Čikl Václav</t>
  </si>
  <si>
    <t>Štěpfest 2018</t>
  </si>
  <si>
    <t>propagace, ozvučení, osvětlení</t>
  </si>
  <si>
    <t>142</t>
  </si>
  <si>
    <t>MAS Šternbersko o.p.s.</t>
  </si>
  <si>
    <t>Horní náměstí 16</t>
  </si>
  <si>
    <t>Obecně prospěšná společnost</t>
  </si>
  <si>
    <t>26879794</t>
  </si>
  <si>
    <t>ŠTERNBERK ŽIJE 2018  KULTURNĚ-VZDĚLÁVACÍ ROK S INFORMAČNÍM CENTREM ŠTERNBERK</t>
  </si>
  <si>
    <t>materiálně technické zabezpečení, občerstvení pro účinkující, propagace, mzdové náklady, DPP</t>
  </si>
  <si>
    <t>143</t>
  </si>
  <si>
    <t>Muzeum Komenského v Přerově, příspěvková organizace</t>
  </si>
  <si>
    <t>Vydání kolektivní monografie "Komenský a první republika"</t>
  </si>
  <si>
    <t>grafická příprava a tisk publikace, služby</t>
  </si>
  <si>
    <t>144</t>
  </si>
  <si>
    <t>Zifčáková Zuzana</t>
  </si>
  <si>
    <t>Kojetín</t>
  </si>
  <si>
    <t>75201</t>
  </si>
  <si>
    <t>spotřební materiál, pořízení DDHM</t>
  </si>
  <si>
    <t>145</t>
  </si>
  <si>
    <t>146</t>
  </si>
  <si>
    <t>Haná Velká Bystřice z.s.</t>
  </si>
  <si>
    <t>Na Letné 572</t>
  </si>
  <si>
    <t>63729458</t>
  </si>
  <si>
    <t>Slavnostní koncert k oslavám 100. výročí Československa - příprava a realizace</t>
  </si>
  <si>
    <t>ozvučení, propagace, pořízení rekvizit a kostýmů, údržba a opravy lidových krojů, včetně doplnění součástí, nácvik a soustředění účastníků, jejich ubytování, stravování, honoráře, služby, pronájem</t>
  </si>
  <si>
    <t>147</t>
  </si>
  <si>
    <t>Zlamal Petr</t>
  </si>
  <si>
    <t>Autorská výstava obrazů akad. mal. Petra Zlamala</t>
  </si>
  <si>
    <t>služby, honoráře, propagace,</t>
  </si>
  <si>
    <t>149</t>
  </si>
  <si>
    <t>Spolek múzických umění</t>
  </si>
  <si>
    <t>Jedlí 119</t>
  </si>
  <si>
    <t>Jedlí</t>
  </si>
  <si>
    <t>04487001</t>
  </si>
  <si>
    <t>Královské hudební slavnosti</t>
  </si>
  <si>
    <t>honoráře, ubytování umělců</t>
  </si>
  <si>
    <t>150</t>
  </si>
  <si>
    <t>Vlastivědný spolek Žerotín Dřevohostice</t>
  </si>
  <si>
    <t>Kostelní 151</t>
  </si>
  <si>
    <t>04789687</t>
  </si>
  <si>
    <t>Slavnostní odhalení pamětní desky kpt. Josefu Logajovi</t>
  </si>
  <si>
    <t>DDHM, cestovné, propagace, honoráře, služby</t>
  </si>
  <si>
    <t>151</t>
  </si>
  <si>
    <t>Vlastivědné muzeum v Šumperku, příspěvková organizace</t>
  </si>
  <si>
    <t>Hlavní třída 342/22</t>
  </si>
  <si>
    <t>00098311</t>
  </si>
  <si>
    <t>Šumpersko v období první republiky (1918-1938)</t>
  </si>
  <si>
    <t>spotřeba materiálu, služby, propagace, náklady vzniklé zhotovením interaktivních prvků do výstavy</t>
  </si>
  <si>
    <t>152</t>
  </si>
  <si>
    <t>Město Staré Město</t>
  </si>
  <si>
    <t>nám. Osvobození 166</t>
  </si>
  <si>
    <t>00303364</t>
  </si>
  <si>
    <t>ANENSKÁ POUŤ 2018</t>
  </si>
  <si>
    <t>pronájem, technické zabezpečení, ozvučení, osvětlení, propagace, honoráře, služby</t>
  </si>
  <si>
    <t>153</t>
  </si>
  <si>
    <t>Klub českých turistů, odbor Loštice</t>
  </si>
  <si>
    <t>Hradská 380/1</t>
  </si>
  <si>
    <t>Loštice</t>
  </si>
  <si>
    <t>78983</t>
  </si>
  <si>
    <t>70890617</t>
  </si>
  <si>
    <t>Připomenutí 100 výročí vzniku republiky</t>
  </si>
  <si>
    <t>Propagace, honoráře, občerstvení pro účinkující, spotřeba materiálu, služby</t>
  </si>
  <si>
    <t>154</t>
  </si>
  <si>
    <t>Jirásková Vlasta</t>
  </si>
  <si>
    <t>67722644</t>
  </si>
  <si>
    <t>Pohárová soutěž v předtančení tanečních kolektivů minidětí, dětí, juniorů a mládeže</t>
  </si>
  <si>
    <t>Pronájem, medaile, odměny pro soutěžící, dohoda o provedení práce</t>
  </si>
  <si>
    <t>155</t>
  </si>
  <si>
    <t>Základní umělecká škola "Žerotín" Olomouc, Kavaleristů 6</t>
  </si>
  <si>
    <t>Kavaleristů 880/6</t>
  </si>
  <si>
    <t>772 00</t>
  </si>
  <si>
    <t>00096725</t>
  </si>
  <si>
    <t>XV. ročník Pěvecké soutěže Olomouc 2018</t>
  </si>
  <si>
    <t>ubytování  a odměny porotám</t>
  </si>
  <si>
    <t>156</t>
  </si>
  <si>
    <t>V. ročník Klavírní soutěžní přehlídky Mozart opět v Olomouci 2018</t>
  </si>
  <si>
    <t>odměna porotám</t>
  </si>
  <si>
    <t>157</t>
  </si>
  <si>
    <t>Slavnostní koncert ke 130 výročí založení ZUŠ Žerotín</t>
  </si>
  <si>
    <t>pronájem</t>
  </si>
  <si>
    <t>158</t>
  </si>
  <si>
    <t>Město Žulová</t>
  </si>
  <si>
    <t>Hlavní 36</t>
  </si>
  <si>
    <t>Žulová</t>
  </si>
  <si>
    <t>79065</t>
  </si>
  <si>
    <t>00303682</t>
  </si>
  <si>
    <t>Žulovské slavnosti - 660 let od první zmínky založení města Žulová</t>
  </si>
  <si>
    <t>honoráře, nájemné, spotřeba materiálu, materiálně technické zajištění</t>
  </si>
  <si>
    <t>159</t>
  </si>
  <si>
    <t>Tělocvičná jednota Sokol Sušice</t>
  </si>
  <si>
    <t>Sušice 63</t>
  </si>
  <si>
    <t>Sušice</t>
  </si>
  <si>
    <t>75111</t>
  </si>
  <si>
    <t>66742994</t>
  </si>
  <si>
    <t>Znovuobnovení Masarykova sadu u příležitosti oslav 100. výročí vzniku Československé republiky</t>
  </si>
  <si>
    <t>honoráře, ceny pro soutěžící, ozvučení, pronájem</t>
  </si>
  <si>
    <t>160</t>
  </si>
  <si>
    <t>Pěvecký sbor Cantabile, z. s.</t>
  </si>
  <si>
    <t>Hromůvka 1893</t>
  </si>
  <si>
    <t>22662154</t>
  </si>
  <si>
    <t>Příspěvek na činnost -  intenzivní soustředění těles PS CANTABILE</t>
  </si>
  <si>
    <t>Ubytování a stravné na soustředěních</t>
  </si>
  <si>
    <t>161</t>
  </si>
  <si>
    <t>Obec Liboš</t>
  </si>
  <si>
    <t>Liboš 82</t>
  </si>
  <si>
    <t>Liboš</t>
  </si>
  <si>
    <t>00635758</t>
  </si>
  <si>
    <t>Festival malých hudebních souborů-Liboš 2018</t>
  </si>
  <si>
    <t>Spotřeba materiálu, cestovné, mzdové náklady, dohody o provedení práce, občerstvení pro účinkující, propagace, služby, honoráře, ceny</t>
  </si>
  <si>
    <t>162</t>
  </si>
  <si>
    <t>Spolek BRC Promotion</t>
  </si>
  <si>
    <t>Hálkova 171/2</t>
  </si>
  <si>
    <t>05709806</t>
  </si>
  <si>
    <t>Festival Bounty Rock Cafe Open Air 2018</t>
  </si>
  <si>
    <t>honoráře umělců a technické zajištění akce</t>
  </si>
  <si>
    <t>163</t>
  </si>
  <si>
    <t>Židovská obec Olomouc</t>
  </si>
  <si>
    <t>Komenského 862/7</t>
  </si>
  <si>
    <t>41031717</t>
  </si>
  <si>
    <t>Stolpersteine 2018</t>
  </si>
  <si>
    <t>nákup 50 kamenů Stolpersteine</t>
  </si>
  <si>
    <t>164</t>
  </si>
  <si>
    <t>Městský klub Litovel</t>
  </si>
  <si>
    <t>Nám. Př. Otakara 753/11</t>
  </si>
  <si>
    <t>00849341</t>
  </si>
  <si>
    <t>Hanácké Benátky 2018</t>
  </si>
  <si>
    <t>honoráře, ubytování, náklady na dopravu účinkujících, služby, technické zabezpečení, pronájem, ozvučení</t>
  </si>
  <si>
    <t>165</t>
  </si>
  <si>
    <t>Občanská společnost DSi, z.s.</t>
  </si>
  <si>
    <t>Beňov 37</t>
  </si>
  <si>
    <t>Beňov</t>
  </si>
  <si>
    <t>27001041</t>
  </si>
  <si>
    <t>Ňufíčkovo komunitní divadélko 2018</t>
  </si>
  <si>
    <t>166</t>
  </si>
  <si>
    <t>Divadelní spolek Na štaci, z.s.</t>
  </si>
  <si>
    <t>Dolní brána 432/1</t>
  </si>
  <si>
    <t>66597218</t>
  </si>
  <si>
    <t>Inscenace divadelní hry Převýchova v díře</t>
  </si>
  <si>
    <t>honoráře, propagaci, spotřebu materiálu</t>
  </si>
  <si>
    <t>167</t>
  </si>
  <si>
    <t>Czech-Slovak-Chinese Chamber z.s.</t>
  </si>
  <si>
    <t>Myslivecká 64/18</t>
  </si>
  <si>
    <t>04898788</t>
  </si>
  <si>
    <t>Mezinárodní a prestižní baletní galavečer 2018</t>
  </si>
  <si>
    <t>168</t>
  </si>
  <si>
    <t>Městské kulturní středisko Konice, příspěvková organizace</t>
  </si>
  <si>
    <t>Kostelní 46</t>
  </si>
  <si>
    <t>Konice</t>
  </si>
  <si>
    <t>79852</t>
  </si>
  <si>
    <t>00209988</t>
  </si>
  <si>
    <t>Kulturní léto 2018</t>
  </si>
  <si>
    <t>169</t>
  </si>
  <si>
    <t>Folklorní soubor Haná Přerov, z. s.</t>
  </si>
  <si>
    <t>U Bečvy 904/1</t>
  </si>
  <si>
    <t>67338500</t>
  </si>
  <si>
    <t>Folklorní festival V zámku a podzámčí 2018</t>
  </si>
  <si>
    <t>spotřební materiál, nájemné, cestovné, mzdové náklady, DPP, technické zabezpečení, nájemné, občerstvení pro účinkující, služby, propagace, ceny do soutěží, poplatky za autorská práva</t>
  </si>
  <si>
    <t>170</t>
  </si>
  <si>
    <t>Mgr. Žůrková Dagmar</t>
  </si>
  <si>
    <t>OLOMOUC Povel</t>
  </si>
  <si>
    <t>61979490</t>
  </si>
  <si>
    <t>Stupkovo kvarteto - Jesenicko - kraj rodových kořenů Franze Schuberta (1797-1828)</t>
  </si>
  <si>
    <t>cestovné, strava, ubytování, honoráře, propagace</t>
  </si>
  <si>
    <t>171</t>
  </si>
  <si>
    <t>Mgr. Paučková Bronislava</t>
  </si>
  <si>
    <t>46553614</t>
  </si>
  <si>
    <t>Autorské a kolektivní výstavy českých a slovenských výtvarníků v galerii RUBIKON</t>
  </si>
  <si>
    <t>Propagace, inzerce, nájem prostor, mzdy, DPP, spotřební materiál</t>
  </si>
  <si>
    <t>172</t>
  </si>
  <si>
    <t>Olomoucké kulturní prázdniny 2018</t>
  </si>
  <si>
    <t>174</t>
  </si>
  <si>
    <t>Obec Klopotovice</t>
  </si>
  <si>
    <t>Klopotovice 11</t>
  </si>
  <si>
    <t>Klopotovice</t>
  </si>
  <si>
    <t>79821</t>
  </si>
  <si>
    <t>00288357</t>
  </si>
  <si>
    <t>oslava k 70 výročí založení SDH Klopotovice</t>
  </si>
  <si>
    <t>propagace, drobné upomínkové předměty, ozvučení akce, pitný režim pro vystupující, pronájem, materiálně technické zabezpečení, PHM</t>
  </si>
  <si>
    <t>175</t>
  </si>
  <si>
    <t>Nugis Finem, z.s.</t>
  </si>
  <si>
    <t>17. listopadu 930/8</t>
  </si>
  <si>
    <t>03770796</t>
  </si>
  <si>
    <t>Vydání historické edice Justiniánských Digest poprvé v České republice</t>
  </si>
  <si>
    <t>Cílem projektu je publikace Justiniánských Digest v jejich plném původním (latinském) znění. Tento právní text pocházející ze šestého století n.l. je nejvýznamnějším pramenem římského práva, na jehož základě stojí právní řády celého křesťanského světa.</t>
  </si>
  <si>
    <t>tisk historické edice</t>
  </si>
  <si>
    <t>176</t>
  </si>
  <si>
    <t>Klasik snooker klub Prince Gera z.s.</t>
  </si>
  <si>
    <t>Náklo 11</t>
  </si>
  <si>
    <t>Náklo</t>
  </si>
  <si>
    <t>78332</t>
  </si>
  <si>
    <t>03348440</t>
  </si>
  <si>
    <t>Koncert k příležitosti setkávání umělců působících v Macao orchestra a multimediální koncert Clarinet Factory</t>
  </si>
  <si>
    <t>nájemné, technické služby-videodokumentace, osvětlení, ozvučení, propagace</t>
  </si>
  <si>
    <t>177</t>
  </si>
  <si>
    <t>Fingers Up Production s.r.o.</t>
  </si>
  <si>
    <t>Rybná 716/24</t>
  </si>
  <si>
    <t>04909321</t>
  </si>
  <si>
    <t>Hudební festival Fingers Up</t>
  </si>
  <si>
    <t>propagace, pódia a ozvučení, služby, oplocení areálu</t>
  </si>
  <si>
    <t>178</t>
  </si>
  <si>
    <t>Obec Oprostovice</t>
  </si>
  <si>
    <t>Oprostovice 36</t>
  </si>
  <si>
    <t>Oprostovice</t>
  </si>
  <si>
    <t>75354</t>
  </si>
  <si>
    <t>00636452</t>
  </si>
  <si>
    <t>Oslavy 650 let obce Oprostovice a 75 let SDH</t>
  </si>
  <si>
    <t>výroba praporu obce, honoráře, pořízení fotoknihy, propagační a upomínkové předměty</t>
  </si>
  <si>
    <t>179</t>
  </si>
  <si>
    <t>Lachmanová Edita</t>
  </si>
  <si>
    <t>Baletní Galavečer pod širým nebem na zámku Plumlov</t>
  </si>
  <si>
    <t>cestovné, doprava, služby, ozvučení, osvětlení, honoráře, mzdové náklady DPP, DPČ, propagace, půjčovné</t>
  </si>
  <si>
    <t>180</t>
  </si>
  <si>
    <t>FashionShow pro zámek Plumlov</t>
  </si>
  <si>
    <t>půjčovné, ozvučení, osvětlení, cestovné, mzdové náklady DPP, propagace</t>
  </si>
  <si>
    <t>181</t>
  </si>
  <si>
    <t>Zajíček Kamil</t>
  </si>
  <si>
    <t>68344970</t>
  </si>
  <si>
    <t>Festival světla VZÁŘÍ 2018</t>
  </si>
  <si>
    <t>spotřeba materiálu, propagace, pronájem, honoráře, doprava, ubytování, služby,</t>
  </si>
  <si>
    <t>182</t>
  </si>
  <si>
    <t>dechová hudba Vaše Kapela z.s.</t>
  </si>
  <si>
    <t>Charkovská 274/11</t>
  </si>
  <si>
    <t>04482212</t>
  </si>
  <si>
    <t>Kulturní propagace Olomouckého kraje, hanáckých tradic, popularizace dechové hudby</t>
  </si>
  <si>
    <t>183</t>
  </si>
  <si>
    <t>Národopisný soubor Mánes, z.s.</t>
  </si>
  <si>
    <t>Jasanová 338/6</t>
  </si>
  <si>
    <t>79604</t>
  </si>
  <si>
    <t>47922524</t>
  </si>
  <si>
    <t>Hanácký bál</t>
  </si>
  <si>
    <t>pronájem, honoráře</t>
  </si>
  <si>
    <t>184</t>
  </si>
  <si>
    <t>Pocta Janu Poláčkovi - výročí úmrtí</t>
  </si>
  <si>
    <t>honoráře, cestovné, propagace, občerstvení pro účinkující</t>
  </si>
  <si>
    <t>185</t>
  </si>
  <si>
    <t>Velkobystřická kulturní společnost z.s.</t>
  </si>
  <si>
    <t>Zámecké náměstí 79</t>
  </si>
  <si>
    <t>22899995</t>
  </si>
  <si>
    <t>Hanácké Woodstock 2018 - VIII.ročník</t>
  </si>
  <si>
    <t>186</t>
  </si>
  <si>
    <t>TJ Sokol Slavíč, z.s.</t>
  </si>
  <si>
    <t>Hranice 86</t>
  </si>
  <si>
    <t>75361</t>
  </si>
  <si>
    <t>62350315</t>
  </si>
  <si>
    <t>Obohacení kulturního života v obci Slavíč</t>
  </si>
  <si>
    <t>honoráře, cestovné, materiálně technické zabezpečení akce (osvětlení, pronájem audio technik, ceny do soutěží</t>
  </si>
  <si>
    <t>187</t>
  </si>
  <si>
    <t>Partyzánský samopal</t>
  </si>
  <si>
    <t>spotřební materiál, služby, honoráře, odměny vystupujícím</t>
  </si>
  <si>
    <t>188</t>
  </si>
  <si>
    <t>Obec Palonín</t>
  </si>
  <si>
    <t>Palonín 17 17</t>
  </si>
  <si>
    <t>Palonín</t>
  </si>
  <si>
    <t>00303127</t>
  </si>
  <si>
    <t>Den Mikroregionu Mohelnicko 2018 a sjezd rodáků v Paloníně</t>
  </si>
  <si>
    <t>propagace, honoráře, ceny pro soutěžící</t>
  </si>
  <si>
    <t>189</t>
  </si>
  <si>
    <t>Městská kulturní zařízení Jeseník</t>
  </si>
  <si>
    <t>28. října 880/16</t>
  </si>
  <si>
    <t>Jeseník</t>
  </si>
  <si>
    <t>79001</t>
  </si>
  <si>
    <t>00852112</t>
  </si>
  <si>
    <t>COOLTURA V SRDCI JESENÍKŮ 2018</t>
  </si>
  <si>
    <t>190</t>
  </si>
  <si>
    <t>Obec Újezd</t>
  </si>
  <si>
    <t>Újezd 83</t>
  </si>
  <si>
    <t>Újezd</t>
  </si>
  <si>
    <t>78396</t>
  </si>
  <si>
    <t>00299618</t>
  </si>
  <si>
    <t>Setkání obcí Újezd</t>
  </si>
  <si>
    <t>191</t>
  </si>
  <si>
    <t>Město Potštát</t>
  </si>
  <si>
    <t>Zámecká 1</t>
  </si>
  <si>
    <t>Potštát</t>
  </si>
  <si>
    <t>75362</t>
  </si>
  <si>
    <t>00301795</t>
  </si>
  <si>
    <t>23. Slavnosti města Potštát - 700 let města</t>
  </si>
  <si>
    <t>192</t>
  </si>
  <si>
    <t>Město Vidnava</t>
  </si>
  <si>
    <t>Mírové náměstí 80</t>
  </si>
  <si>
    <t>Vidnava</t>
  </si>
  <si>
    <t>79055</t>
  </si>
  <si>
    <t>00303585</t>
  </si>
  <si>
    <t>Jubilejní rok města Vidnavy</t>
  </si>
  <si>
    <t>Honoráře, doprava, ohňostroj, atrakce pro děti, občerstvení pro účinkující, propagace, spotřeba materiálu, ceny do soutěží</t>
  </si>
  <si>
    <t>193</t>
  </si>
  <si>
    <t>Obec Dolní Studénky</t>
  </si>
  <si>
    <t>Dolní Studénky 99</t>
  </si>
  <si>
    <t>Dolní Studénky</t>
  </si>
  <si>
    <t>78820</t>
  </si>
  <si>
    <t>00635936</t>
  </si>
  <si>
    <t>"Hudba bez hranic" mezinárodní hudební festival 2018</t>
  </si>
  <si>
    <t>ubytování účastníku přehlídky, pronájem, půjčovné, služby, ozvučení, doprava, propagace, mzdové náklady, spotřební materiál</t>
  </si>
  <si>
    <t>194</t>
  </si>
  <si>
    <t>Obec Bílá Voda</t>
  </si>
  <si>
    <t>Kamenička 37</t>
  </si>
  <si>
    <t>Bílá Voda</t>
  </si>
  <si>
    <t>79069</t>
  </si>
  <si>
    <t>00302341</t>
  </si>
  <si>
    <t>Kulturní program na rok 2018</t>
  </si>
  <si>
    <t>195</t>
  </si>
  <si>
    <t>Obec Grymov</t>
  </si>
  <si>
    <t>Grymov 27</t>
  </si>
  <si>
    <t>Grymov</t>
  </si>
  <si>
    <t>75121</t>
  </si>
  <si>
    <t>00636231</t>
  </si>
  <si>
    <t>Nejlepší koláč z Pobečví aneb i malá obec může založit velkou tradici II.ročník</t>
  </si>
  <si>
    <t>propagace, ceny do soutěží, honoráře, služby, spotřební materiál</t>
  </si>
  <si>
    <t>196</t>
  </si>
  <si>
    <t>POST BELLUM,  o.p.s. - Paměť národa Střední Morava</t>
  </si>
  <si>
    <t>Štěpánská 704/61</t>
  </si>
  <si>
    <t>26548526</t>
  </si>
  <si>
    <t>Zachraňme a představme příběhy pamětníků událostí z roků 1918, 1948 a 1968 z Olomouckého kraje</t>
  </si>
  <si>
    <t>spotřeba materiálu, DDHM, mzdové náklady, DPP, grafické práce, propagace, cestovné, služby, honoráře</t>
  </si>
  <si>
    <t>197</t>
  </si>
  <si>
    <t>Městské kulturní zařízení Uničov</t>
  </si>
  <si>
    <t>Moravské nám. 1143</t>
  </si>
  <si>
    <t>Uničov</t>
  </si>
  <si>
    <t>63729156</t>
  </si>
  <si>
    <t>Uničovské kulturní léto 2018</t>
  </si>
  <si>
    <t>honoráře, dopravu, propagaci, ozvučení</t>
  </si>
  <si>
    <t>198</t>
  </si>
  <si>
    <t>Obec Bělá pod Pradědem</t>
  </si>
  <si>
    <t>Domašov 381</t>
  </si>
  <si>
    <t>Bělá pod Pradědem</t>
  </si>
  <si>
    <t>00302333</t>
  </si>
  <si>
    <t>Jesenické dožínky 2018</t>
  </si>
  <si>
    <t>honoráře, pronájem, půjčovné</t>
  </si>
  <si>
    <t>199</t>
  </si>
  <si>
    <t>VESELÁ KAPELA, z. s.</t>
  </si>
  <si>
    <t>Sušilova 1285/38</t>
  </si>
  <si>
    <t>60801247</t>
  </si>
  <si>
    <t>Moravský vrabec 2018</t>
  </si>
  <si>
    <t>propagace, ozvučení akce, pronájmy prostor a mobilního podia, párty stanu, zahradních setů a mobilních  WC</t>
  </si>
  <si>
    <t>200</t>
  </si>
  <si>
    <t>Lipová-lázně</t>
  </si>
  <si>
    <t>79061</t>
  </si>
  <si>
    <t>47849495</t>
  </si>
  <si>
    <t>Jesenická řemesla 2018</t>
  </si>
  <si>
    <t>cestovné, honoráře pro účinkující, propagace, spotřeba materiálu</t>
  </si>
  <si>
    <t>202</t>
  </si>
  <si>
    <t>PhDr Lolek Ctirad</t>
  </si>
  <si>
    <t>22989692</t>
  </si>
  <si>
    <t>Jakub Lolek "Paměti z mého života"</t>
  </si>
  <si>
    <t>6/2016</t>
  </si>
  <si>
    <t>203</t>
  </si>
  <si>
    <t>Sdružení obcí mikroregionu Bystřička</t>
  </si>
  <si>
    <t>70947040</t>
  </si>
  <si>
    <t>Den regionu Bystřička a veřejná poznávací cyklojízda 2018</t>
  </si>
  <si>
    <t>honoráře, pronájem, propagace</t>
  </si>
  <si>
    <t>204</t>
  </si>
  <si>
    <t>Tělocvičná jednota Sokol Přerov</t>
  </si>
  <si>
    <t>Brabansko 566/2</t>
  </si>
  <si>
    <t>61986364</t>
  </si>
  <si>
    <t>Činnost loutkového divadla v roce 2018</t>
  </si>
  <si>
    <t>205</t>
  </si>
  <si>
    <t>Obec Dolany</t>
  </si>
  <si>
    <t>Dolany 58</t>
  </si>
  <si>
    <t>Dolany</t>
  </si>
  <si>
    <t>78316</t>
  </si>
  <si>
    <t>00298808</t>
  </si>
  <si>
    <t>Dolanský kulturní rok</t>
  </si>
  <si>
    <t>honoráře, autorská práva, dopravu, občerstvení vystupujících</t>
  </si>
  <si>
    <t>206</t>
  </si>
  <si>
    <t>Okresní Agrární komora Olomouc</t>
  </si>
  <si>
    <t>Blanická 3</t>
  </si>
  <si>
    <t>47673583</t>
  </si>
  <si>
    <t>XXII. Agrární ples</t>
  </si>
  <si>
    <t>207</t>
  </si>
  <si>
    <t>obec Cholina</t>
  </si>
  <si>
    <t>Cholina 52</t>
  </si>
  <si>
    <t>Cholina</t>
  </si>
  <si>
    <t>78322</t>
  </si>
  <si>
    <t>00299006</t>
  </si>
  <si>
    <t>Cholinská kulturní sezóna 2018</t>
  </si>
  <si>
    <t>208</t>
  </si>
  <si>
    <t>Moravské divadlo Olomouc, příspěvková organizace</t>
  </si>
  <si>
    <t>tř. Svobody 432/33</t>
  </si>
  <si>
    <t>00100544</t>
  </si>
  <si>
    <t>Její pastorkyňa</t>
  </si>
  <si>
    <t>nákladů spojených s výrobou kostýmů a scény, na nájem hudebních materiálů, autorské odměny, propagaci, odměny externím spolupracovníkům - výkonní umělci, režie, výtvarníci, choreograf</t>
  </si>
  <si>
    <t>209</t>
  </si>
  <si>
    <t>Divadlo Václav, z.s.</t>
  </si>
  <si>
    <t>Václavov 89</t>
  </si>
  <si>
    <t>67341845</t>
  </si>
  <si>
    <t>O Václava z Václavova 2018</t>
  </si>
  <si>
    <t>honoráře, dopravu souborů, autorská práva</t>
  </si>
  <si>
    <t>210</t>
  </si>
  <si>
    <t>Základní škola a mateřská škola Hranice, příspěvková organizace</t>
  </si>
  <si>
    <t>Hranická 100</t>
  </si>
  <si>
    <t>43541496</t>
  </si>
  <si>
    <t>Hudební soutěž dětských interpretů POP NOTA 2018</t>
  </si>
  <si>
    <t>materiál, nájem, půjčovné, propagace, věcné ceny soutěžícím</t>
  </si>
  <si>
    <t>211</t>
  </si>
  <si>
    <t>Národopisný soubor PANTLA, z. s.</t>
  </si>
  <si>
    <t>Hlaváčkovo nám. 4177/2A</t>
  </si>
  <si>
    <t>64630901</t>
  </si>
  <si>
    <t>Pantla - krojové součásti</t>
  </si>
  <si>
    <t>pořízení nových krojovaných součástí</t>
  </si>
  <si>
    <t>212</t>
  </si>
  <si>
    <t>Římskokatolická farnost Moravský Beroun</t>
  </si>
  <si>
    <t>Lidická 183</t>
  </si>
  <si>
    <t>48771040</t>
  </si>
  <si>
    <t>Setkání rodin na Staré Vodě u Libavé</t>
  </si>
  <si>
    <t>213</t>
  </si>
  <si>
    <t>Kruh přátel Šumperského dětského sboru, z.s.</t>
  </si>
  <si>
    <t>Komenského 810/9</t>
  </si>
  <si>
    <t>64094740</t>
  </si>
  <si>
    <t>Motýli Šumperk - mezinárodní koncertní aktivity v roce 2018</t>
  </si>
  <si>
    <t>214</t>
  </si>
  <si>
    <t>Historický spolek Kirri</t>
  </si>
  <si>
    <t>Pňovice 10</t>
  </si>
  <si>
    <t>Pňovice</t>
  </si>
  <si>
    <t>22664289</t>
  </si>
  <si>
    <t>Střelecké slavnosti k 500. výročí střelecké historie v Litovli</t>
  </si>
  <si>
    <t>spotřeba materiálu, propagace, nový střelecký řetěz, vydání publikace střelecké historie, služby, honoráře</t>
  </si>
  <si>
    <t>215</t>
  </si>
  <si>
    <t>Obec Dzbel</t>
  </si>
  <si>
    <t>Dzbel 23/23</t>
  </si>
  <si>
    <t>Dzbel</t>
  </si>
  <si>
    <t>79853</t>
  </si>
  <si>
    <t>47922575</t>
  </si>
  <si>
    <t>Dětský pohádkový les v roce 2018</t>
  </si>
  <si>
    <t>216</t>
  </si>
  <si>
    <t>Stupkovo kvarteto - 100 let od vzniku samostatné ČSR</t>
  </si>
  <si>
    <t>cestovné, propagace, spotřebu materiálu, údržba a oprava hudebních nástrojů, honoráře</t>
  </si>
  <si>
    <t>217</t>
  </si>
  <si>
    <t>Obec Obědkovice</t>
  </si>
  <si>
    <t>Obědkovice 79</t>
  </si>
  <si>
    <t>Obědkovice</t>
  </si>
  <si>
    <t>79823</t>
  </si>
  <si>
    <t>00488569</t>
  </si>
  <si>
    <t>Živé obrazy I. a II. světové války -  Kolona vítězství, zajištění zázemí</t>
  </si>
  <si>
    <t>nájemné, občerstvení a pitný režim účinkujících, propagace, materiálně technické zabezpečení</t>
  </si>
  <si>
    <t>218</t>
  </si>
  <si>
    <t>Sluňákov - centrum ekologických aktivit města Olomouce, o.p.s.</t>
  </si>
  <si>
    <t>Skrbeňská 669/70</t>
  </si>
  <si>
    <t>Horka nad Moravou</t>
  </si>
  <si>
    <t>78335</t>
  </si>
  <si>
    <t>27784525</t>
  </si>
  <si>
    <t>Ekologické dny Olomouc 2018</t>
  </si>
  <si>
    <t>nájem, cestovné, mzdové náklady, propagace, služby, honoráře, poplatek OSA</t>
  </si>
  <si>
    <t>219</t>
  </si>
  <si>
    <t>Rodryčová Markéta</t>
  </si>
  <si>
    <t>Dub nad Moravou</t>
  </si>
  <si>
    <t>Benefiční festival Oakfest 2018</t>
  </si>
  <si>
    <t>220</t>
  </si>
  <si>
    <t>Mikroregion Litovelsko</t>
  </si>
  <si>
    <t>71207058</t>
  </si>
  <si>
    <t>Po stopách historie v Mikroregionu Litovelsko</t>
  </si>
  <si>
    <t>221</t>
  </si>
  <si>
    <t>Zábřežská kulturní, s.r.o.</t>
  </si>
  <si>
    <t>Československé armády 835/1</t>
  </si>
  <si>
    <t>27762661</t>
  </si>
  <si>
    <t>Hvězdy na hradě 2018</t>
  </si>
  <si>
    <t>222</t>
  </si>
  <si>
    <t>Bravo Zábřeh</t>
  </si>
  <si>
    <t>223</t>
  </si>
  <si>
    <t>"Mikroregion Pobečví"</t>
  </si>
  <si>
    <t>Na Návsi 10</t>
  </si>
  <si>
    <t>Prosenice</t>
  </si>
  <si>
    <t>70966346</t>
  </si>
  <si>
    <t>Setkávání obcí Mikroregionu Pobečví</t>
  </si>
  <si>
    <t>honoráře, náklady na vydání průvodce Pobečví, věcné ceny do soutěží</t>
  </si>
  <si>
    <t>224</t>
  </si>
  <si>
    <t>Spolek Kováři Olomouckého Kraje</t>
  </si>
  <si>
    <t>6. května 8</t>
  </si>
  <si>
    <t>04838084</t>
  </si>
  <si>
    <t>Olomoucký FORTel</t>
  </si>
  <si>
    <t>pronájem, půjčovné, propagace, ubytování a občerstvení pro účastníky akce, honoráře, spotřební materiál, tisk, cestovné, služby, DPP, DPČ</t>
  </si>
  <si>
    <t>225</t>
  </si>
  <si>
    <t>Spolek pro film a video Uničov</t>
  </si>
  <si>
    <t>62335928</t>
  </si>
  <si>
    <t>Mladá kamera Uničov 2018 - 44. ročník soutěže mladých filmařů do 30 let</t>
  </si>
  <si>
    <t>pronájem, půjčovné, ubytování poroty a účastníků akce</t>
  </si>
  <si>
    <t>226</t>
  </si>
  <si>
    <t>Obec Jezernice</t>
  </si>
  <si>
    <t>Jezernice 206</t>
  </si>
  <si>
    <t>Jezernice</t>
  </si>
  <si>
    <t>70040915</t>
  </si>
  <si>
    <t>Jezernice - obecní slavnosti k 100. výročí ČSR</t>
  </si>
  <si>
    <t>227</t>
  </si>
  <si>
    <t>Palackého 151/10</t>
  </si>
  <si>
    <t>04994302</t>
  </si>
  <si>
    <t>Žádost o poskytnutí finančního příspěvku na částečnou úhradu nákladů na vydávání zpravodaje zaměřeného na kulturu a vzdělávání  v Olomouckém kraji</t>
  </si>
  <si>
    <t>grafické práce, tisk zpravodaje, distribuce zpravodaje, propagace, služby</t>
  </si>
  <si>
    <t>228</t>
  </si>
  <si>
    <t>BoDo centrum, z. s.</t>
  </si>
  <si>
    <t>U sportovní haly 38/2</t>
  </si>
  <si>
    <t>66932076</t>
  </si>
  <si>
    <t>Činnost pěveckých sborů BoDo centra – dlouhodobé pozitivní formování osobností dětí a mládeže v roce 2018</t>
  </si>
  <si>
    <t>229</t>
  </si>
  <si>
    <t>Brníčko 120</t>
  </si>
  <si>
    <t>Brníčko</t>
  </si>
  <si>
    <t>78975</t>
  </si>
  <si>
    <t>00302422</t>
  </si>
  <si>
    <t>Středověké odpoledne na hradě Brníčko 2018</t>
  </si>
  <si>
    <t>230</t>
  </si>
  <si>
    <t>Pavlovice u Přerova</t>
  </si>
  <si>
    <t>Pavlovice u Přerova 102</t>
  </si>
  <si>
    <t>00301710</t>
  </si>
  <si>
    <t>Hudební Pavlovice Václava Drábka 2018</t>
  </si>
  <si>
    <t>231</t>
  </si>
  <si>
    <t>Obec Domašov u Šternberka</t>
  </si>
  <si>
    <t>Domašov u Šternberka 61</t>
  </si>
  <si>
    <t>00635286</t>
  </si>
  <si>
    <t>Dny obce Domašov u Šternberka - 798 let</t>
  </si>
  <si>
    <t>honoráře, zapůjčení filmů, občerstvení pro účinkující, atrakce rpo děti</t>
  </si>
  <si>
    <t>232</t>
  </si>
  <si>
    <t>Národopisný soubor Cholinka, z.s.</t>
  </si>
  <si>
    <t>Cholina 237</t>
  </si>
  <si>
    <t>26987767</t>
  </si>
  <si>
    <t>Pořízení krojových součástí</t>
  </si>
  <si>
    <t>pořízení krojového vybavení</t>
  </si>
  <si>
    <t>233</t>
  </si>
  <si>
    <t>Tomáš Hanzlík</t>
  </si>
  <si>
    <t>Moravičany</t>
  </si>
  <si>
    <t>78982</t>
  </si>
  <si>
    <t>64772624</t>
  </si>
  <si>
    <t>Baroko 2018</t>
  </si>
  <si>
    <t>234</t>
  </si>
  <si>
    <t>LOŠTICKÁ VESELKA z.s.</t>
  </si>
  <si>
    <t>Palackého 274</t>
  </si>
  <si>
    <t>63696801</t>
  </si>
  <si>
    <t>ROZVOJ DECHOVÉ HUDBY - LOŠTICE 2018</t>
  </si>
  <si>
    <t>235</t>
  </si>
  <si>
    <t>Spolek Plumlovských nadšenců, z.s.</t>
  </si>
  <si>
    <t>Boskovická 242</t>
  </si>
  <si>
    <t>27059316</t>
  </si>
  <si>
    <t>Plumlovské vinobraní - 12.ročník</t>
  </si>
  <si>
    <t>honoráře, ozvučení, osvětlení, pronájem, půjčovné</t>
  </si>
  <si>
    <t>236</t>
  </si>
  <si>
    <t>Město Loštice</t>
  </si>
  <si>
    <t>nám. Míru 66</t>
  </si>
  <si>
    <t>00302945</t>
  </si>
  <si>
    <t>LOŠTICKÉ SLAVNOSTI HUDBY A TVARŮŽKŮ 2018</t>
  </si>
  <si>
    <t>237</t>
  </si>
  <si>
    <t>Obec Otinoves</t>
  </si>
  <si>
    <t>Otinoves 177</t>
  </si>
  <si>
    <t>Otinoves</t>
  </si>
  <si>
    <t>79861</t>
  </si>
  <si>
    <t>00288594</t>
  </si>
  <si>
    <t>Otinoves dříve a dnes</t>
  </si>
  <si>
    <t>spotřeba materiálu, služby</t>
  </si>
  <si>
    <t>238</t>
  </si>
  <si>
    <t>AMK OLDTIMER CLUB HELFŠTÝN</t>
  </si>
  <si>
    <t>Radvanice 87</t>
  </si>
  <si>
    <t>Radvanice</t>
  </si>
  <si>
    <t>70896071</t>
  </si>
  <si>
    <t>Air-Auto-Moto Veteranfest 2018</t>
  </si>
  <si>
    <t>věcné ceny do soutěží, propagace, materiálně technické zabezpečení akce</t>
  </si>
  <si>
    <t>239</t>
  </si>
  <si>
    <t>Pohádkový les - 7.ročník</t>
  </si>
  <si>
    <t>240</t>
  </si>
  <si>
    <t>KELTSKÁ NOC, z. s.</t>
  </si>
  <si>
    <t>Na hrázi 117</t>
  </si>
  <si>
    <t>22688188</t>
  </si>
  <si>
    <t>Mezinárodní hudební festival Keltská noc 2018</t>
  </si>
  <si>
    <t>pronájem, honoráře, propagace, služby</t>
  </si>
  <si>
    <t>241</t>
  </si>
  <si>
    <t>Hanácký národopisný soubor OLEŠNICA DOLOPLAZY, z. s.</t>
  </si>
  <si>
    <t>Doloplazy 9</t>
  </si>
  <si>
    <t>Doloplazy</t>
  </si>
  <si>
    <t>78356</t>
  </si>
  <si>
    <t>28554043</t>
  </si>
  <si>
    <t>Jízda králů Doloplazy 2018</t>
  </si>
  <si>
    <t>strava a ubytování účastníků, propagace, doprava, honoráře, služby</t>
  </si>
  <si>
    <t>242</t>
  </si>
  <si>
    <t>Hlubinková Eliška</t>
  </si>
  <si>
    <t>XXL Crew - činnost taneční skupiny stylu K-POP (korejská populární hudba).</t>
  </si>
  <si>
    <t>spotřební materiál, nájemné</t>
  </si>
  <si>
    <t>243</t>
  </si>
  <si>
    <t>Fort Radíkov z. s.</t>
  </si>
  <si>
    <t>Vrchní 75/3</t>
  </si>
  <si>
    <t>28557093</t>
  </si>
  <si>
    <t>Rekonstrukce bojů ve druhé světové válce na Fortu Radíkov</t>
  </si>
  <si>
    <t>spotřební materiál, služby, cestovné</t>
  </si>
  <si>
    <t>244</t>
  </si>
  <si>
    <t>Hanácký Auto Moto Veterán klub v AČR Prostějov</t>
  </si>
  <si>
    <t>Švýcarská 4281/4</t>
  </si>
  <si>
    <t>68689519</t>
  </si>
  <si>
    <t>spotřeba materiálu, ceny do soutěže, propagace</t>
  </si>
  <si>
    <t>245</t>
  </si>
  <si>
    <t>Českomoravská myslivecká jednota, z.s., okresní myslivecký spolek Přerov</t>
  </si>
  <si>
    <t>U Strhance 2179/2</t>
  </si>
  <si>
    <t>67777627</t>
  </si>
  <si>
    <t>Myslivecké dny OMS Přerov při CHPT 2018</t>
  </si>
  <si>
    <t>propagace, občerstvení, dopravu a honoráře pro vystupující</t>
  </si>
  <si>
    <t>246</t>
  </si>
  <si>
    <t>Moravská Veselka z.s.</t>
  </si>
  <si>
    <t>- 38</t>
  </si>
  <si>
    <t>26523191</t>
  </si>
  <si>
    <t>247</t>
  </si>
  <si>
    <t>Záhorské odpoledne s...2018</t>
  </si>
  <si>
    <t>248</t>
  </si>
  <si>
    <t>SK  Červenka</t>
  </si>
  <si>
    <t>Jižní 24</t>
  </si>
  <si>
    <t>Červenka</t>
  </si>
  <si>
    <t>45213046</t>
  </si>
  <si>
    <t>Guláš fest ve vaření netradičního kotlíkového guláše a ukončení prázdnin</t>
  </si>
  <si>
    <t>nájem</t>
  </si>
  <si>
    <t>250</t>
  </si>
  <si>
    <t>Statutární město Přerov</t>
  </si>
  <si>
    <t>Bratrská 709/34</t>
  </si>
  <si>
    <t>00301825</t>
  </si>
  <si>
    <t>Přerovské svatovavřinecké hody v roce 2018</t>
  </si>
  <si>
    <t>251</t>
  </si>
  <si>
    <t>Obec Majetín</t>
  </si>
  <si>
    <t>Lipová 25</t>
  </si>
  <si>
    <t>Majetín</t>
  </si>
  <si>
    <t>751 03</t>
  </si>
  <si>
    <t>00299197</t>
  </si>
  <si>
    <t>Kulturní rok v obci Majetín v roce 2018</t>
  </si>
  <si>
    <t>materiál, cestovné, honoráře, pronájem, občerstvení pro účinkující a porotu, propagace, věcné ceny do soutěží, poplatky OSA</t>
  </si>
  <si>
    <t>252</t>
  </si>
  <si>
    <t>FK Troubky, z.s.</t>
  </si>
  <si>
    <t>K Záložně 699/2</t>
  </si>
  <si>
    <t>Troubky</t>
  </si>
  <si>
    <t>75102</t>
  </si>
  <si>
    <t>22843019</t>
  </si>
  <si>
    <t>Oslavy 670 let obce Troubky</t>
  </si>
  <si>
    <t>ozvučení, osvětlení, občerstvení účinkujících, honoráře, propagace, nájemné, mzdové náklady</t>
  </si>
  <si>
    <t>253</t>
  </si>
  <si>
    <t>Spolek pro komorní hudbu při Moravské filharmonii Olomouc</t>
  </si>
  <si>
    <t>Horní náměstí 23</t>
  </si>
  <si>
    <t>41033779</t>
  </si>
  <si>
    <t>Cyklus koncertů Spolku pro komorní hudbu 2018</t>
  </si>
  <si>
    <t>254</t>
  </si>
  <si>
    <t>EduArt - umění vzdělávat, z.ú.</t>
  </si>
  <si>
    <t>Polská 307</t>
  </si>
  <si>
    <t>Česká Ves</t>
  </si>
  <si>
    <t>79081</t>
  </si>
  <si>
    <t>06265952</t>
  </si>
  <si>
    <t>Tradice a svátky pro školy a veřejnost</t>
  </si>
  <si>
    <t>255</t>
  </si>
  <si>
    <t>Město Zlaté Hory</t>
  </si>
  <si>
    <t>nám. Svobody 80</t>
  </si>
  <si>
    <t>Zlaté Hory</t>
  </si>
  <si>
    <t>79376</t>
  </si>
  <si>
    <t>00296481</t>
  </si>
  <si>
    <t>Zlatohorské kulturní léto 2018</t>
  </si>
  <si>
    <t>256</t>
  </si>
  <si>
    <t>P-centrum, spolek</t>
  </si>
  <si>
    <t>Lafayettova 47/9</t>
  </si>
  <si>
    <t>779 00</t>
  </si>
  <si>
    <t>60803291</t>
  </si>
  <si>
    <t>Celoroční výstavní program Galerie U Mloka</t>
  </si>
  <si>
    <t>spotřební materiál, služby, mzdové náklady DPP</t>
  </si>
  <si>
    <t>257</t>
  </si>
  <si>
    <t>Handkeho spolek</t>
  </si>
  <si>
    <t>Farní 50/3</t>
  </si>
  <si>
    <t>785 01</t>
  </si>
  <si>
    <t>69600911</t>
  </si>
  <si>
    <t>My a současnost</t>
  </si>
  <si>
    <t>258</t>
  </si>
  <si>
    <t>Sigmund Aleš</t>
  </si>
  <si>
    <t>65916484</t>
  </si>
  <si>
    <t>Hudební festival Dřevorockfest 2018</t>
  </si>
  <si>
    <t>259</t>
  </si>
  <si>
    <t>Obec Bělotín</t>
  </si>
  <si>
    <t>Bělotín 151</t>
  </si>
  <si>
    <t>Bělotín</t>
  </si>
  <si>
    <t>75364</t>
  </si>
  <si>
    <t>00301019</t>
  </si>
  <si>
    <t>XXVII. Bělotínský týden zpěvu</t>
  </si>
  <si>
    <t>ubytování a stravování účastníků a dirigentů</t>
  </si>
  <si>
    <t>260</t>
  </si>
  <si>
    <t>Vodička Břetislav</t>
  </si>
  <si>
    <t>PARK ŽIJE VI.</t>
  </si>
  <si>
    <t>spotřební materiál, pořízení DDHM, nájemné, půjčovné, cestovné, doprava, autorská práva, propagace, občerstvení pro účinkující, služby</t>
  </si>
  <si>
    <t>261</t>
  </si>
  <si>
    <t>Obec Jakubovice</t>
  </si>
  <si>
    <t>Jakubovice 25</t>
  </si>
  <si>
    <t>Jakubovice</t>
  </si>
  <si>
    <t>00635979</t>
  </si>
  <si>
    <t>Pouť Jakubovice 2018</t>
  </si>
  <si>
    <t>honoráře, propagace, technické zajištění akce</t>
  </si>
  <si>
    <t>262</t>
  </si>
  <si>
    <t>Město Plumlov</t>
  </si>
  <si>
    <t>Rudé armády 302</t>
  </si>
  <si>
    <t>00288632</t>
  </si>
  <si>
    <t>Floriánské slavnosti - Plumlov - 2018</t>
  </si>
  <si>
    <t>propagace, honoráře, ozvučení akce, služby</t>
  </si>
  <si>
    <t>263</t>
  </si>
  <si>
    <t>Repechy Crew, z.s.</t>
  </si>
  <si>
    <t>Repechy 60</t>
  </si>
  <si>
    <t>Bousín</t>
  </si>
  <si>
    <t>02941473</t>
  </si>
  <si>
    <t>Hudební festival REPECHY ROCK FEST</t>
  </si>
  <si>
    <t>pronájem, půjčovné, ozvučení, osvětlení, honoráře a občerstvení pro vystupující, propagace</t>
  </si>
  <si>
    <t>264</t>
  </si>
  <si>
    <t>Dechový orchestr Haná Uničov, z.s.</t>
  </si>
  <si>
    <t>22678361</t>
  </si>
  <si>
    <t>Celoroční činnost Dechového orchestru Haná Uničov, z.s.</t>
  </si>
  <si>
    <t>doprava, ubytování</t>
  </si>
  <si>
    <t>265</t>
  </si>
  <si>
    <t>Obec Luká</t>
  </si>
  <si>
    <t>Luká 80</t>
  </si>
  <si>
    <t>Luká</t>
  </si>
  <si>
    <t>78324</t>
  </si>
  <si>
    <t>00299171</t>
  </si>
  <si>
    <t>Rodácký sjezd a oslava založení sboru dobrovolných hasičů Ješov</t>
  </si>
  <si>
    <t>honoráře pro účinkující</t>
  </si>
  <si>
    <t>266</t>
  </si>
  <si>
    <t>Mikroregion Záhoří - Helfštýn</t>
  </si>
  <si>
    <t>Soběchleby 141</t>
  </si>
  <si>
    <t>Soběchleby</t>
  </si>
  <si>
    <t>70010030</t>
  </si>
  <si>
    <t>Setkání obcí Mikroregionu Záhoří - Helfštýn 2018</t>
  </si>
  <si>
    <t>propagace, spotřeba materiálu, občerstvení a ceny pro soutěžící, propagace, dokumentace DVD, ozvučení, poplatky OSA</t>
  </si>
  <si>
    <t>267</t>
  </si>
  <si>
    <t>SH ČMS - Sbor dobrovolných hasičů Žádlovice</t>
  </si>
  <si>
    <t>Žádlovice 46</t>
  </si>
  <si>
    <t>63697190</t>
  </si>
  <si>
    <t>Komentovaná prohlídka zámeckého parku při příležitosti 940. výročí založení osady Žádlovice</t>
  </si>
  <si>
    <t>pronájmy, půjčovné, propagace, drobný materiál, občerstvení pro účinkující a honorář</t>
  </si>
  <si>
    <t>268</t>
  </si>
  <si>
    <t>DW7, o.p.s.</t>
  </si>
  <si>
    <t>Wurmova 577/7</t>
  </si>
  <si>
    <t>27025624</t>
  </si>
  <si>
    <t>Divadlo na cucky 2018</t>
  </si>
  <si>
    <t>nájemné, mzdy provozních zaměstnanců, honoráře, propagace</t>
  </si>
  <si>
    <t>269</t>
  </si>
  <si>
    <t>Obec Malá Morava</t>
  </si>
  <si>
    <t>Vysoký Potok 2</t>
  </si>
  <si>
    <t>Malá Morava</t>
  </si>
  <si>
    <t>78833</t>
  </si>
  <si>
    <t>00302970</t>
  </si>
  <si>
    <t>Malomoravské slavnosti 2018</t>
  </si>
  <si>
    <t>270</t>
  </si>
  <si>
    <t>Národopisný soubor Týnečáci, z. s.</t>
  </si>
  <si>
    <t>Týnecká 86</t>
  </si>
  <si>
    <t>Velký Týnec</t>
  </si>
  <si>
    <t>78372</t>
  </si>
  <si>
    <t>47654104</t>
  </si>
  <si>
    <t>Hanácký bál 2018</t>
  </si>
  <si>
    <t>271</t>
  </si>
  <si>
    <t>Kokorští Sousedé, z.s.</t>
  </si>
  <si>
    <t>Kokory 370</t>
  </si>
  <si>
    <t>Kokory</t>
  </si>
  <si>
    <t>75105</t>
  </si>
  <si>
    <t>04277333</t>
  </si>
  <si>
    <t>Kokorský lidový rok</t>
  </si>
  <si>
    <t>mzdové náklady, DPP, pronájem, půjčovné, občerstvení pro účinkující a porotu, honoráře, ceny pro soutěžící, propagace</t>
  </si>
  <si>
    <t>272</t>
  </si>
  <si>
    <t>Svazek obcí regionu Ruda</t>
  </si>
  <si>
    <t>9. května 40</t>
  </si>
  <si>
    <t>Ruda nad Moravou</t>
  </si>
  <si>
    <t>78963</t>
  </si>
  <si>
    <t>69601488</t>
  </si>
  <si>
    <t>Den regionu Ruda</t>
  </si>
  <si>
    <t>273</t>
  </si>
  <si>
    <t>Oslavy 940. výročí založení osady Žádlovice</t>
  </si>
  <si>
    <t>pronájem, půjčovné, ozvučení, honoráře, spotřební materiál, občerstvení pro účinkující</t>
  </si>
  <si>
    <t>274</t>
  </si>
  <si>
    <t>Neziskové sdružení Primavesi</t>
  </si>
  <si>
    <t>Univerzitní 7</t>
  </si>
  <si>
    <t>26985756</t>
  </si>
  <si>
    <t>Česko-polský výtvarný salon</t>
  </si>
  <si>
    <t>pronájem, cestovné, mzdové náklady, služby</t>
  </si>
  <si>
    <t>275</t>
  </si>
  <si>
    <t>Císařská Slavkovská Garda</t>
  </si>
  <si>
    <t>Nešverova 13</t>
  </si>
  <si>
    <t>Brno-Líšeň</t>
  </si>
  <si>
    <t>62800</t>
  </si>
  <si>
    <t>65841867</t>
  </si>
  <si>
    <t>Olmutz 1813 VI. ročník</t>
  </si>
  <si>
    <t>276</t>
  </si>
  <si>
    <t>Spolek přátel umění</t>
  </si>
  <si>
    <t>28. října 873/2</t>
  </si>
  <si>
    <t>26545772</t>
  </si>
  <si>
    <t>Celoroční činnost Spolku přátel umění, konkrétně Dechového orchestru mladých, Smyčcového orchestru a Kytarového orchestru</t>
  </si>
  <si>
    <t>cestovné na festivaly</t>
  </si>
  <si>
    <t>277</t>
  </si>
  <si>
    <t>Středisko volného času Lipník nad Bečvou, příspěvková organizace</t>
  </si>
  <si>
    <t>Novosady 156/4</t>
  </si>
  <si>
    <t>49558595</t>
  </si>
  <si>
    <t>Svatojakubské hody 2018</t>
  </si>
  <si>
    <t>honoráře, služby, pronájem, ozvučení</t>
  </si>
  <si>
    <t>278</t>
  </si>
  <si>
    <t>KUSZUŠ z.s.</t>
  </si>
  <si>
    <t>Kostelní 1</t>
  </si>
  <si>
    <t>70599866</t>
  </si>
  <si>
    <t>25. ročník interpretační soutěže v komorní hře "Karel Ditters z Dittersdorfu a hudební klasicismus"</t>
  </si>
  <si>
    <t>věcné ceny soutěžícím, propagace, fotodokumentace, spotřební materiál</t>
  </si>
  <si>
    <t>279</t>
  </si>
  <si>
    <t>DCI KINO Olomouc s.r.o.</t>
  </si>
  <si>
    <t>Sokolská 25</t>
  </si>
  <si>
    <t>29391709</t>
  </si>
  <si>
    <t>Oslavy 85 let Kina Metropol</t>
  </si>
  <si>
    <t>propagace, honoráře, spotřební materiál, služby, fotozáznam</t>
  </si>
  <si>
    <t>280</t>
  </si>
  <si>
    <t>Hudebně-dramatické studio při Moravském divadle Olomouc, z. s.</t>
  </si>
  <si>
    <t>třída Svobody 432/33</t>
  </si>
  <si>
    <t>22872884</t>
  </si>
  <si>
    <t>Provoz a umělecká činnost Hudebně-dramatického studia při Moravském divadle Olomouc v roce 2018</t>
  </si>
  <si>
    <t>materiálně technické zabezpečení související s celoroční činností studia</t>
  </si>
  <si>
    <t>281</t>
  </si>
  <si>
    <t>Vybíral Tomáš</t>
  </si>
  <si>
    <t>Přerovský Majáles 2018</t>
  </si>
  <si>
    <t>nájem, pronájem</t>
  </si>
  <si>
    <t>282</t>
  </si>
  <si>
    <t>Českomoravská myslivecká jednota, z.s. - okresní myslivecký spolek Olomouc</t>
  </si>
  <si>
    <t>Wellnerova 301/20</t>
  </si>
  <si>
    <t>67777481</t>
  </si>
  <si>
    <t>Koncert lovecké hudby a tradice myslivosti</t>
  </si>
  <si>
    <t>283</t>
  </si>
  <si>
    <t>Kavička Karel</t>
  </si>
  <si>
    <t>Jano Koehler a Prostějov</t>
  </si>
  <si>
    <t>služby, spotřební materiál</t>
  </si>
  <si>
    <t>284</t>
  </si>
  <si>
    <t>Sdružení Obcí Mikroregionu Javornicko</t>
  </si>
  <si>
    <t>nám. Svobody 134</t>
  </si>
  <si>
    <t>70975281</t>
  </si>
  <si>
    <t>Kulturní program v Tančírně 2018</t>
  </si>
  <si>
    <t>285</t>
  </si>
  <si>
    <t>Im Zentrum 2018</t>
  </si>
  <si>
    <t>honoráře, služby, spotřeba materiálu</t>
  </si>
  <si>
    <t>286</t>
  </si>
  <si>
    <t>Obec Ruda nad Moravou</t>
  </si>
  <si>
    <t>00303313</t>
  </si>
  <si>
    <t>Květnové slavnosti obce Ruda nad Moravou</t>
  </si>
  <si>
    <t>287</t>
  </si>
  <si>
    <t>Městské kulturní středisko Kojetín, příspěvková organizace</t>
  </si>
  <si>
    <t>náměstí Republiky 1033</t>
  </si>
  <si>
    <t>00368903</t>
  </si>
  <si>
    <t>26. ročník Krajské postupové přehlídky amatérských divadelních souborů Divadelní Kojetín 2018</t>
  </si>
  <si>
    <t>propagace, ubytování, honoráře, DPP</t>
  </si>
  <si>
    <t>11/2017</t>
  </si>
  <si>
    <t>288</t>
  </si>
  <si>
    <t>Divadelní soubor Ventyl z.s.</t>
  </si>
  <si>
    <t>Hranická 99</t>
  </si>
  <si>
    <t>01628542</t>
  </si>
  <si>
    <t>Podpora celoroční činnosti a platby autorských práv</t>
  </si>
  <si>
    <t>289</t>
  </si>
  <si>
    <t>Ensemble Damian z.s.</t>
  </si>
  <si>
    <t>Lužická 391/10</t>
  </si>
  <si>
    <t>22858555</t>
  </si>
  <si>
    <t>Festival Opera Schrattenbach 2018</t>
  </si>
  <si>
    <t>honoráře, náklady na ubytování, propagaci, autorské poplatky</t>
  </si>
  <si>
    <t>290</t>
  </si>
  <si>
    <t>Ing. Katuše Zahradníčková</t>
  </si>
  <si>
    <t>43990312</t>
  </si>
  <si>
    <t>Emil Viklický - Oráč a smrt - nastudování a premiéra k významnému životnímu jubileu autora (narozen 23. 11. 1948)</t>
  </si>
  <si>
    <t>honoráře, ubytování účinkujících, propagaci, autorské poplatky, OSA</t>
  </si>
  <si>
    <t>291</t>
  </si>
  <si>
    <t>Šumperský okrašlovací spolek</t>
  </si>
  <si>
    <t>Polská 80</t>
  </si>
  <si>
    <t>05119049</t>
  </si>
  <si>
    <t>Živý Šumperk</t>
  </si>
  <si>
    <t>pronájem, propagace, služby</t>
  </si>
  <si>
    <t>292</t>
  </si>
  <si>
    <t>Muzeum umění Olomouc, státní příspěvková organizace</t>
  </si>
  <si>
    <t>Denisova 824/47</t>
  </si>
  <si>
    <t>77111</t>
  </si>
  <si>
    <t>75079950</t>
  </si>
  <si>
    <t>doprava exponátů, tiskoviny, výstavní grafika, propagace</t>
  </si>
  <si>
    <t>293</t>
  </si>
  <si>
    <t>Dny židovské kultury Olomouc 2018</t>
  </si>
  <si>
    <t>honoráře, propagace</t>
  </si>
  <si>
    <t>294</t>
  </si>
  <si>
    <t>Dobrovolný svazek obcí mikroregionu "Záhoran"</t>
  </si>
  <si>
    <t>Rouské 64</t>
  </si>
  <si>
    <t>Rouské</t>
  </si>
  <si>
    <t>75353</t>
  </si>
  <si>
    <t>70954925</t>
  </si>
  <si>
    <t>Hry mikroregionu Záhoran 2018</t>
  </si>
  <si>
    <t>pronájem prostor, služby, honoráře, občerstvení pro účinkující, propagace, spotřební materiál</t>
  </si>
  <si>
    <t>295</t>
  </si>
  <si>
    <t>Obec Skorošice</t>
  </si>
  <si>
    <t>Skorošice 93</t>
  </si>
  <si>
    <t>Skorošice</t>
  </si>
  <si>
    <t>00635863</t>
  </si>
  <si>
    <t>Skorošické slavnosti 2018</t>
  </si>
  <si>
    <t>občerstvení pro účinkující a porotu, ceny do soutěží, propagace, honoráře, služby, pronájem</t>
  </si>
  <si>
    <t>296</t>
  </si>
  <si>
    <t>Galerie Caesar, družstvo pro podporu výtvarného umění</t>
  </si>
  <si>
    <t>Horní náměstí 583</t>
  </si>
  <si>
    <t>Družstvo</t>
  </si>
  <si>
    <t>47673311</t>
  </si>
  <si>
    <t>Celoroční výstavní program Galerie Caesar 2018</t>
  </si>
  <si>
    <t>materiálně technické náklady související s realizací výstav</t>
  </si>
  <si>
    <t>297</t>
  </si>
  <si>
    <t>Duchovní správa poutního místa Panny Marie Pomocné</t>
  </si>
  <si>
    <t>č.p. 170</t>
  </si>
  <si>
    <t>68911599</t>
  </si>
  <si>
    <t>Koncert pro Mariahilf</t>
  </si>
  <si>
    <t>honoráře, cestovné, služby</t>
  </si>
  <si>
    <t>298</t>
  </si>
  <si>
    <t>Městys Náměšť na Hané</t>
  </si>
  <si>
    <t>nám. T. G. Masaryka 100</t>
  </si>
  <si>
    <t>00299260</t>
  </si>
  <si>
    <t>Bavíme se v Náměšti</t>
  </si>
  <si>
    <t>299</t>
  </si>
  <si>
    <t>Obec Lesnice</t>
  </si>
  <si>
    <t>Lesnice 46</t>
  </si>
  <si>
    <t>Lesnice</t>
  </si>
  <si>
    <t>00302872</t>
  </si>
  <si>
    <t>670. výročí obce Lesnice</t>
  </si>
  <si>
    <t>300</t>
  </si>
  <si>
    <t>Divadlo Tramtarie, z.ú.</t>
  </si>
  <si>
    <t>Univerzitní 224/7</t>
  </si>
  <si>
    <t>26631407</t>
  </si>
  <si>
    <t>Olomoucké shakespearovské léto 2018</t>
  </si>
  <si>
    <t>honoráře, technické zajištění, propagaci</t>
  </si>
  <si>
    <t>301</t>
  </si>
  <si>
    <t>Obec Bělkovice-Lašťany</t>
  </si>
  <si>
    <t>Bělkovice-Lašťany 139</t>
  </si>
  <si>
    <t>Bělkovice-Lašťany</t>
  </si>
  <si>
    <t>00298654</t>
  </si>
  <si>
    <t>Ježíšovy matičky v obci Bělkovice-Lašťany 2018</t>
  </si>
  <si>
    <t>spotřeba materiálu, cestovné, mzdové náklady, propagace, honoráře, občerstvení pro účinkující</t>
  </si>
  <si>
    <t>302</t>
  </si>
  <si>
    <t>OSLAVY 70 LET ZUŠ JESENÍK VČETNĚ VARHANNÍHO FESTIVALU</t>
  </si>
  <si>
    <t>propagace, honoráře, ozvučení, foto a videodokumentace, ubytování účinkujících, služby</t>
  </si>
  <si>
    <t>303</t>
  </si>
  <si>
    <t>Vědecká knihovna v Olomouci</t>
  </si>
  <si>
    <t>Bezručova 1180/3</t>
  </si>
  <si>
    <t>00100625</t>
  </si>
  <si>
    <t>Festival Olmützer Kulturtage - 4. olomoucké dny německého jazyka</t>
  </si>
  <si>
    <t>honoráře, cestovní náklady, pronájem půjčovné, služby, propagace, drobný materiál</t>
  </si>
  <si>
    <t>304</t>
  </si>
  <si>
    <t>Obec Loučná nad Desnou</t>
  </si>
  <si>
    <t>Loučná nad Desnou 57</t>
  </si>
  <si>
    <t>Loučná nad Desnou</t>
  </si>
  <si>
    <t>78811</t>
  </si>
  <si>
    <t>00302953</t>
  </si>
  <si>
    <t>Letní dny Loučné 2018</t>
  </si>
  <si>
    <t>honoráře, technické zajištění akce, služby, pronájmy</t>
  </si>
  <si>
    <t>305</t>
  </si>
  <si>
    <t>Lidskoprávní festival Olomouc, z. s.</t>
  </si>
  <si>
    <t>Luční 485</t>
  </si>
  <si>
    <t>Chrást</t>
  </si>
  <si>
    <t>33003</t>
  </si>
  <si>
    <t>Plzeň - město</t>
  </si>
  <si>
    <t>06558909</t>
  </si>
  <si>
    <t>19. ročník festivalu Jeden svět Olomouc 2018 - Mezinárodní festival dokumentárních filmů o lidských právech</t>
  </si>
  <si>
    <t>propagace, služby, doprava a ubytování účinkujících</t>
  </si>
  <si>
    <t>306</t>
  </si>
  <si>
    <t>Bachův varhanní podzim o.p.s.</t>
  </si>
  <si>
    <t>Lidická 1879/48</t>
  </si>
  <si>
    <t>Brno</t>
  </si>
  <si>
    <t>60200</t>
  </si>
  <si>
    <t>02594188</t>
  </si>
  <si>
    <t>Bachův varhanní podzim 2018 - koncert v Olomouckém kraji</t>
  </si>
  <si>
    <t>umělecké honoráře, pronájmy, propagace, produkce, technické zabezpečení projektu, drobný materiál</t>
  </si>
  <si>
    <t>307</t>
  </si>
  <si>
    <t>K2 Hynčice</t>
  </si>
  <si>
    <t>Hynčice nad Moravou 27</t>
  </si>
  <si>
    <t>Hanušovice</t>
  </si>
  <si>
    <t>22677712</t>
  </si>
  <si>
    <t>Podpora akcí pro veřejnost v Hanušovicích</t>
  </si>
  <si>
    <t>pořízení kostýmů a spotřebního materiálu pro pohádkové odpoledne, dýňování a dílničky</t>
  </si>
  <si>
    <t>308</t>
  </si>
  <si>
    <t>Duha Klub Rodinka</t>
  </si>
  <si>
    <t>tř. 17. listopadu 277/16</t>
  </si>
  <si>
    <t>71174826</t>
  </si>
  <si>
    <t>Míle pro mámu 2018</t>
  </si>
  <si>
    <t>pronájem, půjčovné, propagace, odměny pro účinkující, spotřební materiál, služby</t>
  </si>
  <si>
    <t>309</t>
  </si>
  <si>
    <t>YASHICA s.r.o.</t>
  </si>
  <si>
    <t>Žďárského 186</t>
  </si>
  <si>
    <t>Kožichovice</t>
  </si>
  <si>
    <t>67401</t>
  </si>
  <si>
    <t>46980121</t>
  </si>
  <si>
    <t>LÉTOFEST Olomouc 2018</t>
  </si>
  <si>
    <t>Honoráře, služby, ceny pro soutěžící, spotřební materiál, propagace, pořízení DDHM a DDNM</t>
  </si>
  <si>
    <t>310</t>
  </si>
  <si>
    <t>Divadlo Šumperk, s.r.o.</t>
  </si>
  <si>
    <t>Komenského 312/3</t>
  </si>
  <si>
    <t>25875906</t>
  </si>
  <si>
    <t>Divadlo v parku</t>
  </si>
  <si>
    <t>311</t>
  </si>
  <si>
    <t>Festival pohádek</t>
  </si>
  <si>
    <t>honoráře, cena představení, autorská práva, propagace</t>
  </si>
  <si>
    <t>312</t>
  </si>
  <si>
    <t>Studiová scéna Divadla Šumperk, s.r.o. - Hrádek</t>
  </si>
  <si>
    <t>honoráře, mzdové náklady, propagace, autorské poplatky, cena za představení</t>
  </si>
  <si>
    <t>313</t>
  </si>
  <si>
    <t>Hostování baletního souboru Moravského divadla Olomouc, p.o. v Tartu</t>
  </si>
  <si>
    <t>doprava, ubytování souboru, nájem, spotřeba materiálu</t>
  </si>
  <si>
    <t>314</t>
  </si>
  <si>
    <t>Oslavy výročí založení obce Bělkovice-Lašťany - slavnosti obce</t>
  </si>
  <si>
    <t>služby, honoráře, občerstvení vystupujícím, propagace</t>
  </si>
  <si>
    <t>315</t>
  </si>
  <si>
    <t>Obec Skalka</t>
  </si>
  <si>
    <t>Skalka 26</t>
  </si>
  <si>
    <t>Skalka</t>
  </si>
  <si>
    <t>00288748</t>
  </si>
  <si>
    <t>ZAHÁJENÍ LÁZEŇSKÉ SEZONY A ŽEHNÁNÍ PRAMENŮ</t>
  </si>
  <si>
    <t>honoráře, služby, ozvučení</t>
  </si>
  <si>
    <t>316</t>
  </si>
  <si>
    <t>Pospěch Tomáš</t>
  </si>
  <si>
    <t>60786388</t>
  </si>
  <si>
    <t>Kniha Hranická architektura 1815-2018</t>
  </si>
  <si>
    <t>grafická úprava, korektury, materiál, doprava, tisk publikace</t>
  </si>
  <si>
    <t>317</t>
  </si>
  <si>
    <t>Captivate z.s.</t>
  </si>
  <si>
    <t>Blažejské náměstí 92/13</t>
  </si>
  <si>
    <t>22884718</t>
  </si>
  <si>
    <t>Zpívající nádraží 2018</t>
  </si>
  <si>
    <t>318</t>
  </si>
  <si>
    <t>Spolek pro Plumlovský zámek z.s.</t>
  </si>
  <si>
    <t>798 03</t>
  </si>
  <si>
    <t>02781484</t>
  </si>
  <si>
    <t>Rozvoj programových nabídek Plumlovského zámku - významného kulturního cíle v Olomouckém kraji</t>
  </si>
  <si>
    <t>319</t>
  </si>
  <si>
    <t>BALET GLOBA, spolek</t>
  </si>
  <si>
    <t>Dolní náměstí 200/2</t>
  </si>
  <si>
    <t>26566397</t>
  </si>
  <si>
    <t>Duše v pohybu 2018</t>
  </si>
  <si>
    <t>pronájem, spotřeba materiálu, služby</t>
  </si>
  <si>
    <t>320</t>
  </si>
  <si>
    <t>Muzeum Olomoucké pevnosti, z. s.</t>
  </si>
  <si>
    <t>Michalská 1141/8</t>
  </si>
  <si>
    <t>28557484</t>
  </si>
  <si>
    <t>Korunní pevnůstka Olomouc-celoroční provoz a údržba areálu 2018</t>
  </si>
  <si>
    <t>mzdové náklady, služby, propagace, pořízení DDHM, oprava, údržba, pronájem, půjčovné, honoráře</t>
  </si>
  <si>
    <t>321</t>
  </si>
  <si>
    <t>Obec Veselíčko</t>
  </si>
  <si>
    <t>Veselíčko 68</t>
  </si>
  <si>
    <t>Veselíčko</t>
  </si>
  <si>
    <t>75125</t>
  </si>
  <si>
    <t>00302198</t>
  </si>
  <si>
    <t>Veselíčko jede na setkání parohatých obcí 2018</t>
  </si>
  <si>
    <t>322</t>
  </si>
  <si>
    <t>Nadační fond Evy Garajové</t>
  </si>
  <si>
    <t>K mostu 138</t>
  </si>
  <si>
    <t>14900</t>
  </si>
  <si>
    <t>03999378</t>
  </si>
  <si>
    <t>Festival Eva Garajová a hosté 2018</t>
  </si>
  <si>
    <t>323</t>
  </si>
  <si>
    <t>Hanácký mužský sbor Rovina, z. s.</t>
  </si>
  <si>
    <t>Stiborova 595/23</t>
  </si>
  <si>
    <t>04735579</t>
  </si>
  <si>
    <t>Hanácké poutní písně - koncerty lidové hudby na významných poutních místech Moravy</t>
  </si>
  <si>
    <t>služby, honoráře, pronájmy, spotřební materiál, údržba a opravy krojů nástrojů, propagace</t>
  </si>
  <si>
    <t>324</t>
  </si>
  <si>
    <t>Římskokatolická farnost Želeč u Prostějova</t>
  </si>
  <si>
    <t>Želeč 19</t>
  </si>
  <si>
    <t>Želeč</t>
  </si>
  <si>
    <t>79807</t>
  </si>
  <si>
    <t>47918934</t>
  </si>
  <si>
    <t>Program podpory kultury v Olomouckém kraji 2018</t>
  </si>
  <si>
    <t>325</t>
  </si>
  <si>
    <t>Burgrová Vendula</t>
  </si>
  <si>
    <t>Architektura kulturních domů 20.století v Olomouckém kraji ve fotografii</t>
  </si>
  <si>
    <t>služby, cestovné, spotřební materiál</t>
  </si>
  <si>
    <t>327</t>
  </si>
  <si>
    <t>Výbor pro Cenu Václava Buriana z. s.</t>
  </si>
  <si>
    <t>Černochova 148/6</t>
  </si>
  <si>
    <t>04698177</t>
  </si>
  <si>
    <t>Cena Václava Buriana Olomouc 2018</t>
  </si>
  <si>
    <t>328</t>
  </si>
  <si>
    <t>Roman Janků Management s.r.o.</t>
  </si>
  <si>
    <t>V Polích 147</t>
  </si>
  <si>
    <t>Rostoklaty</t>
  </si>
  <si>
    <t>28171</t>
  </si>
  <si>
    <t>Kolín</t>
  </si>
  <si>
    <t>03639941</t>
  </si>
  <si>
    <t>Klášterní hudební slavnosti 2018</t>
  </si>
  <si>
    <t>honoráře, propagace, nájemné</t>
  </si>
  <si>
    <t>329</t>
  </si>
  <si>
    <t>Krejčová Jana</t>
  </si>
  <si>
    <t>Místa naděje na Sv. Kopečku u Olomouce - historická faktografie</t>
  </si>
  <si>
    <t>330</t>
  </si>
  <si>
    <t>Klasika Viva 2018</t>
  </si>
  <si>
    <t>331</t>
  </si>
  <si>
    <t>PERCHTY von BLADEN z.s.</t>
  </si>
  <si>
    <t>Mladoňov 72</t>
  </si>
  <si>
    <t>Nový Malín</t>
  </si>
  <si>
    <t>78803</t>
  </si>
  <si>
    <t>22874216</t>
  </si>
  <si>
    <t>Renesanční večer na zámku ve Velkých Losinách 2018</t>
  </si>
  <si>
    <t>332</t>
  </si>
  <si>
    <t>Ing. Strouhal Martin</t>
  </si>
  <si>
    <t>73011711</t>
  </si>
  <si>
    <t>Kniha o významném občanu Olomouckého kraje - Janu Eskymo Welzlovi při příležitosti výročí 150 let od narození a 70 let od úmrtí</t>
  </si>
  <si>
    <t>služby</t>
  </si>
  <si>
    <t>333</t>
  </si>
  <si>
    <t>Kultura na dosah ruky, z.s.</t>
  </si>
  <si>
    <t>Císařská 36</t>
  </si>
  <si>
    <t>Brodek u Prostějova</t>
  </si>
  <si>
    <t>26676524</t>
  </si>
  <si>
    <t>Kultura na dosah ruky v Brodku u Prostějova v roce 2018</t>
  </si>
  <si>
    <t>cestovné, mzdové náklady, DPP, ozvučení</t>
  </si>
  <si>
    <t>334</t>
  </si>
  <si>
    <t>Non Sancti zapsaný spolek</t>
  </si>
  <si>
    <t>Na Letné 123/23</t>
  </si>
  <si>
    <t>22736824</t>
  </si>
  <si>
    <t>3. šermířský ples Olomouc 2018</t>
  </si>
  <si>
    <t>nájemné</t>
  </si>
  <si>
    <t>335</t>
  </si>
  <si>
    <t>SH ČMS - Sbor dobrovolných hasičů Plinkout</t>
  </si>
  <si>
    <t>Plinkout 57</t>
  </si>
  <si>
    <t>Dlouhá Loučka</t>
  </si>
  <si>
    <t>78386</t>
  </si>
  <si>
    <t>64991610</t>
  </si>
  <si>
    <t>XIV. ročník Country parády v zámeckém parku</t>
  </si>
  <si>
    <t>nájemné, cestovné, stravování a pitný režim účinkujících, ozvučení zámeckého parku, honoráře</t>
  </si>
  <si>
    <t>336</t>
  </si>
  <si>
    <t>Skřivánek Jiří</t>
  </si>
  <si>
    <t>60285834</t>
  </si>
  <si>
    <t>Podpora kulturního vyžití občanů a studentů v Olomouckém kraji</t>
  </si>
  <si>
    <t>honoráře, ubytování, propagace</t>
  </si>
  <si>
    <t>337</t>
  </si>
  <si>
    <t>Hanácký folklorní spolek</t>
  </si>
  <si>
    <t>Lužická 2662/12</t>
  </si>
  <si>
    <t>41503457</t>
  </si>
  <si>
    <t>Sborník příspěvků z XIV. odborné konference o Hané</t>
  </si>
  <si>
    <t>sazba, tisk  a předtisková příprava, služby</t>
  </si>
  <si>
    <t>10/2017</t>
  </si>
  <si>
    <t>338</t>
  </si>
  <si>
    <t>Zpěváček - krajské a okresní kola postupové přehlídky dětí a mládeže v sólovém zpěvu lidových písní</t>
  </si>
  <si>
    <t>339</t>
  </si>
  <si>
    <t>Hanácká aktivní společnost z.s.</t>
  </si>
  <si>
    <t>nám. Míru 79</t>
  </si>
  <si>
    <t>22683381</t>
  </si>
  <si>
    <t>Senická nota 2018</t>
  </si>
  <si>
    <t>propagace, odměny pro soutěžící</t>
  </si>
  <si>
    <t>340</t>
  </si>
  <si>
    <t>Základní umělecká škola PAMFILIA, z.s.</t>
  </si>
  <si>
    <t>Lázeňská 238</t>
  </si>
  <si>
    <t>70626332</t>
  </si>
  <si>
    <t>Modernizace vybavení učeben hudebního oboru (zkvalitnění kulturně-vzdělávacích aktivit v nové ZUŠ)</t>
  </si>
  <si>
    <t>pořízení DDHM (vybavení učeben)</t>
  </si>
  <si>
    <t>341</t>
  </si>
  <si>
    <t>PAF: Pastiche Filmz, p. s.</t>
  </si>
  <si>
    <t>05511259</t>
  </si>
  <si>
    <t>Pastiche Filmz 2018</t>
  </si>
  <si>
    <t>spotřeba materiálu, nájemné, opravy a údržba, cestovné, mzdové náklady, DPP, propagace,  služby, autorská práva, půjčovné</t>
  </si>
  <si>
    <t>342</t>
  </si>
  <si>
    <t>Veselíčské léto 2018</t>
  </si>
  <si>
    <t>propagace, pronájem, honoráře, služby, půjčovné, pořízení DDHM, DDNM</t>
  </si>
  <si>
    <t>343</t>
  </si>
  <si>
    <t>Technické muzeum Olomouc 1. ČSTOB z. s.</t>
  </si>
  <si>
    <t>Nová Pláň 9</t>
  </si>
  <si>
    <t>Nová Pláň</t>
  </si>
  <si>
    <t>79201</t>
  </si>
  <si>
    <t>03691411</t>
  </si>
  <si>
    <t>pronájem, doprava, hudební produkce, služby, propagace, honoráře, ozvučení, materiálně technické zabezpečení</t>
  </si>
  <si>
    <t>344</t>
  </si>
  <si>
    <t>Sudetikus, z. s.</t>
  </si>
  <si>
    <t>Sládkova 359/3</t>
  </si>
  <si>
    <t>04678311</t>
  </si>
  <si>
    <t>Jarní trhové slavnosti v Jeseníku</t>
  </si>
  <si>
    <t>mzdové náklady, DPP, honoráře, nájemné, služby, ozvučení, poplatky OSA</t>
  </si>
  <si>
    <t>345</t>
  </si>
  <si>
    <t>Agentura Lafayette,z.s.</t>
  </si>
  <si>
    <t>Valdenská 373/52</t>
  </si>
  <si>
    <t>22666486</t>
  </si>
  <si>
    <t>DVD Osobnosti Olomouckého kraje 2018</t>
  </si>
  <si>
    <t>346</t>
  </si>
  <si>
    <t>Olomoucké reminiscence</t>
  </si>
  <si>
    <t>honoráře, služby, pronájem</t>
  </si>
  <si>
    <t>347</t>
  </si>
  <si>
    <t>Obec Senice na Hané</t>
  </si>
  <si>
    <t>Jos. Vodičky 243</t>
  </si>
  <si>
    <t>00299421</t>
  </si>
  <si>
    <t>Sraz rodáků během hodového veselí v Senici na Hané</t>
  </si>
  <si>
    <t>honoráře, propagace, upomínkové předměty, výroba fotografií, spotřební materiál, služby, pronájem</t>
  </si>
  <si>
    <t>348</t>
  </si>
  <si>
    <t>Rock na Hané 2018</t>
  </si>
  <si>
    <t>ozvučení, osvětlení, honoráře, propagace</t>
  </si>
  <si>
    <t>349</t>
  </si>
  <si>
    <t>Folprechtová Květoslava</t>
  </si>
  <si>
    <t>17. ročník Mezinárodního sborového festivalu romantické hudby ve Vlachově Březí</t>
  </si>
  <si>
    <t>dopravu, cestovné a strava účastníků, honoráře, propagace, účastnický poplatek</t>
  </si>
  <si>
    <t>350</t>
  </si>
  <si>
    <t>Dokládalová Petra</t>
  </si>
  <si>
    <t>74565745</t>
  </si>
  <si>
    <t>La Plazuela v Olomouci</t>
  </si>
  <si>
    <t>pronájem, pořízení videozáznamu, honoráře, cestovné</t>
  </si>
  <si>
    <t>351</t>
  </si>
  <si>
    <t>Obec Skalička</t>
  </si>
  <si>
    <t>Skalička 109</t>
  </si>
  <si>
    <t>Skalička</t>
  </si>
  <si>
    <t>75352</t>
  </si>
  <si>
    <t>00301949</t>
  </si>
  <si>
    <t>Skalička od historie po současnost</t>
  </si>
  <si>
    <t>příprava tisk publikace</t>
  </si>
  <si>
    <t>352</t>
  </si>
  <si>
    <t>Na Talíři, z.s.</t>
  </si>
  <si>
    <t>Tůmova 1025/6</t>
  </si>
  <si>
    <t>04726031</t>
  </si>
  <si>
    <t>„Jídlo na ulici“ – 3. zábřežský food festival</t>
  </si>
  <si>
    <t>353</t>
  </si>
  <si>
    <t>Obec Bouzov</t>
  </si>
  <si>
    <t>Bouzov 2</t>
  </si>
  <si>
    <t>Bouzov</t>
  </si>
  <si>
    <t>78325</t>
  </si>
  <si>
    <t>00298719</t>
  </si>
  <si>
    <t>Javoříčské Bouzovění 2018</t>
  </si>
  <si>
    <t>ozvučení, osvětlení, honoráře</t>
  </si>
  <si>
    <t>354</t>
  </si>
  <si>
    <t>Obec Mořice</t>
  </si>
  <si>
    <t>Mořice 68</t>
  </si>
  <si>
    <t>Mořice</t>
  </si>
  <si>
    <t>79828</t>
  </si>
  <si>
    <t>00288462</t>
  </si>
  <si>
    <t>Moravský revival fest Mořice 2018</t>
  </si>
  <si>
    <t>honoráře, služby, půjčovné, pronájem, ozvučení, osvětlení, propagace</t>
  </si>
  <si>
    <t>355</t>
  </si>
  <si>
    <t>Sraz rodáků a oslavy 690. let obce a 125. let založení SDH</t>
  </si>
  <si>
    <t>ceny do soutěží, propagace, půjčovné, pronájem, služby, doprava, honoráře</t>
  </si>
  <si>
    <t>357</t>
  </si>
  <si>
    <t>Dechový orchestr Zábřeh, z. s.</t>
  </si>
  <si>
    <t>Haškova 461/3</t>
  </si>
  <si>
    <t>26574373</t>
  </si>
  <si>
    <t>Velký filmový večer 2018</t>
  </si>
  <si>
    <t>358</t>
  </si>
  <si>
    <t>Moravia Big Band Zábřeh, z. s.</t>
  </si>
  <si>
    <t>Hněvkov 14</t>
  </si>
  <si>
    <t>22764879</t>
  </si>
  <si>
    <t>Mezinárodní jazzový festival Jazz in Hall Zábřeh 2018</t>
  </si>
  <si>
    <t>propagace, tisk, pronájem, půjčovné, ozvučení, osvětlení, ubytování a cestovné, honoráře a občerstvení účinkujících</t>
  </si>
  <si>
    <t>359</t>
  </si>
  <si>
    <t>Collegium vocale Olomouc, z. s.</t>
  </si>
  <si>
    <t>Rožňavská 671/14</t>
  </si>
  <si>
    <t>64631249</t>
  </si>
  <si>
    <t>Příprava a realizace tradičního vánočního koncertu a adventních koncertů v regionu</t>
  </si>
  <si>
    <t>spotřební materiál, služby, pronájem, propagace, honoráře, ozvučení, osvětlení, honoráře, náklady související s nácvikem a soustředěním sboru</t>
  </si>
  <si>
    <t>360</t>
  </si>
  <si>
    <t>PETARDA PRODUCTION a.s.</t>
  </si>
  <si>
    <t>Olbrachtova 961/29</t>
  </si>
  <si>
    <t>71000</t>
  </si>
  <si>
    <t>25382900</t>
  </si>
  <si>
    <t>PASCHALIA OLOMUCENSIA 2018</t>
  </si>
  <si>
    <t>nájemné, honoráře, propagace, mzdové náklady, DPP, technické zajištění projektu</t>
  </si>
  <si>
    <t>362</t>
  </si>
  <si>
    <t>Stopy paměti z.s.</t>
  </si>
  <si>
    <t>Poupětova 69/3</t>
  </si>
  <si>
    <t>27042839</t>
  </si>
  <si>
    <t>Stopy paměti - 1968 - rok zlomu v životech osobností Olomouckého kraje</t>
  </si>
  <si>
    <t>363</t>
  </si>
  <si>
    <t>Střední škola, základní škola a mateřská škola pro sluchově postižené, Olomouc, Kosmonautů 4</t>
  </si>
  <si>
    <t>tř. Kosmonautů 881/4</t>
  </si>
  <si>
    <t>00844071</t>
  </si>
  <si>
    <t>Paleta ticha 2018</t>
  </si>
  <si>
    <t>spotřební materiál, ceny pro soutěžící</t>
  </si>
  <si>
    <t>364</t>
  </si>
  <si>
    <t>Kulturní Morava z. s.</t>
  </si>
  <si>
    <t>Dolní Újezd 155</t>
  </si>
  <si>
    <t>Dolní Újezd</t>
  </si>
  <si>
    <t>75123</t>
  </si>
  <si>
    <t>03077373</t>
  </si>
  <si>
    <t>Kulturní Morava - celoroční činnost 2018</t>
  </si>
  <si>
    <t>honoráře, služby, půjčovné, pronájmy, spotřební materiál, platby domén</t>
  </si>
  <si>
    <t>365</t>
  </si>
  <si>
    <t>Pavel Novák</t>
  </si>
  <si>
    <t>64596737</t>
  </si>
  <si>
    <t>BUDEME SI ZPÍVAT S PAVLEM NOVÁKEM ANEB KDO SI ZPÍVÁ A HRAJE, NEZLOBÍ</t>
  </si>
  <si>
    <t>366</t>
  </si>
  <si>
    <t>Zvěř, z.s.</t>
  </si>
  <si>
    <t>Třída Československé armády 122</t>
  </si>
  <si>
    <t>06646344</t>
  </si>
  <si>
    <t>Literárně-filmový festival navazující na tvorbu Jiřího Brdečky</t>
  </si>
  <si>
    <t>Spotřeba materiálu, cestovné, ubytování, honoráře, propagace, pořízení DDHM</t>
  </si>
  <si>
    <t>367</t>
  </si>
  <si>
    <t>Za krásnou Olomouc</t>
  </si>
  <si>
    <t>Kosinova 7</t>
  </si>
  <si>
    <t>22689931</t>
  </si>
  <si>
    <t>Den architektury 29. - 30. září 2018 / 100 let od založení republiky</t>
  </si>
  <si>
    <t>autorská práva, honoráře, materiálové náklady, služby</t>
  </si>
  <si>
    <t>368</t>
  </si>
  <si>
    <t>Air Force, z.s.</t>
  </si>
  <si>
    <t>Střítež nad Ludinou 72</t>
  </si>
  <si>
    <t>Střítež nad Ludinou</t>
  </si>
  <si>
    <t>75363</t>
  </si>
  <si>
    <t>03631966</t>
  </si>
  <si>
    <t>Letiště festival 2018</t>
  </si>
  <si>
    <t>pronájem, materiálně technické zabezpečení, služby, honoráře, propagace</t>
  </si>
  <si>
    <t>369</t>
  </si>
  <si>
    <t>JÁ JSEM MALÍŘ</t>
  </si>
  <si>
    <t>technické zabezpečení akce, propagace, služby, ceny do soutěží</t>
  </si>
  <si>
    <t>371</t>
  </si>
  <si>
    <t>RODINNÝ DEN</t>
  </si>
  <si>
    <t>technické zabezpečení akce, propagace, poplatky OSA, pronájem atrakcí</t>
  </si>
  <si>
    <t>373</t>
  </si>
  <si>
    <t>Sjezd rodáků u příležitosti 780 let od první písemné zmínky o Mořicích</t>
  </si>
  <si>
    <t>honoráře, ozvučení, náklady související s vydáním publikace o historii obce</t>
  </si>
  <si>
    <t>374</t>
  </si>
  <si>
    <t>Pěvecký sbor Šternberk z.s.</t>
  </si>
  <si>
    <t>Jesenická 1938/20</t>
  </si>
  <si>
    <t>22855262</t>
  </si>
  <si>
    <t>Účast Pěveckého sboru Šternberk na mezinárodním tanečním a hudebním festivalu v Krakowě 2018</t>
  </si>
  <si>
    <t>cestovné, účastnické poplatky, ubytování, stravování pro účinkující</t>
  </si>
  <si>
    <t>375</t>
  </si>
  <si>
    <t>SPOLEK RODIČŮ ÚDOLÍ DESNÉ</t>
  </si>
  <si>
    <t>22728147</t>
  </si>
  <si>
    <t>pronájem, honoráře, služby, spotřební materiál, propagace</t>
  </si>
  <si>
    <t>376</t>
  </si>
  <si>
    <t>Intertrade Moravia s.r.o.</t>
  </si>
  <si>
    <t>Na Zákopě 587/2</t>
  </si>
  <si>
    <t>62362828</t>
  </si>
  <si>
    <t>Urbano Latino Festival</t>
  </si>
  <si>
    <t>honoráře a cestovné hudebníků a tanečníků,služby,  propagace, ozvučení, nájem</t>
  </si>
  <si>
    <t>377</t>
  </si>
  <si>
    <t>Obec Soběchleby</t>
  </si>
  <si>
    <t>00301965</t>
  </si>
  <si>
    <t>Soběchlebské hody včera a dnes - výročí 650 let obce</t>
  </si>
  <si>
    <t>ozvučení, pronájem, půjčovné, propagace, ceny do soutěží, spotřeba materiálu, honoráře, občerstvení pro účinkující, mzdové náklady, dohody, pořízení párty stanu, fotoaparátu a reprobeden s mikrofonem</t>
  </si>
  <si>
    <t>378</t>
  </si>
  <si>
    <t>Olomoucká klubová noc</t>
  </si>
  <si>
    <t>spotřeba materiálu, cestovné, mzdové náklady, DPP, propagace, pronájem, ubytování, propagace, půjčovné</t>
  </si>
  <si>
    <t>379</t>
  </si>
  <si>
    <t>Letní filosofická škola, z. s.</t>
  </si>
  <si>
    <t>Habartická 34</t>
  </si>
  <si>
    <t>04122020</t>
  </si>
  <si>
    <t>Letní filosofická škola 2018</t>
  </si>
  <si>
    <t>nájem, cestovné</t>
  </si>
  <si>
    <t>380</t>
  </si>
  <si>
    <t>PAF, z. s.</t>
  </si>
  <si>
    <t>26610892</t>
  </si>
  <si>
    <t>PAF 2018</t>
  </si>
  <si>
    <t>organizační a technické zajištění, mzdové náklady, DPP, honoráře, cestovné, propagace, nájemné, spotřeba materiálu, DHM, autorské honoráře, služby</t>
  </si>
  <si>
    <t>381</t>
  </si>
  <si>
    <t>Pálení čarodějnic</t>
  </si>
  <si>
    <t>honoráře, služby, půjčovné, ozvučení, osvětlení, nájem</t>
  </si>
  <si>
    <t>382</t>
  </si>
  <si>
    <t>Spolek Martina Zacha</t>
  </si>
  <si>
    <t>Družstevní 1292</t>
  </si>
  <si>
    <t>Vrchlabí</t>
  </si>
  <si>
    <t>54301</t>
  </si>
  <si>
    <t>01736183</t>
  </si>
  <si>
    <t>Miss středních škol Opravdová krása - Miss OK 2018</t>
  </si>
  <si>
    <t>spotřeba materiálu, nájemné, mzdové náklady, DPP, občerstvení pro účinkující a porotu, propagace, materiálně technické zabezpečení</t>
  </si>
  <si>
    <t>383</t>
  </si>
  <si>
    <t>Obec Hnojice</t>
  </si>
  <si>
    <t>Hnojice 117</t>
  </si>
  <si>
    <t>Hnojice</t>
  </si>
  <si>
    <t>58501</t>
  </si>
  <si>
    <t>00298921</t>
  </si>
  <si>
    <t>Tradiční hnojické hody spojené s oslavami 100 let založení ČSR a 110 let založení Ochotnického kvarteta spolku Vlastimil</t>
  </si>
  <si>
    <t>DDHM, nájemné, propagace, honoráře, občerstvení pro účinkující</t>
  </si>
  <si>
    <t>384</t>
  </si>
  <si>
    <t>Kálik, z. s.</t>
  </si>
  <si>
    <t>Havlíčkova 2314/40a</t>
  </si>
  <si>
    <t>22874852</t>
  </si>
  <si>
    <t>Kálikův podzim</t>
  </si>
  <si>
    <t>385</t>
  </si>
  <si>
    <t>Olomoucko v srdci z. s.</t>
  </si>
  <si>
    <t>04861027</t>
  </si>
  <si>
    <t>Fotografická soutěž YOlo Awards</t>
  </si>
  <si>
    <t>spotřeba materiálu, nájemné, honoráře, občerstvení pro účinkující a porotu, propagace, materiálně technické zabezpečení</t>
  </si>
  <si>
    <t>386</t>
  </si>
  <si>
    <t>RPSC ideas s.r.o.</t>
  </si>
  <si>
    <t>28607368</t>
  </si>
  <si>
    <t>Mezinárodní filmový festival Kralinale - příběhy z pohraničí</t>
  </si>
  <si>
    <t>spotřeba materiálu, nájemné, mzdové náklady, DPP, pronájem a půjčovné, občerstvení pro účinkující a porotu, propagace</t>
  </si>
  <si>
    <t>388</t>
  </si>
  <si>
    <t>Muzeum řemesel Konicka, z. s.</t>
  </si>
  <si>
    <t>Cihelna II 604</t>
  </si>
  <si>
    <t>22740678</t>
  </si>
  <si>
    <t>Konický den řemesel</t>
  </si>
  <si>
    <t>389</t>
  </si>
  <si>
    <t>COR APERTUM, z. s.</t>
  </si>
  <si>
    <t>Týnská 632/10</t>
  </si>
  <si>
    <t>22763325</t>
  </si>
  <si>
    <t>Festival OČIMA GENERACÍ</t>
  </si>
  <si>
    <t>spotřeba materiálu, nájemné, mzdové náklady, DPP, služby, doprava, propagace, technické zabezpečení a realizace programů a akcí, honoráře, ozvučení</t>
  </si>
  <si>
    <t>390</t>
  </si>
  <si>
    <t>Májová slavnost</t>
  </si>
  <si>
    <t>honoráře, služby, půjčovné, pronájem, spotřeba materiálu, propagace</t>
  </si>
  <si>
    <t>391</t>
  </si>
  <si>
    <t>Kniha Šumperák / Mizení plánu</t>
  </si>
  <si>
    <t>grafická úprava, korektury, tisk publikace, materiál</t>
  </si>
  <si>
    <t>392</t>
  </si>
  <si>
    <t>dokumentární film: Do moře Laptěvů - hledání Eskymo Welzla</t>
  </si>
  <si>
    <t>služby, honoráře</t>
  </si>
  <si>
    <t>393</t>
  </si>
  <si>
    <t>Iniciativa pro podporu vypálených obcí z.s.</t>
  </si>
  <si>
    <t>Javoříčko 22</t>
  </si>
  <si>
    <t>22828001</t>
  </si>
  <si>
    <t>Pietní vzpomínky v Olomouckém kraji 2018</t>
  </si>
  <si>
    <t>propagace, honoráře, náklady na aktualizaci dokumentárního filmu</t>
  </si>
  <si>
    <t>394</t>
  </si>
  <si>
    <t>SKAM Olomouc v ÚAMK, z.s.</t>
  </si>
  <si>
    <t>V Oleškách 9</t>
  </si>
  <si>
    <t>Skrbeň</t>
  </si>
  <si>
    <t>16626303</t>
  </si>
  <si>
    <t>XX.Hanácký okruh, soutěž historických automobilů a motocyklů do r.v. 1939</t>
  </si>
  <si>
    <t>pronájem, půjčovné, propagace, ceny pro účastníky, ozvučení, honoráře, služby</t>
  </si>
  <si>
    <t>395</t>
  </si>
  <si>
    <t>Klajbanová Nela</t>
  </si>
  <si>
    <t>70200</t>
  </si>
  <si>
    <t>4 LITR – Knižní veletrh autorských a uměleckých publikací</t>
  </si>
  <si>
    <t>spotřeba materiálu, nájemné, opravy a údržba, cestovné, mzdové náklady, DPP, technické zabezpečení, propagace, produkční náklady, honoráře DDHM</t>
  </si>
  <si>
    <t>397</t>
  </si>
  <si>
    <t>SCULPTURE LINE s.r.o.</t>
  </si>
  <si>
    <t>Na poříčí 25</t>
  </si>
  <si>
    <t>05188661</t>
  </si>
  <si>
    <t>Sculpture Line</t>
  </si>
  <si>
    <t>399</t>
  </si>
  <si>
    <t>Spolek rodičů a přátel ZUŠ CAMPANELLA Olomouc</t>
  </si>
  <si>
    <t>Geislerova 450/19</t>
  </si>
  <si>
    <t>03661997</t>
  </si>
  <si>
    <t>Pořízení sborových krojů pro pěvecký sbor CAMPANELLA.</t>
  </si>
  <si>
    <t>400</t>
  </si>
  <si>
    <t>Baletní škola Olomouc - Irina Popova, spolek</t>
  </si>
  <si>
    <t>Velkomoravská 509/59</t>
  </si>
  <si>
    <t>22853570</t>
  </si>
  <si>
    <t>Tanec je náš život</t>
  </si>
  <si>
    <t>spotřeba materiálu, služby, mzdové náklady, cestovné</t>
  </si>
  <si>
    <t>401</t>
  </si>
  <si>
    <t>Divadelní inscenace čtyři dohody- Jaroslav Dušek</t>
  </si>
  <si>
    <t>Pozvání divadelního souboru Jaroslava Duška s představením hry Čtyři dohody.</t>
  </si>
  <si>
    <t>pronájem, propagace, honorář, služby</t>
  </si>
  <si>
    <t>402</t>
  </si>
  <si>
    <t>Výstaviště Flora Olomouc,a.s.</t>
  </si>
  <si>
    <t>Wolkerova 37/17</t>
  </si>
  <si>
    <t>25848526</t>
  </si>
  <si>
    <t>60.výročí Výstaviště Flora Olomouc</t>
  </si>
  <si>
    <t>expozice, expoziční záhony, honoráře, služby</t>
  </si>
  <si>
    <t>403</t>
  </si>
  <si>
    <t>Orel Stanislav</t>
  </si>
  <si>
    <t>Písečná</t>
  </si>
  <si>
    <t>79082</t>
  </si>
  <si>
    <t>SOS festival</t>
  </si>
  <si>
    <t>404</t>
  </si>
  <si>
    <t>Musica Florea, z.s.</t>
  </si>
  <si>
    <t>U Cihelny 108</t>
  </si>
  <si>
    <t>Bořanovice</t>
  </si>
  <si>
    <t>25065</t>
  </si>
  <si>
    <t>Praha - východ</t>
  </si>
  <si>
    <t>26546400</t>
  </si>
  <si>
    <t>Koncertantní hudba F. I. Tůmy (koncert v rámci cyklu Musica Florea Bohemia 2018)</t>
  </si>
  <si>
    <t>honoráře, služby, nájemné, propagace, cestovné, produkce, příprava notového materiálu</t>
  </si>
  <si>
    <t>405</t>
  </si>
  <si>
    <t>Spolek přátel olomouckého jazzu, z.s.</t>
  </si>
  <si>
    <t>Sokolská 551/48</t>
  </si>
  <si>
    <t>47657294</t>
  </si>
  <si>
    <t>Celoroční činnost Jazz Tibet Clubu</t>
  </si>
  <si>
    <t>honoráře, ubytování účinkujících, propagace, pronájem, autorské poplatky</t>
  </si>
  <si>
    <t>407</t>
  </si>
  <si>
    <t>Účast pěveckého sboru CAMPANELLA Olomouc na 66. evropském mezinárodním festivalu mládeže v Neerpeltu 2018.</t>
  </si>
  <si>
    <t>spotřeba materiálu, služby, doprava, ubytování</t>
  </si>
  <si>
    <t>408</t>
  </si>
  <si>
    <t>Baletní studio při Moravském divadle Olomouc, z. s.</t>
  </si>
  <si>
    <t>27014452</t>
  </si>
  <si>
    <t>POPELKA</t>
  </si>
  <si>
    <t>410</t>
  </si>
  <si>
    <t>Vepřeková Lenka</t>
  </si>
  <si>
    <t>Kulturní akce Nedvězí</t>
  </si>
  <si>
    <t>spotřeba materiálu, služby, nákup stromu, výzdoba májky, ceny do soutěží, honoráře</t>
  </si>
  <si>
    <t>411</t>
  </si>
  <si>
    <t>Svatováclavské hody v Tovačově</t>
  </si>
  <si>
    <t>honoráře účinkujícím a ozvučení</t>
  </si>
  <si>
    <t>412</t>
  </si>
  <si>
    <t>Obnova obce Branná - Kolštejn, o.p.s.</t>
  </si>
  <si>
    <t>Branná 97</t>
  </si>
  <si>
    <t>Branná</t>
  </si>
  <si>
    <t>78825</t>
  </si>
  <si>
    <t>25829432</t>
  </si>
  <si>
    <t>Mariánská pouť v Branné</t>
  </si>
  <si>
    <t>nájemné, propagace, služby, půjčovné, honoráře</t>
  </si>
  <si>
    <t>413</t>
  </si>
  <si>
    <t>Obnova kulturního dědictví údolí Desné, z. s.</t>
  </si>
  <si>
    <t>Bukovická 58</t>
  </si>
  <si>
    <t>26645165</t>
  </si>
  <si>
    <t>15. Pekařovská pouť</t>
  </si>
  <si>
    <t>ubytování vystupujících, honoráře, služby, doprava, propagace, spotřební materiál</t>
  </si>
  <si>
    <t>414</t>
  </si>
  <si>
    <t>Ensemble Damian - celoroční činnost 2018</t>
  </si>
  <si>
    <t>honoráře, spotřeba materiálu, ubytování, mzdové náklady, dohody</t>
  </si>
  <si>
    <t>415</t>
  </si>
  <si>
    <t>Festa Musicale z.s.</t>
  </si>
  <si>
    <t>28. října 9</t>
  </si>
  <si>
    <t>68148518</t>
  </si>
  <si>
    <t>Mezinárodní festival pěveckých sborů Svátky Písní Olomouc 2018</t>
  </si>
  <si>
    <t>služby, pronájmy, propagace, honoráře, ozvučení, osvětlení, doprava</t>
  </si>
  <si>
    <t>De minimis</t>
  </si>
  <si>
    <t>služby, propagace, pronájem, honoráře, ozvučení</t>
  </si>
  <si>
    <t>úhradu cestovného a honorářů účinkujících, pronájmů aparatur, materiálně technického zabezpečení festivalu, ozvučení, osvětlení a pronájmu pódií, ubytování účinkujících, služby a propagace</t>
  </si>
  <si>
    <t>Padesátiletá tradice pěveckého sboru CAMPANELLA.Od roku 2012 jsou jednotlivá sborová oddělení součástí ZUŠ CAMPANELLA Olomouc.</t>
  </si>
  <si>
    <t>mzdové náklady, honorář</t>
  </si>
  <si>
    <t xml:space="preserve">Zkomponování kantáty Tempus Iuvenis (Čas mládí) pro smíšený sbor, basbaryton, koloraturní soprán a orchestr na latinské texty "žáků darebáků" bude svébytnou poctou mladé generaci Olomouckého kraje i oslavou pomíjivého mládí. </t>
  </si>
  <si>
    <t>cestovné, jízdné, vstupy do muzeí, pronájem, spotřební materiál</t>
  </si>
  <si>
    <t xml:space="preserve">Adventní koncerty – Olomouc 2018 navazují na tradici budovanou již od roku 2002 a stále se těší zájmu olomouckých posluchačů. </t>
  </si>
  <si>
    <t xml:space="preserve">Modelářská výstava zaměřená na vojenskou techniku, se kterou je vždy spojena pietní akce k uctění památky padlých bojovníků ve II. světové válce (pokládání věnců k památníkům v Tovačově, Troubkách, Ivani, Věrovanech). </t>
  </si>
  <si>
    <t>Jedná se o vzpomínkovou akci/bojovou ukázku týkající se událostí v pohraničí v r.1938, konkrétně v okolí obce Branná (tehdy Kolštejn). Akce je zaměřená na přehled událostí v období září 1938.</t>
  </si>
  <si>
    <t>XX. Kluzovské hody</t>
  </si>
  <si>
    <t>Tradiční den plný zábavy (vystoupení různých hudebních souborů, prezentace HZS, mažoretek a dalších zájmových skupin), zároveň je celá akce zaměřena k propagaci všech památek v Úsově.</t>
  </si>
  <si>
    <t>Podpora celoroční činnosti spolku.</t>
  </si>
  <si>
    <t>2 denní projekt má za cíl představit veřejnosti rozsáhlé spektrum regionálních i přeshraničních uměleckých souborů i zájmových spolků.</t>
  </si>
  <si>
    <t xml:space="preserve">Dokumentární film s tématem diagnostiky, léčby a osvěty nemoci rakoviny prostaty.  Natáčení bude kompletně realizováno na neurologické klinice ve Fakultní nemocnici v Olomouci. </t>
  </si>
  <si>
    <t xml:space="preserve">Uspořádání Velikonočního svátečního koncertu a Slavnostního předvánočního koncertu v Katedrále sv. Václava v Olomouci </t>
  </si>
  <si>
    <t>technické zajištění akce, půjčovné, propagace, pronájmy, cestovné a ubytování umělců, občerstvení pro účinkující, služby, licenční umělecké smlouvy, autorské honoráře, autorská práva</t>
  </si>
  <si>
    <t>Slavnostní koncerty v období Velikonoc a Vánoc</t>
  </si>
  <si>
    <t>honoráře umělcům a cestovné, marketing (moderátoři, ozvučení, osvětlení, propagace, výroba plakátů, uzavírka náměstí, dopravní značení, a odměna a trakce pro děti, tvořivá dílna), pronájem a půjčovné, občerstvení pro účinkující, autorské poplatky</t>
  </si>
  <si>
    <t xml:space="preserve">Vydání publikace o významném učiteli Josefu Loutockém, který je úzce spjat s vývojem školství a dějinami školství. </t>
  </si>
  <si>
    <t>Setkání dechových hudeb Dřevohostice 2018</t>
  </si>
  <si>
    <t xml:space="preserve">25. ročník akce v areálu místního zámku za účasti dechové hudby z Rakouska, mažoretek, folkl.souborů. </t>
  </si>
  <si>
    <t>Celoroční činnost spolku. Akce jsou zaměřeny na děti a mládež z dětských domovů, sociálních ústavů, stacionářů i veřejnosti.</t>
  </si>
  <si>
    <t>Akce se skládá ze dvou částí. 1 část: Kolona Vítězství Série pietních aktů ve vybraných obcích Prostějovského regionu. 2 část: Dobývání Plumlova-vojensko historická akce.</t>
  </si>
  <si>
    <t>VII. ročník soutěžní přehlídky mladých recitátorů „Čtvrtlístek 2018“ oblastní kola: Děčín, Vrchlabí, Liberec, Olomouc, Ostrava, Brno, České Budějovice, Plzeň, Praha. Školní kola, regionální a celorepubliková kola</t>
  </si>
  <si>
    <t>7 programů, ve kterých budou kromě lidové hudby, písní, tanců a scénického ztvárnění tradičních lidových obřadů a zvyků, prezentovány i ukázky lidových řemesel, umělecké tvorby.</t>
  </si>
  <si>
    <t xml:space="preserve">Vydání tištěné publikace o významném sběrateli lidových písní, občanovi města Prostějova, Dr. Janu Poláčkovi, při příležitosti 50. výročí jeho úmrtí. </t>
  </si>
  <si>
    <t>14. ročník literárního, filmového a komunitního minifestivalu. Zapojeny jsou kulturní organizace, školy i jednotlivci. Součástí je literární a výtvarná soutěž, výstavy, hudební pořady, promítání filmů.</t>
  </si>
  <si>
    <t>465. Otevírání lázeňské sezóny 2018 v Lázních Teplice nad Bečvou</t>
  </si>
  <si>
    <t>Tradiční celodenní akce, oslovuje každoročně nejen lázeňskou klientelu, ale i širokou veřejnost Olomouckého regionu.</t>
  </si>
  <si>
    <t xml:space="preserve">Tradiční víkendová slavnost (od r.2003),  letos připomenutí  významného výročí 400   let od postavení velkolosinského kostela  sv. Jana Křtitele.  </t>
  </si>
  <si>
    <t xml:space="preserve">Společensko - kulturní projekt zahrnuje 3 významné tradiční akce - Štítecký jarmark, Setkání na pomezí Čech a Moravy a Štíteckou pouť, kterým přilákáme velké množství návštěvníků do našeho regionu. </t>
  </si>
  <si>
    <t>Publikace Pověsti ze Sudet navazuje na Pověsti o hradech a zámcích Olomouckého kraje a slouží k propagaci cestovního ruchu Olomouckého kraje.</t>
  </si>
  <si>
    <t>Mezižánrové pásmo divadla, hudby a skečů spojené se soutěží „O markýze Bykulé“. Záměrem celého projektu je zábavnou formou propagovat divadlo u široké veřejnosti (včetně dětí a mládeže) a vybudovat jejich vztah k tradicím ochotnického divadla.</t>
  </si>
  <si>
    <t>Uspořádání 3. ročníku festivalu Olomoucké shakespearovské léto 2018</t>
  </si>
  <si>
    <t>Tradiční kulturní velikonoční akce "průvod Ježíšových matiček". Ojedinělý zvyk tradující se od roku 1848, od roku 2015 zařazen do Seznamu nemateriálních statků tradiční lidové kultury Olomouckého kraje.</t>
  </si>
  <si>
    <t>Oslavy 70 let ZUŠ Jeseník - koncerty orchestrů, souborů, výstav současných, bývalých učitelů, žáků, absolventů školy, vydání almanachu a 2 koncerty XIII. ročníku Varhanního festivalu.</t>
  </si>
  <si>
    <t>Multižánrový festival propagující  německojazyčnou kulturu a německý jazyk - filmy, výstavy, semináře, přednášky. Navázání spolupráce s Fachhoschule Bielefeld.</t>
  </si>
  <si>
    <t>4. ročník festivalu "Letní dny Loučné 2018" pro obyvatele i návštěvníky obce s hudebními, sportovními a vzdělávacími programy.</t>
  </si>
  <si>
    <t>19. ročník mezinárodního  festivalu Jeden svět Olomouc 2018 o lidských právech. Nejstarší regionální a druhý nejstarší festival v Olomouckém kraji.</t>
  </si>
  <si>
    <t xml:space="preserve"> 9. ročník festivalu varhanní hudby Bachův varhanní podzim - koncert ke 100. výročí založení Československé republiky.</t>
  </si>
  <si>
    <t>Tři akce konané pro děti, mládež a veškerou veřejnost v Hanušovicích a blízkém okolí -Pohádkové odpoledne, Dýňování, Vánoční řemeslné dílničky</t>
  </si>
  <si>
    <t xml:space="preserve">Míle pro mámu Mezinárodní akce na podporu soudržnosti rodiny při plnění úkolů zaměřených na spolupráci rodičů s dětmi. </t>
  </si>
  <si>
    <t>LÉTOFEST =  osm festivalů napříč Českou republikou, akce pro celou rodinu, hvězdy československého nebe, bohatý doprovodný program pro děti i dospělé.</t>
  </si>
  <si>
    <t xml:space="preserve">25. ročník nesoutěžního divadelního festivalu, který si klade za cíl oživit veřejná prostranství divadelním uměním. Navíc se jedná o open air festival, který je dlouhodobě jediným v Olomouckém kraji.  </t>
  </si>
  <si>
    <t>Víkend plný pohádek pro děti do 10 let za účasti 3 hostujících divadelních souborů z ČR.</t>
  </si>
  <si>
    <t>Oživení studiové scény Divadla Šumperk, s.r.o. - Hrádek - inscenace zaměřené na věkovou skupinu 15 - 30 let.</t>
  </si>
  <si>
    <t>Hostování olomouckého baletu v Estonsku.</t>
  </si>
  <si>
    <t>Organizační zajištění akce oslav výročí první písemné zmínky o Bělkovicích = 780 let a výročí první písemné zmínky o Lašťanech = 940 let.</t>
  </si>
  <si>
    <t>Zahájení lázeňské sezóny  a žehnání pramenů v lázních Slatinice</t>
  </si>
  <si>
    <t>Vydání textově-obrazové publikace o architektuře Hranic, Lázní Teplic n. B. a okolí, vytvořené za poslední dvě staletí.</t>
  </si>
  <si>
    <t>Divadelní a baletní představení  handicapovaných umělců metodou terapie psychobalet.</t>
  </si>
  <si>
    <t xml:space="preserve">Účelem dotace je zajištění provozu spolku Muzeum Olomoucké pevnosti, který provozuje v objektu barokní prachárny expozici o historii olomouckého opevnění. </t>
  </si>
  <si>
    <t>Reprezentace obce Veselíčko a Olomouckého kraje na celostátním recesistickém setkání parohatých obcí - pěvecký sbor, cimbálová muzika, taneční skupina</t>
  </si>
  <si>
    <t>Festival Eva Garajová a hosté je prestižní hudební projekt, který nabídne městu Jeseník 7 koncertů z oblasti klasické vážné hudby v mezinárodním obsazení.</t>
  </si>
  <si>
    <t>Uspořádání 7 putovních koncertů hanácké vokální lidové hudby na významných poutních místech Olomouckého kraje i Moravy.</t>
  </si>
  <si>
    <t>Postupná fotofokumentace kulturních a společenských domů pro vydání kalendáře na rok 2019</t>
  </si>
  <si>
    <t xml:space="preserve">Mezinárodní soutěžní literárně-kulturní festival navazující na práci polonisty, publicisty a překladatele Václav Buriana. </t>
  </si>
  <si>
    <t xml:space="preserve">Cyklus koncertů Klasika Viva v Šumperku a Jeseníku, který probíhá již 17. rokem v pravidelných měsíčních cyklech. </t>
  </si>
  <si>
    <t>173</t>
  </si>
  <si>
    <t>Mgr. Anna Strnadová</t>
  </si>
  <si>
    <t>Vydání knihy "Nebeské komando"</t>
  </si>
  <si>
    <t>výdaje související s vydáním publikace</t>
  </si>
  <si>
    <t xml:space="preserve">6.ročník taneční soutěže ORION DANCING STARS je amatérské taneční uskupení. V letošním roce s disciplínami orientální tanec, moderní tanec disco, street a show dance. </t>
  </si>
  <si>
    <t>4. divadelní představení pro děti KŘOUPAT ZDRAVĚ – DÁ SE HRAVĚ SNĚHÁNKY, ENGLISH SHOW, a písničky mezi řečí JIŘÍ ŠTĚDROŇ</t>
  </si>
  <si>
    <t>8.ročník festivalu folkloru a národnostních menšin žijících v ČR. Jde o pravidelné setkávání  tanečních souborů, hudebníků hrajících na lidové  nástroje například  gajdy (dudy) Čech, Moravy, Slovenska a Řecka.</t>
  </si>
  <si>
    <t>Řečový ostrov Brodek u Konice, Skřípov a Prunářov je dílko brodeckého rodáka prof. Blözla, pojednávající o historii již jmenovaných tří vesnic, která v době, kdy je autor psal ( v době po 1. světové válce), byly vesnicemi ryze německými(Sudety).</t>
  </si>
  <si>
    <t>Popularizace hasičských a záchranářských aktivit je formou účasti na festivalech dechových hudeb, významných kulturních a společenských akcí v rámci Olomouckého kraje.</t>
  </si>
  <si>
    <t xml:space="preserve">Celoroční činnost Smíšený pěvecký sbor Vokál v roce 2018 oslaví 55. výročí svého vzniku. </t>
  </si>
  <si>
    <t xml:space="preserve"> XV. Setkání seniorů v přírodním areálu u Černé věže v Drahanovicích. </t>
  </si>
  <si>
    <t>XXV. ročník country bálu</t>
  </si>
  <si>
    <t>Třídenní divadelní akce pro dospělé i pro děti.</t>
  </si>
  <si>
    <t xml:space="preserve">Básnická sbírka fotografa a autora dvou básnických knih. </t>
  </si>
  <si>
    <t xml:space="preserve">spotřeba materiálu, tisk, knihařské zpracování, fotosazba, mzdové náklady DPP, honorář </t>
  </si>
  <si>
    <t>Zajištění dvanácti výstav v Galerii města Olomouce.</t>
  </si>
  <si>
    <t xml:space="preserve">Cílem projektu je realizace a vydání Katalogu-publikace Skupiny A7, který bude mapovat tvůrčí i výstavní činnost skupiny. </t>
  </si>
  <si>
    <t>Oslava ke 100 výročí založení kina</t>
  </si>
  <si>
    <t xml:space="preserve">Formou přednášek s besedou chceme přiblížit občanům Huzové, Arnoltic, Dlouhé Loučky a Uničova významná výročí dvacátého století. Podobných přednášek pořádá náš spolek každoročně několik, vždy se zaměřením na historii té obce, kde se přednáška koná. </t>
  </si>
  <si>
    <t xml:space="preserve">VI.ročník Mezinárodního folklorního festivalu </t>
  </si>
  <si>
    <t>projekt se snaží uchovat ucelenou historii našeho města a představit významné osobnosti  města za posledních 100 let</t>
  </si>
  <si>
    <t>Evidenční číslo ve VFP</t>
  </si>
  <si>
    <t>Tradiční kulturně společenské akce</t>
  </si>
  <si>
    <t>XIV.ročník dětského amatérského divadla PODĚS. Dvoudenní festival. DRAMACENTRUM divadelní projekt, ve kterém diváci jsou současně herci.</t>
  </si>
  <si>
    <t>Koncerty pro obyvatele obce Brodek u Prostějova</t>
  </si>
  <si>
    <t>Setkání komunity šermířů, living history a příznivců historických LARP, Olomouckého, Moravskoslezského, Zlínského a Jihomoravského kraje</t>
  </si>
  <si>
    <t>XIV ročník Country přehlídky kapel Olomouckého regionu.</t>
  </si>
  <si>
    <t xml:space="preserve">Sborník příspěvků z XIV. odborné konference o Hané uskutečněné dne 5. října 2017 v Muzeu Komenského v Přerově. </t>
  </si>
  <si>
    <t>Zpěváček - krajské a okresní kola postupové přehlídky dětí a mládeže v sólovém zpěvu lidových písní. Soutěž vznikla v roce 1972.</t>
  </si>
  <si>
    <t>Modernizace vybavení učeben hudebního oboru (zkvalitnění kulturně-vzdělávacích aktivit v nové ZUŠ PAMFILIA)</t>
  </si>
  <si>
    <t>Pastiche Filmz představuje kulturní spolek, který se v rámci Asociace provozovatelů kin a Asociace českých filmových klubů svou činností podílí na vytváření vnějšího obrazu kulturního dění města Olomouc.</t>
  </si>
  <si>
    <t>Pořádání kulturních akcí pro obyvatele obce Veselíčko a regionu Lipenska a Moravské brány.</t>
  </si>
  <si>
    <t>100 let Československa - demokratického státu svobodných Čechů a Slováků</t>
  </si>
  <si>
    <t>Realizace výstav, setkání, historických ukázek a pietních aktů ke 100. výročí založení Československa.</t>
  </si>
  <si>
    <t xml:space="preserve">Uspořádání kulturního programu Velikonoční trhové slavnosti a Sousedské trhové slavnosti v Jeseníku. </t>
  </si>
  <si>
    <t>Natočení dalšího dílu samostatných DVD Osobností Olomouckého kraje.</t>
  </si>
  <si>
    <t>Minifestival her Jana Sulovského.</t>
  </si>
  <si>
    <t>Hodové slavnosti,  sraz rodáků, oslava  940. výročí první zmínky o obci</t>
  </si>
  <si>
    <t>Hudební festival Rock na Hané.</t>
  </si>
  <si>
    <t>XVII. ročník Mezinárodního sborového festivalu romantické hudby</t>
  </si>
  <si>
    <t xml:space="preserve">Gonzalo Franco (kytara, zpěv) a Adriana Puoy (flamenkový tanec) jsou přední představitelé flamenka v Uruguayi. Společně provozují v Montevideu akademii flamenkových umění La Plazuela. </t>
  </si>
  <si>
    <t>materiálně technické zabezpečení akce, služby, pronájem, půjčovné, propagace, honoráře</t>
  </si>
  <si>
    <t>Vystoupení amatérských hudebníků, básníků, výstavy výtvarníků a fotografů jako připomenutí tragédií 2. světové války v Javoříčku.</t>
  </si>
  <si>
    <t>18. ročník dvoudenního festivalu revivalové hudby kapel z celé České republiky.</t>
  </si>
  <si>
    <t>Oslava výročí 690 let obce a 125 let založení SDH.</t>
  </si>
  <si>
    <t xml:space="preserve">Koncert výběru nejlepší filmové hudby v podání Dechového orchestru Zábřeh, který doprovodí sbor a špičkoví zpěváci. </t>
  </si>
  <si>
    <t>14. ročník Mezinárodního jazzového festivalu Jazz in Hall Zábřeh 2018</t>
  </si>
  <si>
    <t xml:space="preserve">Vánoční koncert ve spolupráci se sólisty a členy orchestrů Moravské filharmonie Olomouc a Moravského divadla Olomouc. </t>
  </si>
  <si>
    <t>6. ročník uměleckých performací přibližujících duchovní a kulturní hodnoty.</t>
  </si>
  <si>
    <t>Spolek Letní kino Olomouc, z.s.</t>
  </si>
  <si>
    <t xml:space="preserve">Dalimilova 18/92,  </t>
  </si>
  <si>
    <t xml:space="preserve"> Olomouc - Chomoutov</t>
  </si>
  <si>
    <t>05713331</t>
  </si>
  <si>
    <t>Kulturní program areálu Letního kina Olomouc pro rok 2018</t>
  </si>
  <si>
    <t>Celoroční kulturní program letního kina v Olomouci pro rok 2018</t>
  </si>
  <si>
    <t>6. ročník  mezinárodní výtvarné soutěže  „Ve jménu R.U.R. (roboti jako lidé)“    pro sluchově postižené žáky.</t>
  </si>
  <si>
    <t>Historická akce "Dobývání Moravské brány V. - tempus machine</t>
  </si>
  <si>
    <t>Předmětem předkládaného projektu „BUDEME SI ZPÍVAT S PAVLEM NOVÁKEM ANEB KDO SI ZPÍVÁ A HRAJE, NEZLOBÍ" je realizace  7. ročníku soutěže ve zpěvu pro děti z Olomouckého kraje.</t>
  </si>
  <si>
    <t>Literárně-filmový festival navazující na tvorbu mezinárodně uznávaného filmového autora Jiřího Brdečky.</t>
  </si>
  <si>
    <t xml:space="preserve">Podílení se na  organizaci celostátních oslav Dne architektury  </t>
  </si>
  <si>
    <t xml:space="preserve">Výtvarná soutěž pro děti od 3-15 let z Olomouckého kraje.  </t>
  </si>
  <si>
    <t>Tradiční hudební festival trampských, country, folkových, bluegrassových, folklórních kapel a všeho, co vychází z kořenů těchto hudebních žánrů. Kromě špičkových kapel z ČR, Slovenska i Polska, účinkují i mladé kapely.</t>
  </si>
  <si>
    <t xml:space="preserve">Záměrem projektu je podpora a další rozvoj společných kulturních akcí, které každoročně pořádá Sdružení obcí mikroregionu Království. </t>
  </si>
  <si>
    <t>Zlatá jehla je celorepubliková soutěž mladých návrhářů středních uměleckých škol s mezinárodní účastí. V letošním roce se bude konat již 17. ročník. Tato akce představuje především inspirativní setkání studentů.</t>
  </si>
  <si>
    <t xml:space="preserve">Dětský den je v Pivíně prestižní a každoročně hojně navštěvovaná akce podporující kreativitu dětí, jejich sportovní výkony a soutěživost. </t>
  </si>
  <si>
    <t>Brožurka PIVÍNSKÝM FOTBALEM dokumentuje historii kopané v hanácké vesničce Pivín.</t>
  </si>
  <si>
    <t xml:space="preserve">Již pátý ročník plesu pořádaného v sokolovně v Nedvězí. </t>
  </si>
  <si>
    <t>Jedná se o tradiční cyklus kulturních akcí v žánru poezie, jmenovitě soutěží v přednesu poezie (tzv. slam poetry), seminářů tvůrčího psaní a improvizace, překladových dílen, tematických přednášek s besedou a literárních čtení s doprovodným programem.</t>
  </si>
  <si>
    <t>Obec Nemile buduje na Lupěnských horách naučnou stezku, která bude sloužit jako přiblížení funkcí lesa široké veřejnosti. Na jaře letošního roku dojde ke slavnostnímu otevření a to k příležitosti 800 let první zmínky osady Lupěné.</t>
  </si>
  <si>
    <t xml:space="preserve">Reprezentace regionů Přerovska, Šumperska a Olomouckého kraje, udržení a rozvoj kulturních tradic národa, kultivace osobnosti člověka a způsobu života prostřednictvím kultury - interpretací lovecké hudby na akcích u nás i v zahraničí. </t>
  </si>
  <si>
    <t>Olomoucký ansámbl soudobé hudby Lichtzwang v rámci své koncertní řady a turné v roce 2018 (8-10 koncertů Olomouc, Ostrava, Opava, Brno, Praha aj.) provede skladby předních českých a zahraničních skladatelů</t>
  </si>
  <si>
    <t>Hudebně dramatické pořady pro děti. V průběhu celého roku – zkoušková činnost – nácvik nových pořadů.</t>
  </si>
  <si>
    <t xml:space="preserve">Popularizace vesnického muzea </t>
  </si>
  <si>
    <t>digitalizace exponátů, správa webových stránek</t>
  </si>
  <si>
    <t>Periodikum přináší  příspěvky vzniklé  při bádání na poli historické vlastivědy, dějin</t>
  </si>
  <si>
    <t>201</t>
  </si>
  <si>
    <t>Ing. Jaromír Bubík</t>
  </si>
  <si>
    <t>Putování za čarodějnicemi 2018</t>
  </si>
  <si>
    <t>doprava, ubytování, propagace, vstupné do objektů</t>
  </si>
  <si>
    <t xml:space="preserve">Ing. Jaromír Bubík </t>
  </si>
  <si>
    <t xml:space="preserve">Kulturně společenská a sportovní putovní akce tohoto mikroregionu </t>
  </si>
  <si>
    <t>Realizace kulturních akcí na zámku Plumlov v roce 2018</t>
  </si>
  <si>
    <t xml:space="preserve">zabezpečení ozvučení sportovních, kulturních a společenských akcí. </t>
  </si>
  <si>
    <t xml:space="preserve">Celoroční projekt, kterým Muzeum Komenského v Přerově v regionu  Přerov a široké okolí oslaví 100. výročí založení Československé republiky.  Ústřední částí projektu je celoroční výstava Muzea Komenského, která proběhne ve dvou etapách. </t>
  </si>
  <si>
    <t>materiálně technické zabezpečení, propagace, služby, honoráře, spotřeba matriálu, opravy a údržba, DDHM</t>
  </si>
  <si>
    <t xml:space="preserve">Výstava přiblíží vznik, podobu a význam starých map Moravy se zaměřením na osudy Komenského mapy. Výstava k 400. výročí první svatby Komenského a 130. výročí založení Musea Komenského. </t>
  </si>
  <si>
    <t xml:space="preserve">Záměrem žádosti o dotace je zajištění činnosti Hladového divadélka Úsov z.s., pořízením materiálního a technického vybavení, potřebného pro naše činoherní vystoupení </t>
  </si>
  <si>
    <t>Mezinárodní sympozium malby za účasti českých a zahraničních výtvarných umělců, workshopy k vnímání současného výtvarného umění, realizace doprovodného programu.</t>
  </si>
  <si>
    <t>Zpřístupnění a komentování architektonických skvostů, jež jsou často pro veřejnost běžně nepřístupné.</t>
  </si>
  <si>
    <t>8 ročník pořádání koncertů v arboretu.</t>
  </si>
  <si>
    <t>Bušínská pouť - tak trochu jiná pouť – bez stánkařů či kolotočářů. Jedná se jednodenní akci s vlastním kulturním programem a spoustou zábavy pro malé i velké.</t>
  </si>
  <si>
    <t>Kulturně společenská sportovní akce</t>
  </si>
  <si>
    <t>dva festivaly a celoroční výstavní cyklus v Galerii Jiřího Jílka "Znovu a poprvé". Dva zmiňované festivaly mají dlouholetou tradici, z toho festival PRELUDIUM ALOISE MOTÝLA má letos jubilejní 45. ročník.</t>
  </si>
  <si>
    <t xml:space="preserve">Cílem projektu je vydání Atlasu historických map Bludova s komentářem. Shodou historických okolností se zachovalo několik unikátních map Bludova a jeho okolí, z nichž nejstarší je téměř 280 let stará. </t>
  </si>
  <si>
    <t xml:space="preserve">Baletní dny Olomouc, Baletní galavečer,              Grand Prix Dance Olomouc 2018 </t>
  </si>
  <si>
    <t>honoráře, licenční smlouvy, ceny pro soutěžící, propagace, honoráře, licenční umělecké smlouvy, ubytování umělců, materiálně technické zabezpečení, cestovné, nájemné, služby, propagace, občerstvení poroty a účinkujících ceny pro soutěžící</t>
  </si>
  <si>
    <t>Kulturní program v souvislosti s otevřením komunitního centra</t>
  </si>
  <si>
    <t>spotřební materiál</t>
  </si>
  <si>
    <t>Podpora celoročního provozu Multižánrového klubu Bounty Rock Cafe</t>
  </si>
  <si>
    <t>Kulturně společenská akce s 15 letou tradicí</t>
  </si>
  <si>
    <t>mzdové náklady, honoráře, cena představení, autorské poplatky, propagace, služby</t>
  </si>
  <si>
    <t>spotřeba materiálu, cestovné, mzdové náklady, DPP, propagace, technické zabezpečení, honoráře, DDHM, služby</t>
  </si>
  <si>
    <t>Příprava a tisk knihy o obci Skalička u příležitosti oslav 690. výročí vzniku obce.</t>
  </si>
  <si>
    <t>370</t>
  </si>
  <si>
    <t>Vocantes, z. s.</t>
  </si>
  <si>
    <t>Bratrská 91/23</t>
  </si>
  <si>
    <t>22889019</t>
  </si>
  <si>
    <t>Žádost o finanční podporu na činnost 2018</t>
  </si>
  <si>
    <t>Finanční podpora na koncertní činnost spolku v roce 2018.</t>
  </si>
  <si>
    <t>cestovné, honoráře, nájemné, ozvučení, služby, spotřeba materiálu, ubytování, občerstvení pro účinkující, materiálně technické zabezpečení</t>
  </si>
  <si>
    <t xml:space="preserve"> 2. ročník Rodinného dne - zábavné odpoledne pro rodinné týmy </t>
  </si>
  <si>
    <t xml:space="preserve">Taneční vystoupení žáků 9. ročníků svazkové školy Údolí Desné. </t>
  </si>
  <si>
    <t xml:space="preserve">Urbano Latino festival je unikátní mezinárodní hudebně taneční festival. </t>
  </si>
  <si>
    <t>Oslavy 650. výročí založení obce</t>
  </si>
  <si>
    <t>Dvoudenní festival - koncerty, umělecká vystoupení</t>
  </si>
  <si>
    <t>Přehlídka filmové animace a současného umění PAF</t>
  </si>
  <si>
    <t>Jde o tradiční odpolední a večerní rodinnou akci, která se koná u příležitosti oslav Filipojakubské noci.</t>
  </si>
  <si>
    <t>Předmětem realizace projektu je akce Miss středních škol Opravdová krása - Miss OK, jež je progresivním formátem soutěže krásy.</t>
  </si>
  <si>
    <t>Uspořádání tradičních hanáckých hodů.</t>
  </si>
  <si>
    <t>24. ročníku nesoutěžní přehlídky pěveckých sborů.</t>
  </si>
  <si>
    <t>Mezinárodní fotografická soutěž pro mladé kreativní lidi.</t>
  </si>
  <si>
    <t>Mezinárodní filmový festival Kralinale - příběhy z pohraničí.</t>
  </si>
  <si>
    <t>nájemné, náklady na reprezentaci, náklady spojené s pobytem účastníků, cestovné účastníků</t>
  </si>
  <si>
    <t xml:space="preserve">Uspořádat 5 koncertních vystoupení  pěveckého sboru Canticum” </t>
  </si>
  <si>
    <t>KPS Dvořák bude věnovat především prezentaci světské sborové tvorby našich i světových autorů v Olomouci i okolí. Je plánováno také zapojení sboru při slavnostních bohoslužbách nebo při provozování církevních děl v chrámech v Olomouci.</t>
  </si>
  <si>
    <t>podpora celoroční kulturní činnosti v Lázních Slatinice</t>
  </si>
  <si>
    <t>honoráře, propagace, služby, pronájem, spotřební materiál</t>
  </si>
  <si>
    <t xml:space="preserve">2 koncerty dechové hudby proběhnou v rámci oslav 100. výročí založení Československé republiky. </t>
  </si>
  <si>
    <t>náklady spojené s pobytem účastníků na soustředění, doprava, pronájem, honorář</t>
  </si>
  <si>
    <t>XXI. Svátek hudby - ZUŠ OPEN 2018 a celostátní happening ZUŠOPEN.</t>
  </si>
  <si>
    <t>Celodenní kulturně společenská akce s hlavním a doprovodným programem (vzdělávací programy, prohlídky histor.památek města).</t>
  </si>
  <si>
    <t>Podpora celoroční činnosti galerie</t>
  </si>
  <si>
    <t>Jednodenní rockový festival, na kterém se představí 5 autorských kapel.</t>
  </si>
  <si>
    <t>celoroční kulturní akce</t>
  </si>
  <si>
    <t>100. výročí vzniku samostatné ČR a vzpomínka na 400. výročí svatby Jana Amose Komenského s Mandalenou Vizovskou. Přednášky, konference, publikace</t>
  </si>
  <si>
    <t>HUDBOU SPOLEČNĚ BOŘÍME BARIÉRY V KOMUNIKACI – SBLIŽOVÁNÍ GENERACÍ A RŮZNÝCH SKUPIN SPOLEČNOSTI. PODPORA KONCERTNÍCH AKTIVIT PĚVECKÉHO SOUBORU CANTAS. PĚVECKÝ SOUBOR CANTAS KOJETÍN A JEHO HUDEBNÍ ROK 2018.CANTAS SLAVÍ 15. VÝROČÍ ZALOŽENÍ SOUBORU</t>
  </si>
  <si>
    <t xml:space="preserve">Projekt na rok 2018 bude zaměřen na rozvoj vztahu k hudbě u co nejširšího spektra posluchačů a milovníků hudby. Vystoupení v tomto roce budou velmi různorodá a budou probíhat po celý rok a s určením pro různé a někdy zcela odlišné skupiny posluchačů. </t>
  </si>
  <si>
    <t xml:space="preserve">Výstavní celoroční projekt vývoje města od r.1918 do 90.let 20.stol., z materiálů vznikne publikace. </t>
  </si>
  <si>
    <t xml:space="preserve">Záměrem projektu je uspořádání výstavy obrazů a vydání katalogu  olomouckého malíře Petra Zlamala a seznámení široké veřejnosti se zralou tvorbou malíře v Říčanech u Prahy. </t>
  </si>
  <si>
    <t xml:space="preserve">Koncert ke slavnostnímu odhalení pamětní desky kpt. Josefu Logajovi, rodákovi z Turovic u Dřevohostic, který byl významnou osobností československých legií v Itálii. </t>
  </si>
  <si>
    <t>2 denní kulturně společenská akce</t>
  </si>
  <si>
    <t>Speciální hvězdicový turistický pochod s krátkým vystoupením a historickou přednáškou, alegorickým vozem</t>
  </si>
  <si>
    <t>v disciplínách: plesová předtančení, show, disco, street předtančení a parketové kompozice.</t>
  </si>
  <si>
    <t xml:space="preserve">Soutěž v sólovém klasickém zpěvu </t>
  </si>
  <si>
    <t>Uspořádání soutěže</t>
  </si>
  <si>
    <t xml:space="preserve">Slavnostní koncert v sále Moravské filharmonie Olomouc - Redutě. </t>
  </si>
  <si>
    <t xml:space="preserve">Oslavy 660 let od první zmínky o založení městečka. </t>
  </si>
  <si>
    <t xml:space="preserve">Týdenní prázdninové soustředění </t>
  </si>
  <si>
    <t xml:space="preserve">24.ročník festivalu dechových hudeb a připomínky 940 let od první písemné zmínky o obci. </t>
  </si>
  <si>
    <t xml:space="preserve">8. ročník hudebního festivalu se zaměřením na rockovou a bluesovou muziku české i světové produkce špičkové úrovně v areálu Korunní pevnůstky v Olomouci </t>
  </si>
  <si>
    <t>Stolpersteine jsou pamětní kameny připomínající oběti holocaustu, které se pokládají před dům, z něhož byl dotyčný člověk nacisty deportován do koncentračního tábora a tam zavražděn.</t>
  </si>
  <si>
    <t>16. ročník festivalu  městských slavností</t>
  </si>
  <si>
    <t>Podpora celoroční činnosti</t>
  </si>
  <si>
    <t xml:space="preserve">Obsahem projektu je nastudování divadelní hry Ladislava Vrchovského, jejímž tématem jsou události z let 1948 a 1968, které se odehrály v tehdejším Československu. </t>
  </si>
  <si>
    <t>Příprava, nastudování, tréning, doprovodný program</t>
  </si>
  <si>
    <t>23.ročník Žváčkův festival dechových hudeb, Divadelní festival, 10. ročník</t>
  </si>
  <si>
    <t>Uspořádání koncertů</t>
  </si>
  <si>
    <t>Tradiční festival, který pomáhá oživit centrum města Olomouce v letních měsících a umožňuje občanům města kulturní vyžití.</t>
  </si>
  <si>
    <t xml:space="preserve">Uspořádání oslav </t>
  </si>
  <si>
    <t xml:space="preserve">Uspořádáním koncertu špičkových českých a zahraničních umělců ve spolupráci s novou nastupující generací mladých interpretů. </t>
  </si>
  <si>
    <t xml:space="preserve">8.ročník hudebního festivalu Fingers Up, který se koná v areálu Morava Campu v Mohelnici. Jedná se o festival, který je zaměřen nejen na Indie muziku, ale i na zážitky, sport, umění a gastro. </t>
  </si>
  <si>
    <t>Uspořádání výročních oslav</t>
  </si>
  <si>
    <t xml:space="preserve">Klasické i moderní baletní-taneční umění v kombinaci s návštěvou kulturní památky </t>
  </si>
  <si>
    <t>Tématické odpoledne s módními přehlídkami</t>
  </si>
  <si>
    <t xml:space="preserve">Jedná se o festival vizuální kultury, který se programově opírá o památky a historické objekty našeho kraje. </t>
  </si>
  <si>
    <t xml:space="preserve">Hanácký bál - tradiční bál </t>
  </si>
  <si>
    <t>vzpomínková akce</t>
  </si>
  <si>
    <t>VIII.ročník rockového festivalu</t>
  </si>
  <si>
    <t>Podpora kulturních akcí v obci</t>
  </si>
  <si>
    <t xml:space="preserve">Partyzánský samopal je retro akce s nádechem nostalgie a vzpomínek na brannou výchovu v dobách předrevolučních. Tato krásná jarní akce, kterou jsme navázali na původní branný závod je určená zejména pro rodinné týmy. </t>
  </si>
  <si>
    <t xml:space="preserve">Tradiční akce mikroregionu letos spojená se sjezdem rodáků obce </t>
  </si>
  <si>
    <t>Kulturně společenské akce během roku 2018</t>
  </si>
  <si>
    <t>ozvučení, osvětlení, honoráře, propagace, pronájmy, materiálně technické zabezpečení akce</t>
  </si>
  <si>
    <t>Jedná se o 15. ročník setkání obcí Újezd.  Jedná se o kulturní, společenskou a sportovní akci, kdy pořádající obec představitelům jednotlivých obcí ukáže co se v obci podařilo udělat a vybudovat - prohlídka  obce, komunitního domu, společenského sálu..</t>
  </si>
  <si>
    <t>Celovíkendová kulturně společenská akce</t>
  </si>
  <si>
    <t>Založení města (pod názvem Wydna) v letech 1266–1268. Uspořádání celoročních oslav</t>
  </si>
  <si>
    <t>14. ročník mezinárodního hudebního festivalu dechových hudeb a mažoretek za účasti 19 souborů, 485 účastníků. Jedná se o víkendovou akci.</t>
  </si>
  <si>
    <t>Podpora celoročních kulturně společenských akci</t>
  </si>
  <si>
    <t>2.ročník soutěžní akce</t>
  </si>
  <si>
    <t>K výstavě bude vytvořena interaktivní hra</t>
  </si>
  <si>
    <t>Tradiční akce je nedílnou součástí kulturních a společenských  akcí.</t>
  </si>
  <si>
    <t>MORAVSKÝ VRABEC 2018 je soutěžní přehlídkou folkové, trampské a country muziky, která pomáhá mladým, začínajícím, kapelám v jejich další muzikantské činnosti.</t>
  </si>
  <si>
    <t xml:space="preserve"> </t>
  </si>
  <si>
    <t>náklady související s vydáním publikace</t>
  </si>
  <si>
    <t xml:space="preserve">Celoroční činnost loutkového divadla T.J. Sokola Přerov </t>
  </si>
  <si>
    <t>Třebíč</t>
  </si>
  <si>
    <t>Trutnov</t>
  </si>
  <si>
    <t>MUZEUM ČS. LEGIÍ OLOMOUC z.s.</t>
  </si>
  <si>
    <t>1. máje 821/3</t>
  </si>
  <si>
    <t>22713999</t>
  </si>
  <si>
    <t>Po stopách předků až do období "VELKÉ VÁLKY"</t>
  </si>
  <si>
    <t>Výstavy, tištěné vydání i elektronická prezentace, mezinárodní konference k činnosti našich legií v letech 1914 - 1920</t>
  </si>
  <si>
    <t>cestovné, propagace, odměny přednášejícím</t>
  </si>
  <si>
    <t>150 000</t>
  </si>
  <si>
    <t>75 000</t>
  </si>
  <si>
    <t>Republikový projekt realizovaný štafetovým způsobem po jednotlivých krajích ČR.Výstavy, festivaly, workshopy.</t>
  </si>
  <si>
    <t>Knižní veletrh LITR je zaměřen na autorské a umělecké publikace a jejich prezentaci .</t>
  </si>
  <si>
    <t xml:space="preserve">Sochařský festival SCULPTURE LINE je výstavní projekt, který se instalací soch do veřejného prostoru snaží o jeho oživení. </t>
  </si>
  <si>
    <t>Wolfová Pavlína</t>
  </si>
  <si>
    <t>Týn nad Bečvou</t>
  </si>
  <si>
    <t>TISKNI - TISKNI! aneb tiskni zbraň - tiskni za První republiku!</t>
  </si>
  <si>
    <t>Baletní škola se v roce 2018 bude aktivně věnovat nejen výuce, ale i aktivitami spojenými s touto činností.</t>
  </si>
  <si>
    <t>V roce 2018 uplyne 60 let od první české květinové výstavy Flora Olomouc, která se od té doby koná pravidelně a je nedílnou součástí kalendáře akcí v ČR.</t>
  </si>
  <si>
    <t xml:space="preserve">SOS festival je již třetím pokračováním akce, která má do Jeseníku přinést jiný pohled na konání akcí. </t>
  </si>
  <si>
    <t xml:space="preserve">Musica Florea připravila v rámci svého 16. festivalového cyklu celkem 7 celovečerních programů, které budou provedeny na koncertech a představeních po celé ČR. </t>
  </si>
  <si>
    <t>Jazz Tibet Club je v regionu i v celostátním kontextu ojedinělou scénou. Jeho nekomerční program nabízí pravidelně zástupce domácí i světové hudební špičky.</t>
  </si>
  <si>
    <t>Zachování lidových zvyklostí spojených s ročním obdobím.</t>
  </si>
  <si>
    <t>Kulturní a sportovní vystoupení v rámci svatováclavských  hodů v Tovačově.</t>
  </si>
  <si>
    <t>10. ročník obnovené tradice Mariánská pouť</t>
  </si>
  <si>
    <t>První ročník seznamováním se s dobovými zvyky předků.</t>
  </si>
  <si>
    <t>Po stopách čarodějnických procesů na Jesenicku.</t>
  </si>
  <si>
    <t>Publikace o historiografovi severní Moravy, který se věnoval životu obyvatel regionů Konicka, Uničovska, Zábřežska a Litovelska v různých historických  obdobích.</t>
  </si>
  <si>
    <t xml:space="preserve">Pořádání kulturních akcí i obci a místních částech v průběhu roku 2018. </t>
  </si>
  <si>
    <t>22. ročník agrárního plesu</t>
  </si>
  <si>
    <t xml:space="preserve">Obec Cholina si v posledních letech klade za cíl poskytnout svým občanům různorodé společenské a kulturní vyžití. </t>
  </si>
  <si>
    <t xml:space="preserve">Operu Její pastorkyňa uvádíme v MDO při příležitosti 90. výročí od úmrtí Leoše Janáčka. </t>
  </si>
  <si>
    <t>12. ročník divadelního festivalu O Václava z Václavova 018 -celostátní soutěžní přehlídky ochotnických divadelních souborů.</t>
  </si>
  <si>
    <t>Cílem projektu je setkání mladých hudebních talentů z celého Olomouckého kraje.</t>
  </si>
  <si>
    <t>Záměrem akce je pořízení nových krojových součástí pro členy spolku.</t>
  </si>
  <si>
    <t>Mezinárodní aktivity Šumperského dětského sboru v roce 2018.</t>
  </si>
  <si>
    <t>Olomouc Povel</t>
  </si>
  <si>
    <t>Festival HVĚZDY NA HRADĚ 2018  za účasti známých osobností z oblasti kultury.</t>
  </si>
  <si>
    <t xml:space="preserve">Popularizace řemesel a ukázka rukodělné tvorby, zaměřená na výrobu z kovu.  </t>
  </si>
  <si>
    <t>Mladá kamera Uničov je tradiční kulturně-společenskou akcí sloužící k uskutečnění soutěžní přehlídky amatérského filmu autorů do 30 let.</t>
  </si>
  <si>
    <t>Kulturní program s vystoupením několika historických kapel, předvádění mnoha historických řemesel a vystoupení skupin historického šermu.</t>
  </si>
  <si>
    <t xml:space="preserve">Pokračování nepřetržité tradice setkání mládežnických dechových hudeb od roku 2004. </t>
  </si>
  <si>
    <t>Dny obce Domašov u Šternberka jsou nejvýznamnější událostí obce Domašov u Šternberka, kterou si obec připomíná výročí od první písemné zmínky o obci. V letošním roce 2018 to bude již 798 let.</t>
  </si>
  <si>
    <t>21. ročník olomouckého hudebního festivalu  zaměřeného na interpretaci hudby 17. a 18. století s použitím dobových nástrojů.</t>
  </si>
  <si>
    <t>Hudební cyklus Bravo Zábřeh - mísení klasické hudby a crossover projektů.</t>
  </si>
  <si>
    <t xml:space="preserve">Celoroční setkávání občanů DSO Mikroregionu Pobečví a návštěvníků regionu. </t>
  </si>
  <si>
    <t>Historie řečového ostrova Brodek u Konice, Skřípov, Prunářov</t>
  </si>
  <si>
    <t>kulturní program pro sportovní den</t>
  </si>
  <si>
    <t>Honoráře, technické zabezpečení, poplatky OSA a DILIA, služby, propagace</t>
  </si>
  <si>
    <t>výroba, opravy a údržba, cestovné, služby, ozvučení, světelné efekty, občerstvení pro účinkující, ubytování, spotřeba materiálu, DDHM, propagace, služby</t>
  </si>
  <si>
    <t>spotřební materiál, nájem, mzdové náklady, věcné ceny do soutěží</t>
  </si>
  <si>
    <t>spotřeba materiálu, ceny pro soutěžící, cestovné, náklady na reprezentaci, propagace</t>
  </si>
  <si>
    <t>nájemné, půjčovné, ozvučení, osvětlení, honoráře, doprava, ubytování, občerstvení a ubytování pro účinkující, propagace, mzdové náklady, DPP,  ceny do soutěží, autorské poplatky OSA, nájemné, cestovné</t>
  </si>
  <si>
    <t>spotřeba materiálu, DDHM, cestovné, služby</t>
  </si>
  <si>
    <t>nájemné, propagace, prezentační materiály, květiny, občerstvení a pitný režim pro účinkující a porotu, cestovné, mzdové náklady, DPP</t>
  </si>
  <si>
    <t>spotřeba materiálu, nájemné, cestovné, mzdové náklady, věcné ceny do soutěží</t>
  </si>
  <si>
    <t>spotřeba materiálu, nájemné, mzdové náklady,  honoráře, služby, občerstvení pro účinkující a porotu, ubytování účastníků, ozvučení, osvětlení, doprava účastníků, technicko-organizační zabezpečení, LED projekce, fotodokumentace, ceny pro soutěžící</t>
  </si>
  <si>
    <t>spotřeba materiálu, ceny, náklady na reprezentaci, propagace, doprava exponátů, fotodokumentace, služby</t>
  </si>
  <si>
    <t>spotřeba materiálu, mzdové náklady, DPP, náklady na reprezentaci, propagace, ozvučení akce, honoráře, služby, honoráře, občerstvení pro soutěžící, ohňostroj, nájemné, ceny pro soutěžící</t>
  </si>
  <si>
    <t>Ceny, náklady na reprezentaci, honoráře</t>
  </si>
  <si>
    <t>ceny pro soutěžící, propagace, honoráře, ozvučení, nájemné, DPP, občerstvení pro účinkující a členy poroty, mzdové náklady, náklady na reprezentaci, služby, DDHM</t>
  </si>
  <si>
    <t>nájemné, opravy, údržba DPP, cestovné, mzdové náklady, propagace, rekvizity, masky</t>
  </si>
  <si>
    <t>nájemné, cestovné, náklady reprezentaci, propagace, občerstvení pro účinkující, honoráře, ubytování</t>
  </si>
  <si>
    <t>honoráře, mzdové náklady, propagace, občerstvení pro účinkující, květinové a věcné odměny pro vystupující umělce</t>
  </si>
  <si>
    <t>zakoupení hraček, občerstvení pro děti, doprava, cestovné a ozvučení, technické zajištění, kancelářské potřeby, ceny pro soutěžící, honoráře</t>
  </si>
  <si>
    <t>Koncerty v Prostějově a Hranicích k připomenutí 100. výročí založení Československa a souvisejícího 100. výročí česko - amerických vztahů.</t>
  </si>
  <si>
    <t xml:space="preserve">Při výročí 800 let první zmínky Lupěného bude otevřena naučná stezka v prostředí Lupěnských hor </t>
  </si>
  <si>
    <t>Putovní festival hudby baroka a klasicismu v netradičních historických nebo kulturně zajímavých prostor Ol.kraje</t>
  </si>
  <si>
    <t>Tradiční pouť se slavnostními bohoslužbami v poutním kostele sv. Anny a Jakuba Většího, pocházející ze 17.stol. A doprovodným programem</t>
  </si>
  <si>
    <t>registrační a účastnické poplatky, doprava, ubytování a strava účastníků</t>
  </si>
  <si>
    <t>Celoroční inscenační činnost, jelikož je nezávislým souborem bez vlastní scény s kontinuální činností (uměleckou, produkční a PR) v průběhu celého roku. Soubor působí na vysoké profesionální úrovni již 22 let.</t>
  </si>
  <si>
    <t>372</t>
  </si>
  <si>
    <t>15 club s.r.o.</t>
  </si>
  <si>
    <t>Chmelnice 1831/33</t>
  </si>
  <si>
    <t>Brno, Líšeň</t>
  </si>
  <si>
    <t>05633818</t>
  </si>
  <si>
    <t>U klub</t>
  </si>
  <si>
    <t>Kompletní rekonstrukce a modernizace U klubu a  znovu vytvoření nejvýraznějšího olomouckého klubu.</t>
  </si>
  <si>
    <t>Nájemné</t>
  </si>
  <si>
    <t>Projekt představuje festival dětských, mládežnických, neprofesionálních i profesionálních dechových souborů a představení autorské tvorby vystupujících na akcích pořádaných spolkem Loštická Veselka.</t>
  </si>
  <si>
    <t xml:space="preserve">Před několika lety jsme přišli na myšlenku uspořádat v typicky nevinařské oblasti vinařské slavnosti. </t>
  </si>
  <si>
    <t>Nabídka hudebního a pohybového vyžití. Propojení kulturního programu s ochutnávkou loštické speciality - tvarůžků.</t>
  </si>
  <si>
    <t>Vydání knihy "Otinoves dříve a dnes" mapující historii obce.</t>
  </si>
  <si>
    <t xml:space="preserve">Air-Auto-Moto Veteranfest 2018 , mezinárodní setkání historických vozidel. </t>
  </si>
  <si>
    <t>Tradiční akce se koná za pomoci dobrovolníků, kteří ztvární pohádkové postavy, připraví zábavná stanoviště plná soutěží, her a dobrodružství.</t>
  </si>
  <si>
    <t>17. ročník mezinárodního hudebního festivalu zaměřeného zejména na prezentaci keltské hudby za účastí zahraničních vystupujících.</t>
  </si>
  <si>
    <t xml:space="preserve">Skupina XXL Crew vznikla v Olomouci v polovině roku 2017 na popud vzrůstajícího zájmu o žánr K-POP (jihokorejský pop). </t>
  </si>
  <si>
    <t>7. ročník rekonstrukce bojů ve druhé světové válce na Fortu Radíkov.</t>
  </si>
  <si>
    <t>XIV.  ročník tradiční akce jízdy historických vozidel majitelů z celé ČR z lázní Skalka do lázní Slatinice.</t>
  </si>
  <si>
    <t xml:space="preserve">Chovatelská přehlídka trofejí zvěře ulovené v roce 2017. </t>
  </si>
  <si>
    <t>Pravé sušické hody 2018 a 940 let obce Sušice u Přerova</t>
  </si>
  <si>
    <t>Kulturní vystoupení v rámci uspořádání tradičních hodů a oslavy 940. výročí založení obce.</t>
  </si>
  <si>
    <t>7. ročník  projektu, ve kterém bude představena činnost MAS Moravská brána - kulturní zvyklosti a tradice zejména území Záhoří a Haná.</t>
  </si>
  <si>
    <t xml:space="preserve">Projekt  akce guláš fest  z netradičního masa na otevřeném ohni v kotlíku. </t>
  </si>
  <si>
    <t>spotřeba materiálu, nájemné, cestovné, mzdové náklady, DPČ, DPP, služby, občerstvení pro účinkující, doprava</t>
  </si>
  <si>
    <t>Uspořádání kulturních akcí v obci Majetín v roce 2018.</t>
  </si>
  <si>
    <t>Uspořádání kulturních akcí u příležitosti 670 let od založení obce.</t>
  </si>
  <si>
    <t>Cyklus abonentních koncertů Spolku pro komorní hudbu 2018</t>
  </si>
  <si>
    <t>Realizace řady aktivit - od výuky, přes lektorování zážitkových a environmentálních programů, volnočasových aktivit a primární prevence na školách atd.</t>
  </si>
  <si>
    <t xml:space="preserve">Uspořádání 7 výstav současného umění a doprovodného program. </t>
  </si>
  <si>
    <t>Vyhlášená hudební akce, která je přehlídkou vystoupení špiček především české a slovenské hudební scény.</t>
  </si>
  <si>
    <t>Uspořádání týdenního workshopu pod vedením profesionálních dirigentů a hudebních pedagogů.</t>
  </si>
  <si>
    <t>Obohacení  pravidelně konaných akcí ve městě Šternberk o nové aktivity - letní kino, výstavy, hudební produkce.</t>
  </si>
  <si>
    <t xml:space="preserve">Uspořádání tradiční kulturní akce Košt vína o pouti za účasti dechových kapel spojený s pouťovou mší svatou v kostele Nanebevzetí Panny Marie v Jakubovicích. </t>
  </si>
  <si>
    <t>Kulturní program v rámci oslav patrona hasičů sv. Floriána.</t>
  </si>
  <si>
    <t xml:space="preserve">Uspořádání hudebního festivalu v Repechách REPECHY ROCK FEST s mezinárodní účastí. </t>
  </si>
  <si>
    <t>Účast na mezinárodním festivalu dechových hudeb "Zlota lira" v Polsku.</t>
  </si>
  <si>
    <t>Kulturní vystoupení u příležitosti rodáckého sjezdu a oslavy 80. výročí založení sboru dobrovolných hasičů Ješov.</t>
  </si>
  <si>
    <t>15. ročník setkávání obcí MR Záhoří - Helfštýn, ve kterém se utkávají členské obce (14 obcí) ve sportovně recesistických disciplínách.</t>
  </si>
  <si>
    <t>U příležitosti 940. výročí založení obce Žádlovice se uskuteční komentovaná prohlídka zámeckého parku.</t>
  </si>
  <si>
    <t>Celoroční provoz Divadla na cucky, které se věnuje vlastní tvorbě.</t>
  </si>
  <si>
    <t>Celodenní kulturně společenská akce pro obyvatele obce vč. propagace turistické oblasti Králický Sněžník.</t>
  </si>
  <si>
    <t xml:space="preserve">37. ročník jedinečné kulturní tradice na Hané, kterou soubor Olešnica udržuje od roku 1976. </t>
  </si>
  <si>
    <t>Realizace tří samostatných kulturně - společenských akcí v rámci 25. výročí  městských slavností Zlatých dnů.</t>
  </si>
  <si>
    <t>XXV. Hanácký bál je kulturně-společenská akce nadregionálního významu, která má za úkol návštěvníkům bálu přiblížit tradiční lidovou kulturu.</t>
  </si>
  <si>
    <t xml:space="preserve">Uspořádání akcí,jejichž cílem je oživování lidových tradic a přispění ke komunitnímu životu na vesnici a v mikroregionu. </t>
  </si>
  <si>
    <t xml:space="preserve">Projekt je zaměřen na rozvoj společenských, kulturních a zájmových aktivit, zkvalitnění nabídky pro trávení volného času a zvýšení počtu osob využívající této nabídky v celém regionu Ruda. </t>
  </si>
  <si>
    <t xml:space="preserve">U příležitosti 940. výročí založení osady Žádlovice bude 14. 7. 2018 v obci Žádlovice pořádána kulturní a společenská akce s bohatým programem pro všechny generace. </t>
  </si>
  <si>
    <t>Galerie Primavesi uspořádá 4 výstavy českých a polských výtvarníků ve Zlatých Horách.</t>
  </si>
  <si>
    <t>Připomínka událostí roku 1813 - představení mezinárodních vojenských jednotek, jejich výcvik, bitevní ukázky</t>
  </si>
  <si>
    <t>Celoroční činnost Spolku přátel umění, konkrétně Dechového orchestru mladých, Smyčcového orchestru a Kytarového orchestru.</t>
  </si>
  <si>
    <t>25. ročník národní  soutěže v komorní hře je každoročně vyhlašována pro žáky ZUŠ a studenty konzervatoří, středních hudebních škol a vysokých škol s hudebním zaměřením.</t>
  </si>
  <si>
    <t>Pořádání klasických  filmových představení, koncertů, talkshow v rámci oslavy 85 let Kina Metropol v rámci Dnů kulturního dědictví.</t>
  </si>
  <si>
    <t>Uspořádání hudební akce Přerovský Majáles.</t>
  </si>
  <si>
    <t>Uspořádání koncertu lovecké hudby a tradice myslivosti.</t>
  </si>
  <si>
    <t>propagace, spotřeba materiálu, služby</t>
  </si>
  <si>
    <t xml:space="preserve">Připravovaná publikace o významném umělci, malíři a grafikovi Jano Koehlerovi (1873-1941), který vytvořil v našem kraji a v Prostějově významná díla. </t>
  </si>
  <si>
    <t>Uspořádání kulturních akcí v secesní budově Tančírny, která se umístila na 2. místě v anketě o 7 divů Olomouckého kraje.</t>
  </si>
  <si>
    <t>Kulturní akce česko-německé kulturní iniciativy zaměřené na místní pohraniční dějiny.</t>
  </si>
  <si>
    <t>Celodenní veřejná kulturně-sportovní slavnost, která je opakovaně pořádána v rámci družební činnosti se slovenskou obcí Kanianka.</t>
  </si>
  <si>
    <t xml:space="preserve"> Podpora celoroční činnosti divadelního soboru Ventyl.</t>
  </si>
  <si>
    <t>13. ročník Festivalu  Opera Schrattenbach zaměřený na  nové hudební formy.</t>
  </si>
  <si>
    <t>Oráč a smrt - nastudování a premiéra k významnému životnímu jubileu autora.</t>
  </si>
  <si>
    <t xml:space="preserve">Uspořádání sedmi kulturně-vzdělávacích a společenských akcí </t>
  </si>
  <si>
    <t>Festival Dny židovské kultury Olomouc 2018 zabývající se historií a současností česko-izraelských vztahů</t>
  </si>
  <si>
    <t>Uspořádání soutěží mezi jednotlivými obcemi mikroregionu proložené kulturním programem.</t>
  </si>
  <si>
    <t>tzv. olympiáda mezi obcemi mikroregionu včetně partnerské obce Skoroszyce (PL) v různých disciplínách.</t>
  </si>
  <si>
    <t>Celoroční výstavní program je zaměřen na prezentaci současného vizuálního umění.</t>
  </si>
  <si>
    <t>Poutní místo Panna Maria Pomocná (Mariahilf) je známé historií svého zničení a obnovy ve 20. století. V roce 2018 poutní místo slaví 300 let od založení.</t>
  </si>
  <si>
    <t>Kulturně společenské akce v roce 2018</t>
  </si>
  <si>
    <t>honoráře, pronájmy, ozvučení, osvětlení, poplatky OSA, služby</t>
  </si>
  <si>
    <t>Setkání občanů a rodáků v rámci oslav 670. výročí založení obce Lesnice, 140 let od založení Hasičského sboru, 100 let od vzniku republiky a 50 let od obnovení junáka v Lesnici. Odhalení pomníku při výročí se jmény všech nalezených legionářů.</t>
  </si>
  <si>
    <t>Ve spolupráci s obcí uspořádat několik koncertů vážné hudby ročně. Tyto mimo jiné přispívají k důstojné oslavě státních svátků či slavností obce a dávají možnost vystoupit i začínajícím umělcům či uvádí méně známá díla.</t>
  </si>
  <si>
    <t xml:space="preserve">Renesanční večer navazující na  zámeckou sezónu ve Velkých Losinách - prohlídka zámku, doboví kumštýři několika oborů, kteří budou prezentovat svůj um mečem, slovem, písní i tancem. </t>
  </si>
  <si>
    <t>Vystoupeními lokálních uměleckých souborů na  jednodenní akci zaměřené na kvalitní a netradiční jídlo z různých koutů světa.</t>
  </si>
  <si>
    <t>cestovné, ozvučení, osvětlení, pronájem, služby, honoráře, občerstvení pro účinkující, půjčovné, propagace</t>
  </si>
  <si>
    <t xml:space="preserve">Pekařovská pouť se poprvé uskutečnila v roce 2004 v souvislosti s obnovou místní rozpadlé kaple započatou v roce 2003 ve spolupráci občanského sdružení Obnova kulturního dědictví údolí Desné a Obce Jindřichov. </t>
  </si>
  <si>
    <t xml:space="preserve">Výročí 500 let střelecké historie v Litovli. </t>
  </si>
  <si>
    <t>25 výročí akce</t>
  </si>
  <si>
    <t xml:space="preserve">Projekt bude sestaven z 6 až 8 koncertů v rámci  regionu. </t>
  </si>
  <si>
    <t>Slavnostní kladení věnců u příležitosti konce II. světové války v obcích okresu Prostějov - cca 50 dobových vojáků</t>
  </si>
  <si>
    <t>Festival je již více než 25 let tradičním kulturním a edukativním setkáním veřejnosti Olomouckého kraje.</t>
  </si>
  <si>
    <t>náklady související s vydáním publikace, služby, tisk, korektury, fotodokumentace, zpracování textu, grafiky, honorář</t>
  </si>
  <si>
    <t>v Kč</t>
  </si>
  <si>
    <t>Okresy</t>
  </si>
  <si>
    <t>Rozpočet</t>
  </si>
  <si>
    <t>K rozdělení</t>
  </si>
  <si>
    <t>Rozděleno</t>
  </si>
  <si>
    <t>Rezerva</t>
  </si>
  <si>
    <t>Zůstatek</t>
  </si>
  <si>
    <t>ostatní</t>
  </si>
  <si>
    <t>Žádost o poskytnutí finančního příspěvku na částečnou úhradu nákladů na vydávání školního zpravodaje zaměřeného na vzdělávání  a kulturu v Olomouckém kraji</t>
  </si>
  <si>
    <t>ozvučení, osvětlení, půjčovné, služby</t>
  </si>
  <si>
    <r>
      <t>Slavnosti města Svatojakubské hody v Lipníku nad Bečvou konané před svátkem svatého Jakuba za účasti známých umělců.</t>
    </r>
    <r>
      <rPr>
        <b/>
        <sz val="8"/>
        <rFont val="Tahoma"/>
        <family val="2"/>
      </rPr>
      <t xml:space="preserve"> </t>
    </r>
  </si>
  <si>
    <t>Provoz a umělecká činnost studia sdružující děti a mládež  se zájmem o divadlo.</t>
  </si>
  <si>
    <t xml:space="preserve">9-10 soutěžních divadelních inscenací, představení pro školy, MŠ a studenty SŠ. </t>
  </si>
  <si>
    <t>Rozlomená doba. Mezi úzkostí a slastí. Zrod soudobého Středoevropana 1908- 1928.</t>
  </si>
  <si>
    <t xml:space="preserve">Hranická rodák Dalibor Janda oslaví v březnu roku 2018 své 65. narozeniny koncertem v pražské Lucerně za účasti svých kamarádů a pěveckých kolegů.  Část výtěžku bude věnována pro nadační fond "Sudička" - pro postupně slepnoucí děti. </t>
  </si>
  <si>
    <t>Rok 2018</t>
  </si>
  <si>
    <t>Festival folk, country a world music</t>
  </si>
  <si>
    <t>XIV. ročník hudebního festivalu plného rockové muziky. Dvoudenní akce.</t>
  </si>
  <si>
    <t>Pořádání osvětových besed a setkání se spoluobčany, akce podporuje vzpomínková setkání na památných místech spjatých s bojem proti německému nacismu, studentům připomíná historii našich předků.</t>
  </si>
  <si>
    <t>10. ročník je jednodenní akcí spojenou se dnem dětí. Vystoupení dětí probíhá v obci Paseka-Karlov</t>
  </si>
  <si>
    <t>V rámci sbližování generací a zapojení seniorů a osob se zdravotním postižením do veřejného a kulturního života uspořádat novoroční posezení u Cimbálové muziky.</t>
  </si>
  <si>
    <t xml:space="preserve">XX. jubilejní regionální akce, která připadá na neděli po Všech svatých.Jedná se o společný průvod masek, dobově nebo civilně oděných. Oživí hanácké zvyky, vystoupí ochotníci. Tradice sahá do 19.stol. </t>
  </si>
  <si>
    <t>Tříkrálová sbírka, Dětský karneval, Velikonoční dílna, Vaření jarní polévky, Jahodové odpoledne,  Drakiáda, Dýňová slavnost, výchovný koncert, poznávací zájezdy.</t>
  </si>
  <si>
    <t>46. ročník soutěže. Přehlídka navazuje na oblastní (krajská kola) jejichž vítězové postupují na tuto přehlídku. Přehlídka je hodnocena odbornou porotou a je zakončena rozborovým seminářem.</t>
  </si>
  <si>
    <t>4. ročník festivalu zaměřený na ženu  a její rodinu z pohledu kulturního, společenského a sebe-rozvojového ve formě diskusí a přednášek zaměřených na rodičovství, vztahy, mezigenerační otázky, komunikace, zdraví apod.</t>
  </si>
  <si>
    <t xml:space="preserve">V roce 2019 uplyne 130 let od narození světoznámého a slavného zápasníka. Dokumentární film (52 min.) </t>
  </si>
  <si>
    <t>16. ročník festivalu (MFOF) je soutěžní putovní festival amatérských i profesionálních dokumentárních filmů sportovního a cestopisného zaměření z celého světa.</t>
  </si>
  <si>
    <t>Divadelní představení ochotníků pro děti a pro dospělé, Výstava k 100. výročí vzniku ČSR, Hodová zábava, Dětský den, Dílničky</t>
  </si>
  <si>
    <t>7. ročníkem setkání obyvatel všech regionům, které v minulosti postihly ničivé povodně. Akcí si připomínáme 21 let od těchto událostí. V Kostele Očišťování Panny Marie v Dubu nad Moravou</t>
  </si>
  <si>
    <t>Tvořivá setkání, dílničky i kulturu pro širokou veřejnost. Účastníkům akcí nabízíme řadu známých či neznámých tvůrčích činností. Nabídku využívají i 1.stupeň ZŠ a MŠ.</t>
  </si>
  <si>
    <t xml:space="preserve">Koncert nejúspěšnějších žáků ZUŠ Olom.kraje. </t>
  </si>
  <si>
    <t>Realizace kvalitních zájezdových divadelních představení z produkce renomovaných divadel.</t>
  </si>
  <si>
    <t>Tradiční a ojedinělá kulturní akce, která usiluje o vytvoření tradic a podmínek pro rozvoj regionálních amatérských uměleckých aktivit.</t>
  </si>
  <si>
    <t>Kulturně společenský program sestavený s produkce amatérských kapel mikroregionu</t>
  </si>
  <si>
    <t>Účast na jarní etapě Flory Olomouc realizací  expozice města Šternberk - expozice času.</t>
  </si>
  <si>
    <t>Má 2 letou tradici. Součástí je divadelní představení, koncertní a folklorní vystoupení, zámecký ples.</t>
  </si>
  <si>
    <t xml:space="preserve">Sérii kulturních programů pro pravidelné oživení letních měsíců ve Šternberku. </t>
  </si>
  <si>
    <t>396</t>
  </si>
  <si>
    <t>SCARON Production, s.r.o.</t>
  </si>
  <si>
    <t>Gen. Svobody 6</t>
  </si>
  <si>
    <t>25870980</t>
  </si>
  <si>
    <t>Losinské kulturní léto 2018 a Filmfest Losiny 2018</t>
  </si>
  <si>
    <t>pronájem, autorské poplatky, propagace, honoráře, nákup divadelních a hudebních představení</t>
  </si>
  <si>
    <t>Nesoutěžní festival je přehlídkou divadelní a hudební tvorby. Festival je tradicí od r. 2001 realizované v měsíci červenci a srpnu, v r. 2008 byl oceněn Olom.krajem za přínos v oblasti kultury.</t>
  </si>
  <si>
    <t>Přehlídka ochotnického divadla, spojuje dvě postupové přehlídky: Moravskou regionální přehlídku činoherního divadla pro děti s výběrem na Národní přehlídku Popelka Rakovník a Moravskou regionální přehlídku venkovských divadel na Krakonošův divadelní podzim.</t>
  </si>
  <si>
    <t xml:space="preserve">Koncert  hudebníka  Jana Pokorného pod pseudonymem "Pokáč". Záměrem je přilákat mladé lidi, které tento interpret jistě přitahuje, do prostředí Arboreta v Bílé Lhotě. </t>
  </si>
  <si>
    <t xml:space="preserve">Představuje umělecké kovářství a sochařství v kovu, v exteriéru historického města Lipník nad Bečvou. </t>
  </si>
  <si>
    <t xml:space="preserve">Podpora celoročního působení studentského divadelního souboru při CMG, ZŠ a MŠ v Prostějově, který je registrován v Databázi českého amatérského divadla zabývající se divadelní  tvorbou ve francouzském jazyce.  </t>
  </si>
  <si>
    <t>Projekt se zaměřuje na realizaci vícedenního festivalu v Olomouci, který se odehrává na speciálním mole postaveným přímo na vodní hladině.</t>
  </si>
  <si>
    <t xml:space="preserve">Mezinárodní festival rozhlasové tvorby Prix Bohemia Radio je tradiční soutěžní přehlídkou toho nejlepšího z rozhlasové tvorby. Čestnou prezidentkou festivalu je herečka H. Maciuchová. Probíhá ve spolupráci se studenty UP. Cílem je zvyšování kvality rozhlasové tvorby. </t>
  </si>
  <si>
    <t>15.výročí založení studia, které dětské tanečníky seznamuje s oborem.Nastudování baletní pohádky svým obsahem i hudbou děti jednoznačně výchovně posune dál.Díla vznikají ve spolupráci s MDO, kdy hlavní a významné role ztvární tanečníci MDO.</t>
  </si>
  <si>
    <t>Jubilejní XX. Hanácký okruh. Soutěž historických automobilů a motocyklů vyrobených do roku 1939.</t>
  </si>
  <si>
    <t>Cílem projektu je podpora uspořádání již tradičních akcí k významným historickým výročím. Projekt směřuje k prezentaci osudu obcí u příležitosti 73. výročí od konce 2. světové války v Olomouckém kraji.</t>
  </si>
  <si>
    <t xml:space="preserve">Popularizace osoby Eskymo Welzla jako významného rodáka našeho kraje a Zábřeha. </t>
  </si>
  <si>
    <t>Kniha představí legendární rodinný dům obecně nazývaný „šumperák“</t>
  </si>
  <si>
    <t xml:space="preserve">Tradiční celodenní akce pro děti i dospělé, která se koná během svátku práce 1. května a je jedinečnou příležitostí jak oslavit první máj. </t>
  </si>
  <si>
    <t>Publikace je souborem statí o české poezii. Převážná její část je zaměřena na produkci básníků moravských. Celá druhá polovina publikace je věnována poezii po roce 1945. Výklad přibližuje poezii středoškolské a vysokoškolské mládeži.</t>
  </si>
  <si>
    <t>náklady související s vydáním knihy</t>
  </si>
  <si>
    <t>náklady za služeb spojené s realizací akce – konkrétně na úhradu honorářů účinkujících (ozvučení, hudební produkce, doprovodný program) a pronájem prostor, atrakce pro děti, propagaci a tisk</t>
  </si>
  <si>
    <t>Mzdové náklady, honoráře, zvuk, kamera, pronájem, postprodukční práce, spotřeba materiálu, nájem, optika pro skla, PHM, doprava, cestovné,  jízdné, ubytování štábu, drobné příslušenství k videotechnice, baterie, licenční poplatky</t>
  </si>
  <si>
    <t>Kulturně společenská 3 denní akce určená občanům všech věkových kategorií</t>
  </si>
  <si>
    <t>5. ročník Velkolosinských promenádních koncertů probíhajících po 14 dnech od června do září, na kterých vystoupí kapely různých žánrů.</t>
  </si>
  <si>
    <t>ORION - Středisko volného času Němčice nad Hanou, příspěvková organizace</t>
  </si>
  <si>
    <t xml:space="preserve">Tradiční akce pálení čarodějnic pro děti a jejich rodiče.  </t>
  </si>
  <si>
    <t>Čertoviny patří mezi největší zimní venkovní akce. Kulturně soutěžní zábavné odpoledne.</t>
  </si>
  <si>
    <t>Zlobí vás vaše děti?  Hravou kabaretní formou, pomocí krátkých skečů a písniček  upozorňuje divadelní představení na neslušné chován a nastavuje dětem zrcadlo.</t>
  </si>
  <si>
    <t>honoráře, cestovné,doprava, ubytování, občerstvení účinkujících, ozvučení, pronájem, propagace</t>
  </si>
  <si>
    <t>pronájem, zapůjčení, ozvučení, cestovní náklady, technické zajištění, služby, honoráře, mzdy</t>
  </si>
  <si>
    <t xml:space="preserve">24. ročník festivalu (DUN 2018) probíhá ve všech okresních městech Olom.kraje způsobem přehlídek v různých uměleckých oborech. </t>
  </si>
  <si>
    <t xml:space="preserve">V rámci akce mikroregionu probíhá prezentace jedné z obcí: činnost, historie, místní produkty, spolky, kluby,školy. </t>
  </si>
  <si>
    <t>pořízení výstavných panelů, otevřených policových skříněk, stolků</t>
  </si>
  <si>
    <t>Několikadenní kulturně-společenská akce doprovázená kvalitním doprovodným programem.</t>
  </si>
  <si>
    <t xml:space="preserve">Pořízení mobilního osvětlení hlavně pro výtvarné dílny a ukázkové programy a mobilní stojany pro potřeby galerie k pořádaným výstavám a dílnám. Světelnými tělesy bychom vybavili celou galerii. </t>
  </si>
  <si>
    <t>nájemné, pronájem, ubytování a stravování účinkujících a poroty, cestovné, propagace a osobní náklady</t>
  </si>
  <si>
    <t>Sdružení přátel folkloru Severní Hané Sdružení přátel folkloru Severní Hané</t>
  </si>
  <si>
    <t>Mezinárodní folklorní festival CIOFF Šumperk je organizován na několika místech města a jeho okolí, včetně doprovodného programu. Účastní se ho cca 500 účastníků z ČR i zahraničí.</t>
  </si>
  <si>
    <t>pořízení fotografií a dokumentů, spotřeba materiálu, kopírování, tisk, technická asistence, redakční práce a odborná pomoc, korektury, propagace, grafická příprava</t>
  </si>
  <si>
    <t>10.jubilejní ročník festivalu - na 9 koncertech (komorní, sólové a orchestrální) se představí 4 čeští a 5 zahraničních interpretů a ansámblů (Švýcarsko, Německo, Rakousko, Polsko, Slovensko).</t>
  </si>
  <si>
    <t>Multižánrový soubor samostatných kulturních akcí</t>
  </si>
  <si>
    <t>Listy, založené v r. 1970 v Římě prvním československým poslancem Evropského parlamentu, olomouckým rodákem Jiřím Pelikánem, patří k nejdále vycházejícím českým kulturně-společenským časopisům a jediným původně exilovým periodikem, které vychází dodnes.</t>
  </si>
  <si>
    <t>tisk, honoráře autorům, redakční práce, korektury - DPP, správa a redakce internetové stránky</t>
  </si>
  <si>
    <t>Uspořádat krajský dvoudenní workshop a putovní výstavu činnosti. Zajistit krajkářské kurzy, semináře, módní přehlídky.</t>
  </si>
  <si>
    <t xml:space="preserve">4. ročník pravidelných setkávání je celodenní kulturně společenská akce. Kulturní vystoupení, výstavy, projekce a nejrůznější další aktivity </t>
  </si>
  <si>
    <t>spotřeba materiálu, propagace, výstava edukace, služby, materiálně technické zabezpečení, pronájem, DDHM</t>
  </si>
  <si>
    <t>Jde o rozsáhlý několikaměsíční projekt-výstav, přednášek, komentovaných nočních prohlídek.</t>
  </si>
  <si>
    <t>Odborně-popularizační texty začínajících autorů, v oblasti umění, architektury, design, péče o památky. Magazín vychází on-line a 2x ročně v tisku.</t>
  </si>
  <si>
    <t>Kurzy pro žáky ZUŠ, studenty konzervatoří a jiných typů škol s uměleckým zaměřením jsou pořádané v oborech klavír, cembalo, housle, violoncello, viola, komorní hra, zpěv, tanec.</t>
  </si>
  <si>
    <t>Publikace o historii města Litovle. Kolektivní monografie zpracovaná autorským kolektivem složeným z profesionálních historiků a archivářů.</t>
  </si>
  <si>
    <t xml:space="preserve">Příprava a realizace slavnostní koncertu. Folklorní spolek zastřešuje soubory Haná, Mladá Haná a dětské soubory Krušpánek a Čekanka, které zpracovávají a prezentují lidové tance, písně a zvyky z regionů Haná a Lipenské Záhoří. </t>
  </si>
  <si>
    <t xml:space="preserve">Realizace interaktivní výstavy </t>
  </si>
  <si>
    <t>honoráře účinkujících, služby, poplatky OSA, pronájem, propagace</t>
  </si>
  <si>
    <t>12. ročník folklorního festivalu v Přerově. Termín konání hlavního programu akce 8. a 9. června 2018. S akcí jsou ale rovněž spojeny doprovodné programy</t>
  </si>
  <si>
    <t xml:space="preserve">Skutečný příběh sudetského Čecha žijícího na Šumpersku v čas.úseku konce 20.let první republiky po poválečná léta. </t>
  </si>
  <si>
    <t>na pořízení nového technického vybavení neinvestičního charakteru, opravy hudebních nástrojů a cestovné</t>
  </si>
  <si>
    <t>honoráře, propagace, služby, technické zajištění, doprava, občerstvení pro účinkující</t>
  </si>
  <si>
    <t>honoráře, doprovodný program</t>
  </si>
  <si>
    <t>Podpora menšinových žánrů a zpřístupnění kulturních pořadů všem věkovým a sociálním skupinám</t>
  </si>
  <si>
    <t>Slavnostní komentovaná cyklojízda s doprovodným programem</t>
  </si>
  <si>
    <t>Komora (s výjimkou profesních komor)</t>
  </si>
  <si>
    <t>finanční odměna pro lektory a vedoucí workshopů a přednášek, pořízení dataprojektoru, vydání publikace, propagaci a technické zajištění akce, nájemné</t>
  </si>
  <si>
    <t>Festival je  pořádán za účelem realizace kulturní  občansko-prospěšné  akce  s  benefičním  záměrem.</t>
  </si>
  <si>
    <t>nájem, honoráře, služby, propagace, občerstvení účinkujícím, poplatky OSA</t>
  </si>
  <si>
    <t>SCHOLA education - zařízení pro další vzdělávání pedagogických pracovníků a středisko služeb školám, s.r.o.</t>
  </si>
  <si>
    <t>25 letá činnost pěveckých sborů BoDo centra – dlouhodobé pozitivní formování osobností dětí a mládeže v roce 2018</t>
  </si>
  <si>
    <t>spotřební materiál, DDHM, služby, nájmy, pronájmy, propagace, náklady na natočení CD, doprava na koncerty</t>
  </si>
  <si>
    <t>Obec Brníčko</t>
  </si>
  <si>
    <t>pořízení technického vybavení, reprobeden s mikrofonem, dataprojektoru, promítacího plátna, megafonu, dále propagace, kostýmy, rekvizity, drobný materiál</t>
  </si>
  <si>
    <t>materiálně technické zajištění akce, honoráře, propagace, občerstvení pro účinkující, věcné ceny soutěžícím, spotřební materiál</t>
  </si>
  <si>
    <t>Dokončení instalace nových výstav, rozšíření existujících expozic, uspořádání celostátní přehlídky ZUŠ výtvarných tříd.</t>
  </si>
  <si>
    <t>propagace, pronájem, služby, spotřeba materiálu</t>
  </si>
  <si>
    <t>propagace, služby, honoráře, ozvučení, spotřební materiál, občerstvení pro účinkující, doprava a cestovné, půjčovné</t>
  </si>
  <si>
    <t>pronájem, cestovné, strava účastníků, služby, nákup materiálu, služby, propagace, technické a materiální zajištění</t>
  </si>
  <si>
    <t>honoráře, poplatky OSA, propagace, ozvučení, ubytování umělců a cestovné</t>
  </si>
  <si>
    <t>propagace, služby, honoráře, spotřební materiál, ozvučení, občerstvení pro účinkující, doprava cestovné, ceny do soutěží, pronájem</t>
  </si>
  <si>
    <t>autorská práva, pořízení kulis, dekorací, propagaci, pronájem</t>
  </si>
  <si>
    <t>Výstava exponátů ze 120 významných evropských muzeí a galerií týkajících se národních a mezinárodních vzdělávacích programů.</t>
  </si>
  <si>
    <t>5 koncertních produkcí vážné hudby ve vestibulech nádraží  okresních měst se zaměřením na oslavy 100. let vzniku Československa.</t>
  </si>
  <si>
    <t>Uspořádání 3 aktivit v roce 2018 - dlouhodobější výstava významného českého malíře a grafika Františka Kubíčka, noční prohlídky zámku, katalogizace zámeckých sbírek.</t>
  </si>
  <si>
    <t>spotřební materiál, pořízení DDHM, nájemné, cestovné, doprava, mzdové náklady, propagace, půjčovné, náklady související s konzervací a restaurování exponátů</t>
  </si>
  <si>
    <t>doprava, ubytování účastníků, propagace</t>
  </si>
  <si>
    <t>honoráře, ozvučení, tvorba nahrávky, propagace</t>
  </si>
  <si>
    <t xml:space="preserve">11. ročník festivalu Klášterní hudební slavnosti - koncerty českých i zahraničních umělců mimořádné umělecké úrovně. </t>
  </si>
  <si>
    <t xml:space="preserve">Vytištění unikátní publikace, která se na 100 rukopisných stranách podrobně zabývá historií pohřebišť unikátního poutního místa v kontextu České republiky - Svatého Kopečka. </t>
  </si>
  <si>
    <t xml:space="preserve">23 letá tradice pořádání kulturních a společenských akcí pro veřejnost, studenty Univerzity Palackého, studenty, programu ERASMUS, mimoevropské studenty. </t>
  </si>
  <si>
    <t>spotřební materiál, mzdové náklady, propagace, věcné ceny pro soutěžící, služby</t>
  </si>
  <si>
    <t>18 letá tradice  pořádání hudebního festivalu umožňující dětem a mladým lidem prezentovati své hudební a umělecké činnosti v prostředí kostela.</t>
  </si>
  <si>
    <t>Dokumentárně umělecký projekt zachycující rozhovory s pamětníky doplněné uměleckými fotografiemi.</t>
  </si>
  <si>
    <t>pronájem, technické zabezpečení akce, služby, spotřební materiál, ceny do soutěží, občerstvení účinkujících a poroty</t>
  </si>
  <si>
    <t>Školní akce - vystoupení dětí 9.ročníku</t>
  </si>
  <si>
    <t>10 denní cyklus přednášek, workshopů</t>
  </si>
  <si>
    <t>Zavedení nové kulturně společenské akce ve spolupráci s Muzeem řemesel Konicka</t>
  </si>
  <si>
    <t>technické zabezpečení akce, služby, pronájmy, půjčovné, propagace, občerstvení pro účinkující, ceny do soutěží</t>
  </si>
  <si>
    <t>služby, spotřební materiál, propagace, ozvučení, osvětlení, honoráře, mzdové náklady, DPP, ceny pro účinkující, náklady na reprezentaci</t>
  </si>
  <si>
    <t>Navázání na více než 10 letou tradici propagující historický knihtisk</t>
  </si>
  <si>
    <t>spotřeba materiálu, DDNM, služby, grafické práce, propagace, nákup drobného tiskařské nářadí</t>
  </si>
  <si>
    <t>vytvoření scény, kostýmů, rekvizit, divadelní triky, technika, efekty, honoráře, autorské poplatky, licence, zapůjčení notového materiálu, propagace, náklady na ubytování a cestovné pro účinkující</t>
  </si>
  <si>
    <t>46. a 47. módní přehlídka "TOP STYL" je pořádána 2x ročně. Akce se účastní profesionální módní návrháři a hosté z celé republiky</t>
  </si>
  <si>
    <t>Akce probíhá za účasti 3 dechových hudeb a jednoho zahraničního souboru.</t>
  </si>
  <si>
    <t>Propagace, reklama, cestovné, technické zázemí, včetně hygienického a sanitárního zařízení, krojované, zastřešení prostoru a půjčovné</t>
  </si>
  <si>
    <t>6. ročník festivalu Blues nad Bečvou je festivalem vícedenním a více sezónním  který se v regionu od počátku setkal s příznivým přijetím publika. Akce je spojena s podporou dárcovství krve.</t>
  </si>
  <si>
    <t>honoráře umělců a technické zajištění akce</t>
  </si>
  <si>
    <t>Projekt 100letá Republika. Příběh jednoho města.</t>
  </si>
  <si>
    <t>Vydání publikace "100letá republika: příběh jednoho místa"</t>
  </si>
  <si>
    <t xml:space="preserve">Dechová hudba Bludověnka, z.s. </t>
  </si>
  <si>
    <t>nežádali</t>
  </si>
  <si>
    <t>nežádal</t>
  </si>
  <si>
    <t>20 000 IŽ</t>
  </si>
  <si>
    <t>viz. předchozí</t>
  </si>
  <si>
    <t>30 000 pouze jedna akce</t>
  </si>
  <si>
    <t>80 000 sloučené akce</t>
  </si>
  <si>
    <t>viz. řádek 41</t>
  </si>
  <si>
    <t>20 000 sloučené akce</t>
  </si>
  <si>
    <t>viz. řádek 47</t>
  </si>
  <si>
    <t>nežádala</t>
  </si>
  <si>
    <t>nežádalo</t>
  </si>
  <si>
    <t>IŽ 600 000</t>
  </si>
  <si>
    <t>25 000 problém s vyúčtováním</t>
  </si>
  <si>
    <t>Jsme ze stejné planety, z.s.</t>
  </si>
  <si>
    <t>viz.řádek 115</t>
  </si>
  <si>
    <t>40 000 IŽ</t>
  </si>
  <si>
    <t>viz. řádek 115</t>
  </si>
  <si>
    <t>50 000 zahraniční cesta</t>
  </si>
  <si>
    <t>nažádala</t>
  </si>
  <si>
    <t>150 000 na sloučené akce</t>
  </si>
  <si>
    <t>viz řádek 179</t>
  </si>
  <si>
    <t>nažádal</t>
  </si>
  <si>
    <t>IŽ 50 000</t>
  </si>
  <si>
    <t>viz. řádek 221</t>
  </si>
  <si>
    <t>Obec Pavlovice u Přerova</t>
  </si>
  <si>
    <t>viz. řádek 25</t>
  </si>
  <si>
    <t xml:space="preserve">nežádala </t>
  </si>
  <si>
    <t>30000 IŽ</t>
  </si>
  <si>
    <t>30 000 IŽ</t>
  </si>
  <si>
    <t>30000 pokračovatel v projektu</t>
  </si>
  <si>
    <t>6000 IŽ</t>
  </si>
  <si>
    <t>IŽ 300 000</t>
  </si>
  <si>
    <t xml:space="preserve"> akce sloučené- jedna žádost viz. řádek 292</t>
  </si>
  <si>
    <t>víceletá podpora 900000 na činnost</t>
  </si>
  <si>
    <t>200000 Inscenace s regionálním charakterem</t>
  </si>
  <si>
    <t>viz. řádek 310</t>
  </si>
  <si>
    <t>nežádal viz. řádek 356</t>
  </si>
  <si>
    <t>150000 IŽ</t>
  </si>
  <si>
    <t>nežádal viz. řádek 345</t>
  </si>
  <si>
    <t>než</t>
  </si>
  <si>
    <t>než*</t>
  </si>
  <si>
    <t>0**</t>
  </si>
  <si>
    <t>ř. 49</t>
  </si>
  <si>
    <t>ř. 53</t>
  </si>
  <si>
    <t>ř. 41</t>
  </si>
  <si>
    <t>ř. 65</t>
  </si>
  <si>
    <t>ř. 125</t>
  </si>
  <si>
    <t>ř. 163</t>
  </si>
  <si>
    <t>ř. 187</t>
  </si>
  <si>
    <t>ř. 191</t>
  </si>
  <si>
    <t>ř. 221</t>
  </si>
  <si>
    <t>ř. 243</t>
  </si>
  <si>
    <t>ř.254</t>
  </si>
  <si>
    <t>ř. 292</t>
  </si>
  <si>
    <t>ř.317</t>
  </si>
  <si>
    <t>ř. 317</t>
  </si>
  <si>
    <t>ř. 344</t>
  </si>
  <si>
    <t>ř. 321</t>
  </si>
  <si>
    <t>ř. 352</t>
  </si>
  <si>
    <t>ř. 361</t>
  </si>
  <si>
    <t>než.</t>
  </si>
  <si>
    <t>ř. 21</t>
  </si>
  <si>
    <t>ř. 114</t>
  </si>
  <si>
    <t>opravy a údržba nástrojů, cestovné, mzdové náklady, honoráře, propagace, služby</t>
  </si>
  <si>
    <t>5. ročník multižánrové hudební akce se zaměřením na mladou scénu v Česku a na Slovensku. Bohatý doprovodný program</t>
  </si>
  <si>
    <t>Setkání partnerských měst z České republiky, Ukrajiny, Polska, Holandska, Slovenska, Černé Hory.</t>
  </si>
  <si>
    <t>300 000 požadavek</t>
  </si>
  <si>
    <t xml:space="preserve"> 30000 požadavek</t>
  </si>
  <si>
    <t>40 000 PPK/IŽ</t>
  </si>
  <si>
    <t>Schválení v kompetenci ZOK/ROK</t>
  </si>
  <si>
    <t>ROK</t>
  </si>
  <si>
    <t>ZOK</t>
  </si>
  <si>
    <t>20 000 PPK 20 000 IŽ</t>
  </si>
  <si>
    <t>žáddal 30tis dostal 30tis.</t>
  </si>
  <si>
    <t>300 000 dostal plnou požadovanou částku</t>
  </si>
  <si>
    <t>80 000 vyrovnání schodku v účetnictví</t>
  </si>
  <si>
    <t>30000 pokračuje v projektu</t>
  </si>
  <si>
    <t>NE</t>
  </si>
  <si>
    <t>ANO</t>
  </si>
  <si>
    <t>Město Úsov</t>
  </si>
  <si>
    <t>PO</t>
  </si>
  <si>
    <t>ÚT</t>
  </si>
  <si>
    <t>XIV. jízda historických vozidel Z lázní do Lázní</t>
  </si>
  <si>
    <t>dne:</t>
  </si>
  <si>
    <t>Název DT:</t>
  </si>
  <si>
    <t>Program podpory kultury v Olomouckém kraji v roce 2018</t>
  </si>
  <si>
    <t>Typ dotačního titulu:</t>
  </si>
  <si>
    <t>krajský dotační titul</t>
  </si>
  <si>
    <t>Dolní náměstí 23/42</t>
  </si>
  <si>
    <t>propagace, pronájem, instalace a výzdoba pódia, honoráře, ozvučení</t>
  </si>
  <si>
    <t>Příloha č. 3-Tabulka dotací schválených podm.ROK-OSKPP-Z23_4_2018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</si>
</sst>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ahoma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Tahoma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10" fillId="0" borderId="7" applyNumberFormat="0" applyFill="0" applyAlignment="0" applyProtection="0"/>
    <xf numFmtId="0" fontId="46" fillId="4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7" borderId="8" applyNumberFormat="0" applyAlignment="0" applyProtection="0"/>
    <xf numFmtId="0" fontId="27" fillId="7" borderId="8" applyNumberFormat="0" applyAlignment="0" applyProtection="0"/>
    <xf numFmtId="0" fontId="50" fillId="7" borderId="9" applyNumberFormat="0" applyAlignment="0" applyProtection="0"/>
    <xf numFmtId="0" fontId="5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" fillId="25" borderId="10" xfId="0" applyFont="1" applyFill="1" applyBorder="1" applyAlignment="1">
      <alignment vertical="top"/>
    </xf>
    <xf numFmtId="49" fontId="4" fillId="25" borderId="11" xfId="0" applyNumberFormat="1" applyFont="1" applyFill="1" applyBorder="1" applyAlignment="1">
      <alignment horizontal="left" vertical="top" wrapText="1"/>
    </xf>
    <xf numFmtId="0" fontId="4" fillId="25" borderId="11" xfId="0" applyFont="1" applyFill="1" applyBorder="1" applyAlignment="1">
      <alignment horizontal="left" vertical="top" wrapText="1"/>
    </xf>
    <xf numFmtId="3" fontId="4" fillId="25" borderId="11" xfId="0" applyNumberFormat="1" applyFont="1" applyFill="1" applyBorder="1" applyAlignment="1">
      <alignment horizontal="right" vertical="center"/>
    </xf>
    <xf numFmtId="49" fontId="4" fillId="25" borderId="11" xfId="0" applyNumberFormat="1" applyFont="1" applyFill="1" applyBorder="1" applyAlignment="1">
      <alignment horizontal="right" vertical="center"/>
    </xf>
    <xf numFmtId="0" fontId="4" fillId="25" borderId="11" xfId="0" applyFont="1" applyFill="1" applyBorder="1" applyAlignment="1">
      <alignment horizontal="right" vertical="center"/>
    </xf>
    <xf numFmtId="0" fontId="4" fillId="25" borderId="0" xfId="0" applyFont="1" applyFill="1" applyAlignment="1">
      <alignment horizontal="center" vertical="top"/>
    </xf>
    <xf numFmtId="49" fontId="2" fillId="25" borderId="11" xfId="0" applyNumberFormat="1" applyFont="1" applyFill="1" applyBorder="1" applyAlignment="1">
      <alignment horizontal="left" vertical="top" wrapText="1"/>
    </xf>
    <xf numFmtId="3" fontId="52" fillId="25" borderId="11" xfId="0" applyNumberFormat="1" applyFont="1" applyFill="1" applyBorder="1" applyAlignment="1">
      <alignment horizontal="right" vertical="center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left"/>
    </xf>
    <xf numFmtId="0" fontId="4" fillId="25" borderId="0" xfId="0" applyFont="1" applyFill="1" applyAlignment="1">
      <alignment/>
    </xf>
    <xf numFmtId="3" fontId="2" fillId="25" borderId="0" xfId="0" applyNumberFormat="1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2" fillId="25" borderId="0" xfId="0" applyFont="1" applyFill="1" applyAlignment="1">
      <alignment horizontal="center" vertical="center" wrapText="1"/>
    </xf>
    <xf numFmtId="0" fontId="3" fillId="25" borderId="10" xfId="0" applyFont="1" applyFill="1" applyBorder="1" applyAlignment="1">
      <alignment horizontal="centerContinuous" vertical="center"/>
    </xf>
    <xf numFmtId="0" fontId="3" fillId="25" borderId="11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 horizontal="centerContinuous" wrapText="1"/>
    </xf>
    <xf numFmtId="0" fontId="2" fillId="25" borderId="13" xfId="0" applyFont="1" applyFill="1" applyBorder="1" applyAlignment="1">
      <alignment horizontal="centerContinuous" wrapText="1"/>
    </xf>
    <xf numFmtId="0" fontId="2" fillId="25" borderId="14" xfId="0" applyFont="1" applyFill="1" applyBorder="1" applyAlignment="1">
      <alignment wrapText="1"/>
    </xf>
    <xf numFmtId="0" fontId="2" fillId="25" borderId="13" xfId="0" applyFont="1" applyFill="1" applyBorder="1" applyAlignment="1">
      <alignment wrapText="1"/>
    </xf>
    <xf numFmtId="0" fontId="2" fillId="25" borderId="14" xfId="0" applyFont="1" applyFill="1" applyBorder="1" applyAlignment="1">
      <alignment horizontal="centerContinuous" vertical="top"/>
    </xf>
    <xf numFmtId="0" fontId="2" fillId="25" borderId="15" xfId="0" applyFont="1" applyFill="1" applyBorder="1" applyAlignment="1">
      <alignment horizontal="centerContinuous" vertical="top" wrapText="1"/>
    </xf>
    <xf numFmtId="0" fontId="2" fillId="25" borderId="16" xfId="0" applyFont="1" applyFill="1" applyBorder="1" applyAlignment="1">
      <alignment horizontal="centerContinuous" vertical="top" wrapText="1"/>
    </xf>
    <xf numFmtId="0" fontId="2" fillId="25" borderId="12" xfId="0" applyFont="1" applyFill="1" applyBorder="1" applyAlignment="1">
      <alignment horizontal="center" vertical="center" wrapText="1"/>
    </xf>
    <xf numFmtId="0" fontId="5" fillId="25" borderId="0" xfId="0" applyFont="1" applyFill="1" applyAlignment="1">
      <alignment/>
    </xf>
    <xf numFmtId="0" fontId="4" fillId="25" borderId="0" xfId="0" applyFont="1" applyFill="1" applyAlignment="1">
      <alignment vertical="center"/>
    </xf>
    <xf numFmtId="0" fontId="2" fillId="25" borderId="0" xfId="0" applyFont="1" applyFill="1" applyAlignment="1">
      <alignment/>
    </xf>
    <xf numFmtId="0" fontId="4" fillId="25" borderId="0" xfId="0" applyFont="1" applyFill="1" applyAlignment="1">
      <alignment horizontal="right"/>
    </xf>
    <xf numFmtId="0" fontId="4" fillId="25" borderId="0" xfId="0" applyFont="1" applyFill="1" applyAlignment="1">
      <alignment horizontal="left"/>
    </xf>
    <xf numFmtId="3" fontId="4" fillId="25" borderId="0" xfId="0" applyNumberFormat="1" applyFont="1" applyFill="1" applyAlignment="1">
      <alignment horizontal="right" vertical="center"/>
    </xf>
    <xf numFmtId="49" fontId="4" fillId="25" borderId="17" xfId="0" applyNumberFormat="1" applyFont="1" applyFill="1" applyBorder="1" applyAlignment="1">
      <alignment horizontal="left" vertical="top" wrapText="1"/>
    </xf>
    <xf numFmtId="0" fontId="4" fillId="25" borderId="17" xfId="0" applyFont="1" applyFill="1" applyBorder="1" applyAlignment="1">
      <alignment horizontal="left" vertical="top" wrapText="1"/>
    </xf>
    <xf numFmtId="3" fontId="4" fillId="25" borderId="17" xfId="0" applyNumberFormat="1" applyFont="1" applyFill="1" applyBorder="1" applyAlignment="1">
      <alignment horizontal="right" vertical="center"/>
    </xf>
    <xf numFmtId="0" fontId="4" fillId="25" borderId="17" xfId="0" applyFont="1" applyFill="1" applyBorder="1" applyAlignment="1">
      <alignment horizontal="right" vertical="center"/>
    </xf>
    <xf numFmtId="0" fontId="31" fillId="25" borderId="0" xfId="0" applyFont="1" applyFill="1" applyAlignment="1">
      <alignment/>
    </xf>
    <xf numFmtId="0" fontId="32" fillId="25" borderId="0" xfId="0" applyFont="1" applyFill="1" applyAlignment="1">
      <alignment/>
    </xf>
    <xf numFmtId="0" fontId="31" fillId="25" borderId="0" xfId="0" applyFont="1" applyFill="1" applyAlignment="1">
      <alignment vertical="center"/>
    </xf>
    <xf numFmtId="49" fontId="4" fillId="25" borderId="18" xfId="0" applyNumberFormat="1" applyFont="1" applyFill="1" applyBorder="1" applyAlignment="1">
      <alignment horizontal="left" vertical="top" wrapText="1"/>
    </xf>
    <xf numFmtId="49" fontId="4" fillId="25" borderId="19" xfId="0" applyNumberFormat="1" applyFont="1" applyFill="1" applyBorder="1" applyAlignment="1">
      <alignment horizontal="left" vertical="top" wrapText="1"/>
    </xf>
    <xf numFmtId="0" fontId="4" fillId="25" borderId="19" xfId="0" applyFont="1" applyFill="1" applyBorder="1" applyAlignment="1">
      <alignment horizontal="left" vertical="top" wrapText="1"/>
    </xf>
    <xf numFmtId="3" fontId="4" fillId="25" borderId="19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 vertical="center"/>
    </xf>
    <xf numFmtId="3" fontId="4" fillId="25" borderId="0" xfId="0" applyNumberFormat="1" applyFont="1" applyFill="1" applyAlignment="1">
      <alignment vertical="center"/>
    </xf>
    <xf numFmtId="3" fontId="2" fillId="25" borderId="11" xfId="0" applyNumberFormat="1" applyFont="1" applyFill="1" applyBorder="1" applyAlignment="1">
      <alignment horizontal="right" vertical="center"/>
    </xf>
    <xf numFmtId="3" fontId="2" fillId="25" borderId="17" xfId="0" applyNumberFormat="1" applyFont="1" applyFill="1" applyBorder="1" applyAlignment="1">
      <alignment horizontal="right" vertical="center"/>
    </xf>
    <xf numFmtId="3" fontId="2" fillId="25" borderId="19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0" fontId="11" fillId="25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3" fontId="53" fillId="0" borderId="0" xfId="0" applyNumberFormat="1" applyFont="1" applyFill="1" applyBorder="1" applyAlignment="1">
      <alignment/>
    </xf>
    <xf numFmtId="3" fontId="53" fillId="0" borderId="22" xfId="0" applyNumberFormat="1" applyFont="1" applyFill="1" applyBorder="1" applyAlignment="1">
      <alignment/>
    </xf>
    <xf numFmtId="3" fontId="53" fillId="0" borderId="23" xfId="0" applyNumberFormat="1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3" fontId="54" fillId="0" borderId="24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55" fillId="0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12" fillId="0" borderId="25" xfId="0" applyFont="1" applyFill="1" applyBorder="1" applyAlignment="1" applyProtection="1">
      <alignment/>
      <protection/>
    </xf>
    <xf numFmtId="0" fontId="5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54" fillId="0" borderId="26" xfId="0" applyFont="1" applyFill="1" applyBorder="1" applyAlignment="1">
      <alignment/>
    </xf>
    <xf numFmtId="0" fontId="53" fillId="0" borderId="27" xfId="0" applyFont="1" applyFill="1" applyBorder="1" applyAlignment="1">
      <alignment horizontal="right"/>
    </xf>
    <xf numFmtId="0" fontId="53" fillId="0" borderId="15" xfId="0" applyFont="1" applyFill="1" applyBorder="1" applyAlignment="1">
      <alignment horizontal="right"/>
    </xf>
    <xf numFmtId="0" fontId="55" fillId="0" borderId="27" xfId="0" applyFont="1" applyFill="1" applyBorder="1" applyAlignment="1">
      <alignment horizontal="right"/>
    </xf>
    <xf numFmtId="49" fontId="4" fillId="25" borderId="11" xfId="0" applyNumberFormat="1" applyFont="1" applyFill="1" applyBorder="1" applyAlignment="1">
      <alignment horizontal="right" vertical="top" textRotation="90" wrapText="1"/>
    </xf>
    <xf numFmtId="49" fontId="4" fillId="25" borderId="19" xfId="0" applyNumberFormat="1" applyFont="1" applyFill="1" applyBorder="1" applyAlignment="1">
      <alignment horizontal="right" vertical="top" textRotation="90" wrapText="1"/>
    </xf>
    <xf numFmtId="0" fontId="2" fillId="25" borderId="0" xfId="0" applyFont="1" applyFill="1" applyAlignment="1">
      <alignment horizontal="left" textRotation="90"/>
    </xf>
    <xf numFmtId="49" fontId="4" fillId="25" borderId="17" xfId="0" applyNumberFormat="1" applyFont="1" applyFill="1" applyBorder="1" applyAlignment="1">
      <alignment horizontal="right" vertical="top" textRotation="90" wrapText="1"/>
    </xf>
    <xf numFmtId="49" fontId="4" fillId="25" borderId="11" xfId="0" applyNumberFormat="1" applyFont="1" applyFill="1" applyBorder="1" applyAlignment="1">
      <alignment horizontal="left" vertical="top" textRotation="90" wrapText="1"/>
    </xf>
    <xf numFmtId="49" fontId="4" fillId="25" borderId="28" xfId="0" applyNumberFormat="1" applyFont="1" applyFill="1" applyBorder="1" applyAlignment="1">
      <alignment horizontal="left" vertical="top" wrapText="1"/>
    </xf>
    <xf numFmtId="49" fontId="4" fillId="25" borderId="28" xfId="0" applyNumberFormat="1" applyFont="1" applyFill="1" applyBorder="1" applyAlignment="1">
      <alignment horizontal="right" vertical="top" textRotation="90" wrapText="1"/>
    </xf>
    <xf numFmtId="0" fontId="4" fillId="25" borderId="28" xfId="0" applyFont="1" applyFill="1" applyBorder="1" applyAlignment="1">
      <alignment horizontal="left" vertical="top" wrapText="1"/>
    </xf>
    <xf numFmtId="3" fontId="4" fillId="25" borderId="28" xfId="0" applyNumberFormat="1" applyFont="1" applyFill="1" applyBorder="1" applyAlignment="1">
      <alignment horizontal="right" vertical="center"/>
    </xf>
    <xf numFmtId="0" fontId="4" fillId="25" borderId="28" xfId="0" applyFont="1" applyFill="1" applyBorder="1" applyAlignment="1">
      <alignment horizontal="right" vertical="center"/>
    </xf>
    <xf numFmtId="3" fontId="2" fillId="25" borderId="28" xfId="0" applyNumberFormat="1" applyFont="1" applyFill="1" applyBorder="1" applyAlignment="1">
      <alignment horizontal="right" vertical="center"/>
    </xf>
    <xf numFmtId="3" fontId="2" fillId="25" borderId="18" xfId="0" applyNumberFormat="1" applyFont="1" applyFill="1" applyBorder="1" applyAlignment="1">
      <alignment horizontal="right" vertical="center"/>
    </xf>
    <xf numFmtId="3" fontId="2" fillId="25" borderId="29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3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4" fillId="25" borderId="0" xfId="0" applyFont="1" applyFill="1" applyAlignment="1">
      <alignment/>
    </xf>
    <xf numFmtId="0" fontId="4" fillId="25" borderId="14" xfId="0" applyFont="1" applyFill="1" applyBorder="1" applyAlignment="1">
      <alignment wrapText="1"/>
    </xf>
    <xf numFmtId="0" fontId="2" fillId="25" borderId="30" xfId="0" applyFont="1" applyFill="1" applyBorder="1" applyAlignment="1">
      <alignment horizontal="center" vertical="center" wrapText="1"/>
    </xf>
    <xf numFmtId="3" fontId="31" fillId="25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4" fillId="25" borderId="31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4" fillId="25" borderId="11" xfId="0" applyFont="1" applyFill="1" applyBorder="1" applyAlignment="1">
      <alignment horizontal="center" vertical="top"/>
    </xf>
    <xf numFmtId="0" fontId="2" fillId="25" borderId="32" xfId="0" applyFont="1" applyFill="1" applyBorder="1" applyAlignment="1">
      <alignment horizontal="centerContinuous" vertical="center" wrapText="1"/>
    </xf>
    <xf numFmtId="0" fontId="2" fillId="25" borderId="27" xfId="0" applyFont="1" applyFill="1" applyBorder="1" applyAlignment="1">
      <alignment horizontal="centerContinuous" vertical="center" wrapText="1"/>
    </xf>
    <xf numFmtId="0" fontId="2" fillId="25" borderId="27" xfId="0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centerContinuous" wrapText="1"/>
    </xf>
    <xf numFmtId="0" fontId="2" fillId="25" borderId="16" xfId="0" applyFont="1" applyFill="1" applyBorder="1" applyAlignment="1">
      <alignment horizontal="centerContinuous" wrapText="1"/>
    </xf>
    <xf numFmtId="0" fontId="2" fillId="25" borderId="30" xfId="0" applyFont="1" applyFill="1" applyBorder="1" applyAlignment="1">
      <alignment horizontal="center" wrapText="1"/>
    </xf>
    <xf numFmtId="0" fontId="2" fillId="25" borderId="32" xfId="0" applyFont="1" applyFill="1" applyBorder="1" applyAlignment="1">
      <alignment horizontal="centerContinuous" wrapText="1"/>
    </xf>
    <xf numFmtId="0" fontId="2" fillId="25" borderId="33" xfId="0" applyFont="1" applyFill="1" applyBorder="1" applyAlignment="1">
      <alignment horizontal="centerContinuous" vertical="center" wrapText="1"/>
    </xf>
    <xf numFmtId="0" fontId="2" fillId="25" borderId="34" xfId="0" applyFont="1" applyFill="1" applyBorder="1" applyAlignment="1">
      <alignment horizontal="centerContinuous" vertical="center" wrapText="1"/>
    </xf>
    <xf numFmtId="0" fontId="2" fillId="25" borderId="21" xfId="0" applyFont="1" applyFill="1" applyBorder="1" applyAlignment="1">
      <alignment horizontal="centerContinuous" vertical="center" wrapText="1"/>
    </xf>
    <xf numFmtId="0" fontId="2" fillId="25" borderId="10" xfId="0" applyFont="1" applyFill="1" applyBorder="1" applyAlignment="1">
      <alignment vertical="top"/>
    </xf>
    <xf numFmtId="0" fontId="2" fillId="25" borderId="11" xfId="0" applyFont="1" applyFill="1" applyBorder="1" applyAlignment="1">
      <alignment horizontal="left" vertical="top" wrapText="1"/>
    </xf>
    <xf numFmtId="0" fontId="2" fillId="25" borderId="0" xfId="0" applyFont="1" applyFill="1" applyAlignment="1">
      <alignment horizontal="center" vertical="top"/>
    </xf>
    <xf numFmtId="0" fontId="38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" fillId="25" borderId="17" xfId="0" applyFont="1" applyFill="1" applyBorder="1" applyAlignment="1">
      <alignment horizontal="left" vertical="top" wrapText="1"/>
    </xf>
    <xf numFmtId="0" fontId="2" fillId="25" borderId="28" xfId="0" applyFont="1" applyFill="1" applyBorder="1" applyAlignment="1">
      <alignment horizontal="left" vertical="top" wrapText="1"/>
    </xf>
    <xf numFmtId="0" fontId="2" fillId="25" borderId="19" xfId="0" applyFont="1" applyFill="1" applyBorder="1" applyAlignment="1">
      <alignment horizontal="left" vertical="top" wrapText="1"/>
    </xf>
    <xf numFmtId="1" fontId="2" fillId="25" borderId="35" xfId="0" applyNumberFormat="1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vertical="top"/>
    </xf>
    <xf numFmtId="49" fontId="2" fillId="25" borderId="19" xfId="0" applyNumberFormat="1" applyFont="1" applyFill="1" applyBorder="1" applyAlignment="1">
      <alignment horizontal="left" vertical="top" wrapText="1"/>
    </xf>
    <xf numFmtId="49" fontId="4" fillId="25" borderId="36" xfId="0" applyNumberFormat="1" applyFont="1" applyFill="1" applyBorder="1" applyAlignment="1">
      <alignment horizontal="left" vertical="top" wrapText="1"/>
    </xf>
    <xf numFmtId="0" fontId="4" fillId="25" borderId="37" xfId="0" applyFont="1" applyFill="1" applyBorder="1" applyAlignment="1">
      <alignment horizontal="center" vertical="top"/>
    </xf>
    <xf numFmtId="0" fontId="2" fillId="25" borderId="38" xfId="0" applyFont="1" applyFill="1" applyBorder="1" applyAlignment="1">
      <alignment horizontal="center" vertical="center" wrapText="1"/>
    </xf>
    <xf numFmtId="3" fontId="2" fillId="25" borderId="39" xfId="0" applyNumberFormat="1" applyFont="1" applyFill="1" applyBorder="1" applyAlignment="1">
      <alignment horizontal="center" vertical="center"/>
    </xf>
    <xf numFmtId="3" fontId="4" fillId="25" borderId="39" xfId="0" applyNumberFormat="1" applyFont="1" applyFill="1" applyBorder="1" applyAlignment="1">
      <alignment horizontal="center" vertical="center"/>
    </xf>
    <xf numFmtId="3" fontId="4" fillId="25" borderId="40" xfId="0" applyNumberFormat="1" applyFont="1" applyFill="1" applyBorder="1" applyAlignment="1">
      <alignment horizontal="center" vertical="center"/>
    </xf>
    <xf numFmtId="3" fontId="2" fillId="25" borderId="40" xfId="0" applyNumberFormat="1" applyFont="1" applyFill="1" applyBorder="1" applyAlignment="1">
      <alignment horizontal="center" vertical="center"/>
    </xf>
    <xf numFmtId="3" fontId="4" fillId="25" borderId="40" xfId="0" applyNumberFormat="1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vertical="center"/>
    </xf>
    <xf numFmtId="0" fontId="3" fillId="25" borderId="31" xfId="0" applyFont="1" applyFill="1" applyBorder="1" applyAlignment="1">
      <alignment horizontal="center" vertical="center"/>
    </xf>
    <xf numFmtId="0" fontId="2" fillId="25" borderId="41" xfId="0" applyFont="1" applyFill="1" applyBorder="1" applyAlignment="1">
      <alignment wrapText="1"/>
    </xf>
    <xf numFmtId="0" fontId="4" fillId="25" borderId="12" xfId="0" applyFont="1" applyFill="1" applyBorder="1" applyAlignment="1">
      <alignment horizontal="center" wrapText="1"/>
    </xf>
    <xf numFmtId="0" fontId="4" fillId="25" borderId="42" xfId="0" applyFont="1" applyFill="1" applyBorder="1" applyAlignment="1">
      <alignment vertical="top"/>
    </xf>
    <xf numFmtId="49" fontId="2" fillId="25" borderId="43" xfId="0" applyNumberFormat="1" applyFont="1" applyFill="1" applyBorder="1" applyAlignment="1">
      <alignment horizontal="left" vertical="top" wrapText="1"/>
    </xf>
    <xf numFmtId="49" fontId="4" fillId="25" borderId="43" xfId="0" applyNumberFormat="1" applyFont="1" applyFill="1" applyBorder="1" applyAlignment="1">
      <alignment horizontal="left" vertical="top" wrapText="1"/>
    </xf>
    <xf numFmtId="49" fontId="4" fillId="25" borderId="44" xfId="0" applyNumberFormat="1" applyFont="1" applyFill="1" applyBorder="1" applyAlignment="1">
      <alignment horizontal="left" vertical="top" wrapText="1"/>
    </xf>
    <xf numFmtId="49" fontId="4" fillId="25" borderId="43" xfId="0" applyNumberFormat="1" applyFont="1" applyFill="1" applyBorder="1" applyAlignment="1">
      <alignment horizontal="right" vertical="top" textRotation="90" wrapText="1"/>
    </xf>
    <xf numFmtId="0" fontId="2" fillId="25" borderId="43" xfId="0" applyFont="1" applyFill="1" applyBorder="1" applyAlignment="1">
      <alignment horizontal="left" vertical="top" wrapText="1"/>
    </xf>
    <xf numFmtId="0" fontId="4" fillId="25" borderId="43" xfId="0" applyFont="1" applyFill="1" applyBorder="1" applyAlignment="1">
      <alignment horizontal="left" vertical="top" wrapText="1"/>
    </xf>
    <xf numFmtId="3" fontId="4" fillId="25" borderId="43" xfId="0" applyNumberFormat="1" applyFont="1" applyFill="1" applyBorder="1" applyAlignment="1">
      <alignment horizontal="right" vertical="center"/>
    </xf>
    <xf numFmtId="0" fontId="4" fillId="25" borderId="43" xfId="0" applyFont="1" applyFill="1" applyBorder="1" applyAlignment="1">
      <alignment horizontal="right" vertical="center"/>
    </xf>
    <xf numFmtId="3" fontId="4" fillId="25" borderId="44" xfId="0" applyNumberFormat="1" applyFont="1" applyFill="1" applyBorder="1" applyAlignment="1">
      <alignment horizontal="right" vertical="center"/>
    </xf>
    <xf numFmtId="3" fontId="2" fillId="25" borderId="45" xfId="0" applyNumberFormat="1" applyFont="1" applyFill="1" applyBorder="1" applyAlignment="1">
      <alignment horizontal="right" vertical="center"/>
    </xf>
    <xf numFmtId="3" fontId="4" fillId="25" borderId="46" xfId="0" applyNumberFormat="1" applyFont="1" applyFill="1" applyBorder="1" applyAlignment="1">
      <alignment horizontal="center" vertical="center"/>
    </xf>
    <xf numFmtId="3" fontId="4" fillId="25" borderId="47" xfId="0" applyNumberFormat="1" applyFont="1" applyFill="1" applyBorder="1" applyAlignment="1">
      <alignment horizontal="center" vertical="center"/>
    </xf>
    <xf numFmtId="0" fontId="4" fillId="25" borderId="48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3" fontId="4" fillId="25" borderId="31" xfId="0" applyNumberFormat="1" applyFont="1" applyFill="1" applyBorder="1" applyAlignment="1">
      <alignment horizontal="center" vertical="center"/>
    </xf>
    <xf numFmtId="3" fontId="4" fillId="25" borderId="17" xfId="0" applyNumberFormat="1" applyFont="1" applyFill="1" applyBorder="1" applyAlignment="1">
      <alignment horizontal="center" vertical="center"/>
    </xf>
    <xf numFmtId="3" fontId="4" fillId="25" borderId="28" xfId="0" applyNumberFormat="1" applyFont="1" applyFill="1" applyBorder="1" applyAlignment="1">
      <alignment horizontal="center" vertical="center"/>
    </xf>
    <xf numFmtId="3" fontId="4" fillId="25" borderId="11" xfId="0" applyNumberFormat="1" applyFont="1" applyFill="1" applyBorder="1" applyAlignment="1">
      <alignment horizontal="center" vertical="center"/>
    </xf>
    <xf numFmtId="3" fontId="4" fillId="25" borderId="11" xfId="0" applyNumberFormat="1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52" fillId="25" borderId="11" xfId="0" applyFont="1" applyFill="1" applyBorder="1" applyAlignment="1">
      <alignment horizontal="center" vertical="center"/>
    </xf>
    <xf numFmtId="0" fontId="12" fillId="25" borderId="0" xfId="0" applyFont="1" applyFill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0" fontId="4" fillId="25" borderId="43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31" fillId="25" borderId="0" xfId="0" applyFont="1" applyFill="1" applyAlignment="1">
      <alignment horizontal="center" vertical="center"/>
    </xf>
    <xf numFmtId="3" fontId="4" fillId="26" borderId="11" xfId="0" applyNumberFormat="1" applyFont="1" applyFill="1" applyBorder="1" applyAlignment="1">
      <alignment horizontal="right" vertical="center"/>
    </xf>
    <xf numFmtId="3" fontId="4" fillId="26" borderId="40" xfId="0" applyNumberFormat="1" applyFont="1" applyFill="1" applyBorder="1" applyAlignment="1">
      <alignment horizontal="center" vertical="center"/>
    </xf>
    <xf numFmtId="0" fontId="2" fillId="25" borderId="4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25" borderId="50" xfId="0" applyFont="1" applyFill="1" applyBorder="1" applyAlignment="1">
      <alignment horizontal="center" vertical="center" textRotation="90"/>
    </xf>
    <xf numFmtId="0" fontId="31" fillId="25" borderId="41" xfId="0" applyFont="1" applyFill="1" applyBorder="1" applyAlignment="1">
      <alignment horizontal="center" vertical="center" textRotation="90"/>
    </xf>
    <xf numFmtId="0" fontId="2" fillId="25" borderId="3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" fillId="25" borderId="30" xfId="0" applyFont="1" applyFill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31" fillId="0" borderId="51" xfId="0" applyFont="1" applyBorder="1" applyAlignment="1">
      <alignment horizontal="center" vertical="center" textRotation="90" wrapText="1"/>
    </xf>
    <xf numFmtId="0" fontId="4" fillId="2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3" fontId="57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3" fontId="57" fillId="0" borderId="26" xfId="0" applyNumberFormat="1" applyFont="1" applyFill="1" applyBorder="1" applyAlignment="1" applyProtection="1">
      <alignment/>
      <protection locked="0"/>
    </xf>
    <xf numFmtId="0" fontId="3" fillId="25" borderId="28" xfId="0" applyFont="1" applyFill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31" fillId="25" borderId="12" xfId="0" applyFont="1" applyFill="1" applyBorder="1" applyAlignment="1">
      <alignment vertical="center" wrapText="1"/>
    </xf>
    <xf numFmtId="3" fontId="53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3" fontId="53" fillId="0" borderId="18" xfId="0" applyNumberFormat="1" applyFont="1" applyFill="1" applyBorder="1" applyAlignment="1">
      <alignment/>
    </xf>
    <xf numFmtId="3" fontId="53" fillId="0" borderId="37" xfId="0" applyNumberFormat="1" applyFont="1" applyFill="1" applyBorder="1" applyAlignment="1">
      <alignment/>
    </xf>
    <xf numFmtId="3" fontId="53" fillId="0" borderId="53" xfId="0" applyNumberFormat="1" applyFont="1" applyFill="1" applyBorder="1" applyAlignment="1">
      <alignment/>
    </xf>
    <xf numFmtId="3" fontId="12" fillId="0" borderId="18" xfId="0" applyNumberFormat="1" applyFont="1" applyFill="1" applyBorder="1" applyAlignment="1" applyProtection="1">
      <alignment/>
      <protection locked="0"/>
    </xf>
    <xf numFmtId="3" fontId="12" fillId="0" borderId="37" xfId="0" applyNumberFormat="1" applyFont="1" applyFill="1" applyBorder="1" applyAlignment="1" applyProtection="1">
      <alignment/>
      <protection locked="0"/>
    </xf>
    <xf numFmtId="3" fontId="12" fillId="0" borderId="53" xfId="0" applyNumberFormat="1" applyFont="1" applyFill="1" applyBorder="1" applyAlignment="1" applyProtection="1">
      <alignment/>
      <protection locked="0"/>
    </xf>
    <xf numFmtId="0" fontId="4" fillId="25" borderId="30" xfId="0" applyFont="1" applyFill="1" applyBorder="1" applyAlignment="1">
      <alignment horizontal="left" vertical="center" textRotation="90" wrapText="1"/>
    </xf>
    <xf numFmtId="0" fontId="31" fillId="25" borderId="12" xfId="0" applyFont="1" applyFill="1" applyBorder="1" applyAlignment="1">
      <alignment horizontal="left" vertical="center" textRotation="90" wrapText="1"/>
    </xf>
    <xf numFmtId="0" fontId="31" fillId="25" borderId="51" xfId="0" applyFont="1" applyFill="1" applyBorder="1" applyAlignment="1">
      <alignment horizontal="left" vertical="center" textRotation="90" wrapText="1"/>
    </xf>
    <xf numFmtId="0" fontId="3" fillId="25" borderId="28" xfId="0" applyFont="1" applyFill="1" applyBorder="1" applyAlignment="1">
      <alignment vertical="center"/>
    </xf>
    <xf numFmtId="0" fontId="31" fillId="25" borderId="31" xfId="0" applyFont="1" applyFill="1" applyBorder="1" applyAlignment="1">
      <alignment vertical="center"/>
    </xf>
    <xf numFmtId="0" fontId="3" fillId="25" borderId="28" xfId="0" applyFont="1" applyFill="1" applyBorder="1" applyAlignment="1">
      <alignment wrapText="1"/>
    </xf>
    <xf numFmtId="0" fontId="31" fillId="25" borderId="31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59" fillId="0" borderId="0" xfId="0" applyFont="1" applyAlignment="1">
      <alignment/>
    </xf>
    <xf numFmtId="49" fontId="2" fillId="25" borderId="54" xfId="0" applyNumberFormat="1" applyFont="1" applyFill="1" applyBorder="1" applyAlignment="1">
      <alignment horizontal="center" vertical="center" textRotation="90" wrapText="1"/>
    </xf>
    <xf numFmtId="49" fontId="0" fillId="0" borderId="55" xfId="0" applyNumberFormat="1" applyBorder="1" applyAlignment="1">
      <alignment horizontal="center" vertical="center" textRotation="90" wrapText="1"/>
    </xf>
    <xf numFmtId="49" fontId="0" fillId="0" borderId="56" xfId="0" applyNumberFormat="1" applyBorder="1" applyAlignment="1">
      <alignment horizontal="center" vertical="center" textRotation="90" wrapText="1"/>
    </xf>
    <xf numFmtId="0" fontId="2" fillId="25" borderId="15" xfId="0" applyFont="1" applyFill="1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4" fillId="25" borderId="15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57" xfId="0" applyFont="1" applyBorder="1" applyAlignment="1">
      <alignment horizontal="center" vertical="center" textRotation="90" wrapText="1"/>
    </xf>
    <xf numFmtId="0" fontId="11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53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/>
      <protection locked="0"/>
    </xf>
    <xf numFmtId="3" fontId="13" fillId="0" borderId="10" xfId="0" applyNumberFormat="1" applyFont="1" applyFill="1" applyBorder="1" applyAlignment="1" applyProtection="1">
      <alignment/>
      <protection locked="0"/>
    </xf>
    <xf numFmtId="3" fontId="12" fillId="0" borderId="10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0"/>
  <sheetViews>
    <sheetView tabSelected="1" zoomScalePageLayoutView="90" workbookViewId="0" topLeftCell="A1">
      <selection activeCell="M16" sqref="M16"/>
    </sheetView>
  </sheetViews>
  <sheetFormatPr defaultColWidth="9.140625" defaultRowHeight="15"/>
  <cols>
    <col min="1" max="1" width="3.28125" style="36" customWidth="1"/>
    <col min="2" max="2" width="13.00390625" style="37" customWidth="1"/>
    <col min="3" max="4" width="6.57421875" style="36" customWidth="1"/>
    <col min="5" max="5" width="2.57421875" style="36" customWidth="1"/>
    <col min="6" max="7" width="6.57421875" style="36" customWidth="1"/>
    <col min="8" max="8" width="2.7109375" style="36" customWidth="1"/>
    <col min="9" max="9" width="17.8515625" style="37" customWidth="1"/>
    <col min="10" max="10" width="21.7109375" style="36" customWidth="1"/>
    <col min="11" max="11" width="23.00390625" style="36" customWidth="1"/>
    <col min="12" max="12" width="8.140625" style="36" customWidth="1"/>
    <col min="13" max="13" width="5.57421875" style="36" customWidth="1"/>
    <col min="14" max="14" width="6.28125" style="36" customWidth="1"/>
    <col min="15" max="15" width="8.00390625" style="36" customWidth="1"/>
    <col min="16" max="16" width="0" style="36" hidden="1" customWidth="1"/>
    <col min="17" max="18" width="4.140625" style="36" customWidth="1"/>
    <col min="19" max="19" width="4.28125" style="36" customWidth="1"/>
    <col min="20" max="20" width="5.140625" style="36" customWidth="1"/>
    <col min="21" max="21" width="9.140625" style="38" customWidth="1"/>
    <col min="22" max="22" width="3.421875" style="165" customWidth="1"/>
    <col min="23" max="23" width="7.140625" style="98" hidden="1" customWidth="1"/>
    <col min="24" max="24" width="6.8515625" style="36" hidden="1" customWidth="1"/>
    <col min="25" max="25" width="4.8515625" style="36" customWidth="1"/>
    <col min="26" max="26" width="6.8515625" style="36" hidden="1" customWidth="1"/>
    <col min="27" max="27" width="6.57421875" style="36" hidden="1" customWidth="1"/>
    <col min="28" max="16384" width="9.140625" style="36" customWidth="1"/>
  </cols>
  <sheetData>
    <row r="1" spans="2:24" s="48" customFormat="1" ht="14.25">
      <c r="B1" s="203" t="s">
        <v>2942</v>
      </c>
      <c r="C1" s="204"/>
      <c r="D1" s="204"/>
      <c r="E1" s="204"/>
      <c r="F1" s="204"/>
      <c r="G1" s="204"/>
      <c r="H1" s="204"/>
      <c r="I1" s="204"/>
      <c r="J1" s="204"/>
      <c r="O1" s="90"/>
      <c r="P1" s="49"/>
      <c r="T1" s="50"/>
      <c r="U1" s="50"/>
      <c r="V1" s="161"/>
      <c r="W1" s="99"/>
      <c r="X1" s="102"/>
    </row>
    <row r="2" spans="2:24" s="48" customFormat="1" ht="13.5" thickBo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91"/>
      <c r="P2" s="52"/>
      <c r="Q2" s="51"/>
      <c r="T2" s="50"/>
      <c r="U2" s="50"/>
      <c r="V2" s="161"/>
      <c r="W2" s="99"/>
      <c r="X2" s="102"/>
    </row>
    <row r="3" spans="3:24" s="48" customFormat="1" ht="13.5" thickBot="1">
      <c r="C3" s="214" t="s">
        <v>2723</v>
      </c>
      <c r="D3" s="215"/>
      <c r="E3" s="76"/>
      <c r="F3" s="74"/>
      <c r="G3" s="75" t="s">
        <v>2708</v>
      </c>
      <c r="H3" s="53"/>
      <c r="I3" s="54"/>
      <c r="J3" s="55" t="s">
        <v>2709</v>
      </c>
      <c r="K3" s="56" t="s">
        <v>2708</v>
      </c>
      <c r="M3" s="57"/>
      <c r="N3" s="57"/>
      <c r="O3" s="92"/>
      <c r="P3" s="51"/>
      <c r="Q3" s="51"/>
      <c r="T3" s="50"/>
      <c r="U3" s="50"/>
      <c r="V3" s="161"/>
      <c r="W3" s="99"/>
      <c r="X3" s="102"/>
    </row>
    <row r="4" spans="3:24" s="48" customFormat="1" ht="31.5" customHeight="1">
      <c r="C4" s="216" t="s">
        <v>2710</v>
      </c>
      <c r="D4" s="188"/>
      <c r="E4" s="187">
        <v>15000000</v>
      </c>
      <c r="F4" s="188"/>
      <c r="G4" s="189"/>
      <c r="H4" s="53"/>
      <c r="I4" s="117"/>
      <c r="J4" s="69" t="s">
        <v>1100</v>
      </c>
      <c r="K4" s="59">
        <f>(U34+U66+U164+U195+U198+U200+U204+U206+U207+U259+U260+U281+U283+U289+U290+U300+U302+U307+U348+U406)</f>
        <v>1190000</v>
      </c>
      <c r="M4" s="53"/>
      <c r="N4" s="58"/>
      <c r="O4" s="53"/>
      <c r="P4" s="51"/>
      <c r="Q4" s="51"/>
      <c r="T4" s="50"/>
      <c r="U4" s="50"/>
      <c r="V4" s="161"/>
      <c r="W4" s="99"/>
      <c r="X4" s="102"/>
    </row>
    <row r="5" spans="3:24" s="48" customFormat="1" ht="12.75">
      <c r="C5" s="217" t="s">
        <v>2711</v>
      </c>
      <c r="D5" s="188"/>
      <c r="E5" s="187">
        <v>15000000</v>
      </c>
      <c r="F5" s="188"/>
      <c r="G5" s="189"/>
      <c r="H5" s="53"/>
      <c r="I5" s="118"/>
      <c r="J5" s="70" t="s">
        <v>74</v>
      </c>
      <c r="K5" s="60">
        <f>(U16+U21+U22+U27+U28+U29+U33+U35+U39+U42+U43+U45+U49+U50+U56+U57+U64+U67+U69+U72+U76+U77+U80+U81+U82+U83+U85+U86+U88+U90+U95+U96+U99+U103+U104+U105+U106+U109+U111+U114+U115+U119+U121+U122+U127+U128+U134+U135+U136+U137+U141+U142+U144+U146+U148+U149+U153+U154+U160+U161+U162+U163+U166+U167+U168+U169+U170+U173+U176+U177+U178+U181+U182+U187+U188+U191+U196+U203+U209+U211+U212+U213+U214+U218+U220+U221+U222+U224+U225+U226+U230+U231+U234+U237+U238+U239+U247+U248+U249+U254+U256+U258+U261+U262+U265+U269+U270+U273+U275+U279+U280+U284+U285+U287+U294+U295+U297+U298+U301+U303+U305+U306+U308+U311+U318+U319+U324+U325+U328+U331+U333+U338+U339+U340+U343+U345+U349+U350+U351+U352+U354+U357+U362+U364+U365+U366+U370+U377+U379+U383+U384+U386+U388+U389+U390+U393+U396+U397+U402+U403+U405+U408+U409+U410+U411+U415+U416)</f>
        <v>9175000</v>
      </c>
      <c r="M5" s="61"/>
      <c r="N5" s="58"/>
      <c r="O5" s="58"/>
      <c r="P5" s="51"/>
      <c r="Q5" s="51"/>
      <c r="T5" s="50"/>
      <c r="U5" s="50"/>
      <c r="V5" s="161"/>
      <c r="W5" s="99"/>
      <c r="X5" s="102"/>
    </row>
    <row r="6" spans="3:24" s="48" customFormat="1" ht="12.75">
      <c r="C6" s="218" t="s">
        <v>2712</v>
      </c>
      <c r="D6" s="188"/>
      <c r="E6" s="190">
        <f>(K10)</f>
        <v>19800000</v>
      </c>
      <c r="F6" s="191"/>
      <c r="G6" s="192"/>
      <c r="H6" s="53"/>
      <c r="I6" s="118"/>
      <c r="J6" s="70" t="s">
        <v>90</v>
      </c>
      <c r="K6" s="60">
        <f>(U17+U23+U31+U32+U46+U59+U60+U61+U63+U68+U78+U84+U89+U94+U100+U101+U116+U117+U118+U140+U143+U145+U147+U172+U174+U180+U185+U186+U189+U190+U193+U217+U223+U233+U241+U243+U245+U246+U250+U267+U268+U288+U320+U323+U329+U330+U337+U341+U342+U353+U358+U376+U391)</f>
        <v>2254000</v>
      </c>
      <c r="M6" s="53"/>
      <c r="N6" s="58"/>
      <c r="O6" s="58"/>
      <c r="P6" s="51"/>
      <c r="Q6" s="51"/>
      <c r="T6" s="50"/>
      <c r="U6" s="50"/>
      <c r="V6" s="161"/>
      <c r="W6" s="99"/>
      <c r="X6" s="102"/>
    </row>
    <row r="7" spans="3:24" s="48" customFormat="1" ht="12.75">
      <c r="C7" s="219" t="s">
        <v>2713</v>
      </c>
      <c r="D7" s="220"/>
      <c r="E7" s="193">
        <f>(E5-E6)</f>
        <v>-4800000</v>
      </c>
      <c r="F7" s="194"/>
      <c r="G7" s="195"/>
      <c r="H7" s="53"/>
      <c r="I7" s="118"/>
      <c r="J7" s="70" t="s">
        <v>96</v>
      </c>
      <c r="K7" s="60">
        <f>(U20+U24+U25+U44+U52+U62+U74+U87+U91+U92+U108+U110+U112+U123+U124+U126+U130+U139+U150+U151+U152+U156+U165+U171+U175+U184+U192+U197+U201+U210+U216+U229+U232+U236+U244+U251+U252+U253+U255+U257+U263+U264+U271+U276+U282+U286+U292+U293+U299+U313+U321+U322+U326+U346+U355+U359+U367+U368+U369+U371+U372+U373+U374+U380+U381+U394+U401+U412)</f>
        <v>1985000</v>
      </c>
      <c r="M7" s="53"/>
      <c r="N7" s="58"/>
      <c r="O7" s="58"/>
      <c r="P7" s="51"/>
      <c r="Q7" s="51"/>
      <c r="T7" s="50"/>
      <c r="U7" s="50"/>
      <c r="V7" s="161"/>
      <c r="W7" s="99"/>
      <c r="X7" s="102"/>
    </row>
    <row r="8" spans="3:24" s="48" customFormat="1" ht="13.5" thickBot="1">
      <c r="C8" s="183" t="s">
        <v>2714</v>
      </c>
      <c r="D8" s="181"/>
      <c r="E8" s="180">
        <f>(E5-K10)</f>
        <v>-4800000</v>
      </c>
      <c r="F8" s="181"/>
      <c r="G8" s="182"/>
      <c r="H8" s="53"/>
      <c r="I8" s="118"/>
      <c r="J8" s="70" t="s">
        <v>57</v>
      </c>
      <c r="K8" s="60">
        <f>(U18+U19+U26+U30+U36+U41+U51+U53+U54+U55+U65+U70+U71+U75+U79+U93+U97+U98+U107+U120+U125+U129+U131+U132+U133+U138+U155+U157+U158+U159+U179+U194+U199+U205+U208+U215+U219+U227+U228+U235+U240+U242+U266+U272+U274+U277+U278+U291+U296+U304+U309+U312+U315+U316+U317+U335+U336+U344+U347+U356+U360+U361+U378+U382+U387+U395+U399+U404+U413+U414)</f>
        <v>3861000</v>
      </c>
      <c r="M8" s="53"/>
      <c r="N8" s="58"/>
      <c r="O8" s="58"/>
      <c r="P8" s="51"/>
      <c r="Q8" s="51"/>
      <c r="T8" s="50"/>
      <c r="U8" s="50"/>
      <c r="V8" s="161"/>
      <c r="W8" s="99"/>
      <c r="X8" s="102"/>
    </row>
    <row r="9" spans="2:24" s="48" customFormat="1" ht="12.75">
      <c r="B9" s="63"/>
      <c r="C9" s="63"/>
      <c r="D9" s="63"/>
      <c r="E9" s="64"/>
      <c r="F9" s="53"/>
      <c r="G9" s="53"/>
      <c r="H9" s="53"/>
      <c r="I9" s="119"/>
      <c r="J9" s="71" t="s">
        <v>2715</v>
      </c>
      <c r="K9" s="72">
        <f>(U37+U38+U40+U47+U48+U58+U73+U102+U113+U183+U202+U310+U314+U327+U332+U334+U363+U375+U385+U392+U398+U400+U407)</f>
        <v>1335000</v>
      </c>
      <c r="M9" s="66"/>
      <c r="N9" s="67"/>
      <c r="O9" s="93"/>
      <c r="P9" s="51"/>
      <c r="Q9" s="51"/>
      <c r="T9" s="50"/>
      <c r="U9" s="50"/>
      <c r="V9" s="161"/>
      <c r="W9" s="99"/>
      <c r="X9" s="102"/>
    </row>
    <row r="10" spans="2:24" s="48" customFormat="1" ht="13.5" thickBot="1">
      <c r="B10" s="63"/>
      <c r="C10" s="63"/>
      <c r="D10" s="63"/>
      <c r="E10" s="64"/>
      <c r="F10" s="53"/>
      <c r="G10" s="53"/>
      <c r="H10" s="53"/>
      <c r="I10" s="65"/>
      <c r="J10" s="73" t="s">
        <v>12</v>
      </c>
      <c r="K10" s="62">
        <f>SUBTOTAL(9,K4:K9)</f>
        <v>19800000</v>
      </c>
      <c r="M10" s="66"/>
      <c r="N10" s="68"/>
      <c r="O10" s="94"/>
      <c r="P10" s="51"/>
      <c r="Q10" s="51"/>
      <c r="T10" s="50"/>
      <c r="U10" s="50"/>
      <c r="V10" s="161"/>
      <c r="W10" s="99"/>
      <c r="X10" s="102"/>
    </row>
    <row r="11" spans="15:24" s="10" customFormat="1" ht="5.25" customHeight="1" thickBot="1">
      <c r="O11" s="95"/>
      <c r="U11" s="13"/>
      <c r="V11" s="162"/>
      <c r="W11" s="44"/>
      <c r="X11" s="95"/>
    </row>
    <row r="12" spans="15:24" s="10" customFormat="1" ht="11.25" hidden="1" thickBot="1">
      <c r="O12" s="95"/>
      <c r="U12" s="14"/>
      <c r="V12" s="162"/>
      <c r="W12" s="44"/>
      <c r="X12" s="95"/>
    </row>
    <row r="13" spans="1:27" s="15" customFormat="1" ht="284.25" thickBot="1">
      <c r="A13" s="196" t="s">
        <v>2392</v>
      </c>
      <c r="B13" s="104" t="s">
        <v>0</v>
      </c>
      <c r="C13" s="105"/>
      <c r="D13" s="105"/>
      <c r="E13" s="106"/>
      <c r="F13" s="105"/>
      <c r="G13" s="105"/>
      <c r="H13" s="105"/>
      <c r="I13" s="173" t="s">
        <v>23</v>
      </c>
      <c r="J13" s="108" t="s">
        <v>24</v>
      </c>
      <c r="K13" s="107" t="s">
        <v>1</v>
      </c>
      <c r="L13" s="109" t="s">
        <v>2</v>
      </c>
      <c r="M13" s="110" t="s">
        <v>3</v>
      </c>
      <c r="N13" s="108"/>
      <c r="O13" s="110" t="s">
        <v>4</v>
      </c>
      <c r="P13" s="97" t="s">
        <v>5</v>
      </c>
      <c r="Q13" s="111" t="s">
        <v>6</v>
      </c>
      <c r="R13" s="112"/>
      <c r="S13" s="112"/>
      <c r="T13" s="113"/>
      <c r="U13" s="97" t="s">
        <v>7</v>
      </c>
      <c r="V13" s="175" t="s">
        <v>2312</v>
      </c>
      <c r="W13" s="123">
        <v>2017</v>
      </c>
      <c r="X13" s="128">
        <v>2016</v>
      </c>
      <c r="Y13" s="211" t="s">
        <v>2921</v>
      </c>
      <c r="Z13" s="205">
        <v>2017</v>
      </c>
      <c r="AA13" s="208">
        <v>2016</v>
      </c>
    </row>
    <row r="14" spans="1:27" s="15" customFormat="1" ht="24.75" customHeight="1">
      <c r="A14" s="197"/>
      <c r="B14" s="16" t="s">
        <v>8</v>
      </c>
      <c r="C14" s="17"/>
      <c r="D14" s="17"/>
      <c r="E14" s="184" t="s">
        <v>16</v>
      </c>
      <c r="F14" s="199" t="s">
        <v>17</v>
      </c>
      <c r="G14" s="201" t="s">
        <v>18</v>
      </c>
      <c r="H14" s="171" t="s">
        <v>19</v>
      </c>
      <c r="I14" s="174"/>
      <c r="J14" s="19"/>
      <c r="K14" s="18"/>
      <c r="L14" s="18"/>
      <c r="M14" s="20"/>
      <c r="N14" s="21"/>
      <c r="O14" s="96"/>
      <c r="P14" s="22"/>
      <c r="Q14" s="23" t="s">
        <v>9</v>
      </c>
      <c r="R14" s="24" t="s">
        <v>10</v>
      </c>
      <c r="S14" s="168" t="s">
        <v>11</v>
      </c>
      <c r="T14" s="173" t="s">
        <v>12</v>
      </c>
      <c r="U14" s="25"/>
      <c r="V14" s="176"/>
      <c r="W14" s="100"/>
      <c r="X14" s="178"/>
      <c r="Y14" s="212"/>
      <c r="Z14" s="206"/>
      <c r="AA14" s="209"/>
    </row>
    <row r="15" spans="1:27" s="15" customFormat="1" ht="21.75" thickBot="1">
      <c r="A15" s="198"/>
      <c r="B15" s="134" t="s">
        <v>13</v>
      </c>
      <c r="C15" s="135" t="s">
        <v>14</v>
      </c>
      <c r="D15" s="135" t="s">
        <v>15</v>
      </c>
      <c r="E15" s="185"/>
      <c r="F15" s="200"/>
      <c r="G15" s="202"/>
      <c r="H15" s="172"/>
      <c r="I15" s="174"/>
      <c r="J15" s="19"/>
      <c r="K15" s="18"/>
      <c r="L15" s="18"/>
      <c r="M15" s="20" t="s">
        <v>20</v>
      </c>
      <c r="N15" s="21" t="s">
        <v>21</v>
      </c>
      <c r="O15" s="96"/>
      <c r="P15" s="20"/>
      <c r="Q15" s="136"/>
      <c r="R15" s="21"/>
      <c r="S15" s="137" t="s">
        <v>22</v>
      </c>
      <c r="T15" s="186"/>
      <c r="U15" s="25"/>
      <c r="V15" s="177"/>
      <c r="W15" s="100"/>
      <c r="X15" s="179"/>
      <c r="Y15" s="213"/>
      <c r="Z15" s="207"/>
      <c r="AA15" s="210"/>
    </row>
    <row r="16" spans="1:27" s="7" customFormat="1" ht="50.25" customHeight="1">
      <c r="A16" s="138" t="s">
        <v>25</v>
      </c>
      <c r="B16" s="139" t="s">
        <v>26</v>
      </c>
      <c r="C16" s="140"/>
      <c r="D16" s="141" t="s">
        <v>27</v>
      </c>
      <c r="E16" s="142" t="s">
        <v>28</v>
      </c>
      <c r="F16" s="140" t="s">
        <v>74</v>
      </c>
      <c r="G16" s="140" t="s">
        <v>29</v>
      </c>
      <c r="H16" s="142"/>
      <c r="I16" s="143" t="s">
        <v>30</v>
      </c>
      <c r="J16" s="144" t="s">
        <v>2724</v>
      </c>
      <c r="K16" s="144" t="s">
        <v>31</v>
      </c>
      <c r="L16" s="145">
        <v>113000</v>
      </c>
      <c r="M16" s="146" t="s">
        <v>32</v>
      </c>
      <c r="N16" s="146" t="s">
        <v>32</v>
      </c>
      <c r="O16" s="145">
        <v>25000</v>
      </c>
      <c r="P16" s="145"/>
      <c r="Q16" s="145">
        <v>105</v>
      </c>
      <c r="R16" s="145">
        <v>84</v>
      </c>
      <c r="S16" s="147">
        <v>60</v>
      </c>
      <c r="T16" s="145">
        <f aca="true" t="shared" si="0" ref="T16:T79">SUM(Q16:S16)</f>
        <v>249</v>
      </c>
      <c r="U16" s="148">
        <v>15000</v>
      </c>
      <c r="V16" s="163" t="s">
        <v>2929</v>
      </c>
      <c r="W16" s="149">
        <v>15000</v>
      </c>
      <c r="X16" s="145">
        <v>20000</v>
      </c>
      <c r="Y16" s="151" t="s">
        <v>2922</v>
      </c>
      <c r="Z16" s="154">
        <v>15000</v>
      </c>
      <c r="AA16" s="155">
        <v>20000</v>
      </c>
    </row>
    <row r="17" spans="1:27" s="116" customFormat="1" ht="42">
      <c r="A17" s="114" t="s">
        <v>33</v>
      </c>
      <c r="B17" s="8" t="s">
        <v>34</v>
      </c>
      <c r="C17" s="2" t="s">
        <v>35</v>
      </c>
      <c r="D17" s="39" t="s">
        <v>36</v>
      </c>
      <c r="E17" s="77" t="s">
        <v>37</v>
      </c>
      <c r="F17" s="2" t="s">
        <v>90</v>
      </c>
      <c r="G17" s="2" t="s">
        <v>38</v>
      </c>
      <c r="H17" s="77" t="s">
        <v>39</v>
      </c>
      <c r="I17" s="115" t="s">
        <v>40</v>
      </c>
      <c r="J17" s="3" t="s">
        <v>2725</v>
      </c>
      <c r="K17" s="3" t="s">
        <v>2313</v>
      </c>
      <c r="L17" s="4">
        <v>125000</v>
      </c>
      <c r="M17" s="6" t="s">
        <v>41</v>
      </c>
      <c r="N17" s="6" t="s">
        <v>41</v>
      </c>
      <c r="O17" s="4">
        <v>60000</v>
      </c>
      <c r="P17" s="4"/>
      <c r="Q17" s="4">
        <v>125</v>
      </c>
      <c r="R17" s="4">
        <v>122</v>
      </c>
      <c r="S17" s="4">
        <v>103</v>
      </c>
      <c r="T17" s="34">
        <f t="shared" si="0"/>
        <v>350</v>
      </c>
      <c r="U17" s="88">
        <v>35000</v>
      </c>
      <c r="V17" s="159" t="s">
        <v>2929</v>
      </c>
      <c r="W17" s="129">
        <v>20000</v>
      </c>
      <c r="X17" s="45">
        <v>20000</v>
      </c>
      <c r="Y17" s="152" t="s">
        <v>2922</v>
      </c>
      <c r="Z17" s="156">
        <v>20000</v>
      </c>
      <c r="AA17" s="157">
        <v>20000</v>
      </c>
    </row>
    <row r="18" spans="1:27" s="7" customFormat="1" ht="60" customHeight="1">
      <c r="A18" s="1" t="s">
        <v>42</v>
      </c>
      <c r="B18" s="8" t="s">
        <v>43</v>
      </c>
      <c r="C18" s="2" t="s">
        <v>44</v>
      </c>
      <c r="D18" s="39" t="s">
        <v>45</v>
      </c>
      <c r="E18" s="77" t="s">
        <v>46</v>
      </c>
      <c r="F18" s="2" t="s">
        <v>57</v>
      </c>
      <c r="G18" s="2" t="s">
        <v>47</v>
      </c>
      <c r="H18" s="77" t="s">
        <v>48</v>
      </c>
      <c r="I18" s="115" t="s">
        <v>49</v>
      </c>
      <c r="J18" s="3" t="s">
        <v>2844</v>
      </c>
      <c r="K18" s="3" t="s">
        <v>50</v>
      </c>
      <c r="L18" s="4">
        <v>400000</v>
      </c>
      <c r="M18" s="6" t="s">
        <v>51</v>
      </c>
      <c r="N18" s="6" t="s">
        <v>52</v>
      </c>
      <c r="O18" s="4">
        <v>60000</v>
      </c>
      <c r="P18" s="4"/>
      <c r="Q18" s="4">
        <v>124</v>
      </c>
      <c r="R18" s="4">
        <v>105</v>
      </c>
      <c r="S18" s="4">
        <v>151</v>
      </c>
      <c r="T18" s="4">
        <f t="shared" si="0"/>
        <v>380</v>
      </c>
      <c r="U18" s="88">
        <v>40000</v>
      </c>
      <c r="V18" s="159" t="s">
        <v>2929</v>
      </c>
      <c r="W18" s="130">
        <v>40000</v>
      </c>
      <c r="X18" s="4">
        <v>60000</v>
      </c>
      <c r="Y18" s="152" t="s">
        <v>2922</v>
      </c>
      <c r="Z18" s="156">
        <v>40000</v>
      </c>
      <c r="AA18" s="157">
        <v>60000</v>
      </c>
    </row>
    <row r="19" spans="1:27" s="7" customFormat="1" ht="66.75" customHeight="1">
      <c r="A19" s="1" t="s">
        <v>53</v>
      </c>
      <c r="B19" s="8" t="s">
        <v>2851</v>
      </c>
      <c r="C19" s="2" t="s">
        <v>54</v>
      </c>
      <c r="D19" s="39" t="s">
        <v>55</v>
      </c>
      <c r="E19" s="77" t="s">
        <v>56</v>
      </c>
      <c r="F19" s="2" t="s">
        <v>57</v>
      </c>
      <c r="G19" s="2" t="s">
        <v>58</v>
      </c>
      <c r="H19" s="77" t="s">
        <v>59</v>
      </c>
      <c r="I19" s="115" t="s">
        <v>60</v>
      </c>
      <c r="J19" s="3" t="s">
        <v>2845</v>
      </c>
      <c r="K19" s="3" t="s">
        <v>2846</v>
      </c>
      <c r="L19" s="4">
        <v>170000</v>
      </c>
      <c r="M19" s="6" t="s">
        <v>41</v>
      </c>
      <c r="N19" s="6" t="s">
        <v>41</v>
      </c>
      <c r="O19" s="4">
        <v>60000</v>
      </c>
      <c r="P19" s="4"/>
      <c r="Q19" s="4">
        <v>115</v>
      </c>
      <c r="R19" s="4">
        <v>85</v>
      </c>
      <c r="S19" s="4">
        <v>180</v>
      </c>
      <c r="T19" s="4">
        <f t="shared" si="0"/>
        <v>380</v>
      </c>
      <c r="U19" s="88">
        <v>40000</v>
      </c>
      <c r="V19" s="159" t="s">
        <v>2929</v>
      </c>
      <c r="W19" s="131">
        <v>25000</v>
      </c>
      <c r="X19" s="4">
        <v>30000</v>
      </c>
      <c r="Y19" s="152" t="s">
        <v>2922</v>
      </c>
      <c r="Z19" s="157">
        <v>25000</v>
      </c>
      <c r="AA19" s="157">
        <v>30000</v>
      </c>
    </row>
    <row r="20" spans="1:27" s="116" customFormat="1" ht="95.25" customHeight="1">
      <c r="A20" s="114" t="s">
        <v>61</v>
      </c>
      <c r="B20" s="8" t="s">
        <v>62</v>
      </c>
      <c r="C20" s="2" t="s">
        <v>63</v>
      </c>
      <c r="D20" s="39" t="s">
        <v>64</v>
      </c>
      <c r="E20" s="77" t="s">
        <v>65</v>
      </c>
      <c r="F20" s="2" t="s">
        <v>96</v>
      </c>
      <c r="G20" s="2" t="s">
        <v>66</v>
      </c>
      <c r="H20" s="77" t="s">
        <v>67</v>
      </c>
      <c r="I20" s="115" t="s">
        <v>68</v>
      </c>
      <c r="J20" s="3" t="s">
        <v>2847</v>
      </c>
      <c r="K20" s="3" t="s">
        <v>2314</v>
      </c>
      <c r="L20" s="4">
        <v>200000</v>
      </c>
      <c r="M20" s="6" t="s">
        <v>69</v>
      </c>
      <c r="N20" s="6" t="s">
        <v>70</v>
      </c>
      <c r="O20" s="4">
        <v>100000</v>
      </c>
      <c r="P20" s="4"/>
      <c r="Q20" s="4">
        <v>164</v>
      </c>
      <c r="R20" s="4">
        <v>138</v>
      </c>
      <c r="S20" s="4">
        <v>158</v>
      </c>
      <c r="T20" s="4">
        <f t="shared" si="0"/>
        <v>460</v>
      </c>
      <c r="U20" s="88">
        <v>80000</v>
      </c>
      <c r="V20" s="159" t="s">
        <v>2929</v>
      </c>
      <c r="W20" s="132">
        <v>75000</v>
      </c>
      <c r="X20" s="45">
        <v>80000</v>
      </c>
      <c r="Y20" s="152" t="s">
        <v>2922</v>
      </c>
      <c r="Z20" s="157">
        <v>75000</v>
      </c>
      <c r="AA20" s="157">
        <v>80000</v>
      </c>
    </row>
    <row r="21" spans="1:27" s="7" customFormat="1" ht="90" customHeight="1">
      <c r="A21" s="1" t="s">
        <v>71</v>
      </c>
      <c r="B21" s="8" t="s">
        <v>72</v>
      </c>
      <c r="C21" s="2" t="s">
        <v>73</v>
      </c>
      <c r="D21" s="39" t="s">
        <v>74</v>
      </c>
      <c r="E21" s="77" t="s">
        <v>75</v>
      </c>
      <c r="F21" s="2" t="s">
        <v>74</v>
      </c>
      <c r="G21" s="2" t="s">
        <v>76</v>
      </c>
      <c r="H21" s="77" t="s">
        <v>77</v>
      </c>
      <c r="I21" s="115" t="s">
        <v>78</v>
      </c>
      <c r="J21" s="3" t="s">
        <v>2315</v>
      </c>
      <c r="K21" s="3" t="s">
        <v>79</v>
      </c>
      <c r="L21" s="4">
        <v>100000</v>
      </c>
      <c r="M21" s="6" t="s">
        <v>80</v>
      </c>
      <c r="N21" s="6" t="s">
        <v>81</v>
      </c>
      <c r="O21" s="4">
        <v>50000</v>
      </c>
      <c r="P21" s="4"/>
      <c r="Q21" s="4">
        <v>130</v>
      </c>
      <c r="R21" s="4">
        <v>110</v>
      </c>
      <c r="S21" s="4">
        <v>89</v>
      </c>
      <c r="T21" s="4">
        <f t="shared" si="0"/>
        <v>329</v>
      </c>
      <c r="U21" s="88">
        <v>30000</v>
      </c>
      <c r="V21" s="159" t="s">
        <v>2930</v>
      </c>
      <c r="W21" s="133" t="s">
        <v>2920</v>
      </c>
      <c r="X21" s="4">
        <v>20000</v>
      </c>
      <c r="Y21" s="152" t="s">
        <v>2922</v>
      </c>
      <c r="Z21" s="158" t="s">
        <v>2924</v>
      </c>
      <c r="AA21" s="157">
        <v>20000</v>
      </c>
    </row>
    <row r="22" spans="1:28" s="7" customFormat="1" ht="108" customHeight="1">
      <c r="A22" s="1" t="s">
        <v>82</v>
      </c>
      <c r="B22" s="8" t="s">
        <v>83</v>
      </c>
      <c r="C22" s="2"/>
      <c r="D22" s="39" t="s">
        <v>74</v>
      </c>
      <c r="E22" s="77" t="s">
        <v>75</v>
      </c>
      <c r="F22" s="2" t="s">
        <v>74</v>
      </c>
      <c r="G22" s="2" t="s">
        <v>29</v>
      </c>
      <c r="H22" s="77"/>
      <c r="I22" s="115" t="s">
        <v>84</v>
      </c>
      <c r="J22" s="3" t="s">
        <v>2317</v>
      </c>
      <c r="K22" s="3" t="s">
        <v>2316</v>
      </c>
      <c r="L22" s="4">
        <v>192500</v>
      </c>
      <c r="M22" s="6" t="s">
        <v>69</v>
      </c>
      <c r="N22" s="6" t="s">
        <v>32</v>
      </c>
      <c r="O22" s="4">
        <v>35000</v>
      </c>
      <c r="P22" s="4"/>
      <c r="Q22" s="4">
        <v>186</v>
      </c>
      <c r="R22" s="4">
        <v>181</v>
      </c>
      <c r="S22" s="4">
        <v>193</v>
      </c>
      <c r="T22" s="4">
        <f t="shared" si="0"/>
        <v>560</v>
      </c>
      <c r="U22" s="88">
        <v>35000</v>
      </c>
      <c r="V22" s="159" t="s">
        <v>2929</v>
      </c>
      <c r="W22" s="133" t="s">
        <v>2919</v>
      </c>
      <c r="X22" s="4">
        <v>20000</v>
      </c>
      <c r="Y22" s="152" t="s">
        <v>2922</v>
      </c>
      <c r="Z22" s="158" t="s">
        <v>2925</v>
      </c>
      <c r="AA22" s="157">
        <v>20000</v>
      </c>
      <c r="AB22" s="116"/>
    </row>
    <row r="23" spans="1:27" s="7" customFormat="1" ht="102.75" customHeight="1">
      <c r="A23" s="1" t="s">
        <v>85</v>
      </c>
      <c r="B23" s="8" t="s">
        <v>86</v>
      </c>
      <c r="C23" s="2" t="s">
        <v>87</v>
      </c>
      <c r="D23" s="39" t="s">
        <v>88</v>
      </c>
      <c r="E23" s="77" t="s">
        <v>89</v>
      </c>
      <c r="F23" s="2" t="s">
        <v>90</v>
      </c>
      <c r="G23" s="2" t="s">
        <v>58</v>
      </c>
      <c r="H23" s="77" t="s">
        <v>91</v>
      </c>
      <c r="I23" s="115" t="s">
        <v>92</v>
      </c>
      <c r="J23" s="3" t="s">
        <v>2726</v>
      </c>
      <c r="K23" s="3" t="s">
        <v>2318</v>
      </c>
      <c r="L23" s="4">
        <v>35000</v>
      </c>
      <c r="M23" s="6" t="s">
        <v>51</v>
      </c>
      <c r="N23" s="6" t="s">
        <v>81</v>
      </c>
      <c r="O23" s="4">
        <v>35000</v>
      </c>
      <c r="P23" s="4"/>
      <c r="Q23" s="4">
        <v>90</v>
      </c>
      <c r="R23" s="4">
        <v>90</v>
      </c>
      <c r="S23" s="4">
        <v>150</v>
      </c>
      <c r="T23" s="4">
        <f t="shared" si="0"/>
        <v>330</v>
      </c>
      <c r="U23" s="88">
        <v>30000</v>
      </c>
      <c r="V23" s="159" t="s">
        <v>2930</v>
      </c>
      <c r="W23" s="131">
        <v>30000</v>
      </c>
      <c r="X23" s="4">
        <v>20000</v>
      </c>
      <c r="Y23" s="152" t="s">
        <v>2922</v>
      </c>
      <c r="Z23" s="157">
        <v>30000</v>
      </c>
      <c r="AA23" s="157">
        <v>20000</v>
      </c>
    </row>
    <row r="24" spans="1:27" s="7" customFormat="1" ht="70.5" customHeight="1">
      <c r="A24" s="1" t="s">
        <v>93</v>
      </c>
      <c r="B24" s="8" t="s">
        <v>94</v>
      </c>
      <c r="C24" s="2" t="s">
        <v>95</v>
      </c>
      <c r="D24" s="39" t="s">
        <v>96</v>
      </c>
      <c r="E24" s="77" t="s">
        <v>97</v>
      </c>
      <c r="F24" s="2" t="s">
        <v>96</v>
      </c>
      <c r="G24" s="2" t="s">
        <v>58</v>
      </c>
      <c r="H24" s="77" t="s">
        <v>98</v>
      </c>
      <c r="I24" s="115" t="s">
        <v>99</v>
      </c>
      <c r="J24" s="3" t="s">
        <v>2319</v>
      </c>
      <c r="K24" s="3" t="s">
        <v>100</v>
      </c>
      <c r="L24" s="4">
        <v>140000</v>
      </c>
      <c r="M24" s="6" t="s">
        <v>80</v>
      </c>
      <c r="N24" s="6" t="s">
        <v>81</v>
      </c>
      <c r="O24" s="4">
        <v>35000</v>
      </c>
      <c r="P24" s="4"/>
      <c r="Q24" s="4">
        <v>100</v>
      </c>
      <c r="R24" s="4">
        <v>100</v>
      </c>
      <c r="S24" s="4">
        <v>90</v>
      </c>
      <c r="T24" s="4">
        <f t="shared" si="0"/>
        <v>290</v>
      </c>
      <c r="U24" s="88">
        <v>25000</v>
      </c>
      <c r="V24" s="159" t="s">
        <v>2929</v>
      </c>
      <c r="W24" s="131">
        <v>25000</v>
      </c>
      <c r="X24" s="4">
        <v>30000</v>
      </c>
      <c r="Y24" s="152" t="s">
        <v>2922</v>
      </c>
      <c r="Z24" s="157">
        <v>25000</v>
      </c>
      <c r="AA24" s="157">
        <v>30000</v>
      </c>
    </row>
    <row r="25" spans="1:28" s="7" customFormat="1" ht="113.25" customHeight="1">
      <c r="A25" s="1" t="s">
        <v>101</v>
      </c>
      <c r="B25" s="8" t="s">
        <v>102</v>
      </c>
      <c r="C25" s="2"/>
      <c r="D25" s="39" t="s">
        <v>103</v>
      </c>
      <c r="E25" s="77" t="s">
        <v>104</v>
      </c>
      <c r="F25" s="2" t="s">
        <v>96</v>
      </c>
      <c r="G25" s="2" t="s">
        <v>29</v>
      </c>
      <c r="H25" s="77"/>
      <c r="I25" s="115" t="s">
        <v>105</v>
      </c>
      <c r="J25" s="3" t="s">
        <v>2320</v>
      </c>
      <c r="K25" s="3" t="s">
        <v>106</v>
      </c>
      <c r="L25" s="4">
        <v>90000</v>
      </c>
      <c r="M25" s="6" t="s">
        <v>107</v>
      </c>
      <c r="N25" s="6" t="s">
        <v>107</v>
      </c>
      <c r="O25" s="4">
        <v>45000</v>
      </c>
      <c r="P25" s="4"/>
      <c r="Q25" s="4">
        <v>90</v>
      </c>
      <c r="R25" s="4">
        <v>75</v>
      </c>
      <c r="S25" s="4">
        <v>50</v>
      </c>
      <c r="T25" s="4">
        <f t="shared" si="0"/>
        <v>215</v>
      </c>
      <c r="U25" s="88">
        <v>10000</v>
      </c>
      <c r="V25" s="159" t="s">
        <v>2929</v>
      </c>
      <c r="W25" s="131">
        <v>10000</v>
      </c>
      <c r="X25" s="4" t="s">
        <v>2891</v>
      </c>
      <c r="Y25" s="152" t="s">
        <v>2922</v>
      </c>
      <c r="Z25" s="157">
        <v>10000</v>
      </c>
      <c r="AA25" s="157" t="s">
        <v>2891</v>
      </c>
      <c r="AB25" s="116"/>
    </row>
    <row r="26" spans="1:27" s="7" customFormat="1" ht="49.5" customHeight="1">
      <c r="A26" s="1" t="s">
        <v>108</v>
      </c>
      <c r="B26" s="8" t="s">
        <v>109</v>
      </c>
      <c r="C26" s="2" t="s">
        <v>110</v>
      </c>
      <c r="D26" s="39" t="s">
        <v>111</v>
      </c>
      <c r="E26" s="77" t="s">
        <v>112</v>
      </c>
      <c r="F26" s="2" t="s">
        <v>57</v>
      </c>
      <c r="G26" s="2" t="s">
        <v>58</v>
      </c>
      <c r="H26" s="77" t="s">
        <v>113</v>
      </c>
      <c r="I26" s="115" t="s">
        <v>114</v>
      </c>
      <c r="J26" s="3" t="s">
        <v>2727</v>
      </c>
      <c r="K26" s="3" t="s">
        <v>115</v>
      </c>
      <c r="L26" s="4">
        <v>30000</v>
      </c>
      <c r="M26" s="6" t="s">
        <v>41</v>
      </c>
      <c r="N26" s="6" t="s">
        <v>41</v>
      </c>
      <c r="O26" s="4">
        <v>30000</v>
      </c>
      <c r="P26" s="4"/>
      <c r="Q26" s="4">
        <v>105</v>
      </c>
      <c r="R26" s="4">
        <v>80</v>
      </c>
      <c r="S26" s="4">
        <v>60</v>
      </c>
      <c r="T26" s="4">
        <f t="shared" si="0"/>
        <v>245</v>
      </c>
      <c r="U26" s="88">
        <v>15000</v>
      </c>
      <c r="V26" s="159" t="s">
        <v>2929</v>
      </c>
      <c r="W26" s="131">
        <v>20000</v>
      </c>
      <c r="X26" s="4">
        <v>20000</v>
      </c>
      <c r="Y26" s="152" t="s">
        <v>2922</v>
      </c>
      <c r="Z26" s="157">
        <v>20000</v>
      </c>
      <c r="AA26" s="157">
        <v>20000</v>
      </c>
    </row>
    <row r="27" spans="1:28" s="7" customFormat="1" ht="93.75" customHeight="1">
      <c r="A27" s="1" t="s">
        <v>116</v>
      </c>
      <c r="B27" s="8" t="s">
        <v>117</v>
      </c>
      <c r="C27" s="2" t="s">
        <v>118</v>
      </c>
      <c r="D27" s="39" t="s">
        <v>74</v>
      </c>
      <c r="E27" s="77" t="s">
        <v>75</v>
      </c>
      <c r="F27" s="2" t="s">
        <v>74</v>
      </c>
      <c r="G27" s="2" t="s">
        <v>58</v>
      </c>
      <c r="H27" s="77" t="s">
        <v>119</v>
      </c>
      <c r="I27" s="115" t="s">
        <v>120</v>
      </c>
      <c r="J27" s="3" t="s">
        <v>2321</v>
      </c>
      <c r="K27" s="3" t="s">
        <v>121</v>
      </c>
      <c r="L27" s="4">
        <v>95200</v>
      </c>
      <c r="M27" s="6" t="s">
        <v>32</v>
      </c>
      <c r="N27" s="6" t="s">
        <v>32</v>
      </c>
      <c r="O27" s="4">
        <v>45000</v>
      </c>
      <c r="P27" s="4"/>
      <c r="Q27" s="4">
        <v>100</v>
      </c>
      <c r="R27" s="4">
        <v>90</v>
      </c>
      <c r="S27" s="4">
        <v>80</v>
      </c>
      <c r="T27" s="4">
        <f t="shared" si="0"/>
        <v>270</v>
      </c>
      <c r="U27" s="88">
        <v>20000</v>
      </c>
      <c r="V27" s="159" t="s">
        <v>2929</v>
      </c>
      <c r="W27" s="131">
        <v>25000</v>
      </c>
      <c r="X27" s="4">
        <v>20000</v>
      </c>
      <c r="Y27" s="152" t="s">
        <v>2922</v>
      </c>
      <c r="Z27" s="157">
        <v>25000</v>
      </c>
      <c r="AA27" s="157">
        <v>20000</v>
      </c>
      <c r="AB27" s="116"/>
    </row>
    <row r="28" spans="1:27" s="7" customFormat="1" ht="73.5">
      <c r="A28" s="1" t="s">
        <v>122</v>
      </c>
      <c r="B28" s="8" t="s">
        <v>123</v>
      </c>
      <c r="C28" s="2" t="s">
        <v>124</v>
      </c>
      <c r="D28" s="39" t="s">
        <v>125</v>
      </c>
      <c r="E28" s="77" t="s">
        <v>126</v>
      </c>
      <c r="F28" s="2" t="s">
        <v>74</v>
      </c>
      <c r="G28" s="2" t="s">
        <v>58</v>
      </c>
      <c r="H28" s="77" t="s">
        <v>127</v>
      </c>
      <c r="I28" s="115" t="s">
        <v>128</v>
      </c>
      <c r="J28" s="3" t="s">
        <v>2728</v>
      </c>
      <c r="K28" s="3" t="s">
        <v>129</v>
      </c>
      <c r="L28" s="4">
        <v>10994</v>
      </c>
      <c r="M28" s="6" t="s">
        <v>80</v>
      </c>
      <c r="N28" s="6" t="s">
        <v>80</v>
      </c>
      <c r="O28" s="4">
        <v>10994</v>
      </c>
      <c r="P28" s="4"/>
      <c r="Q28" s="4">
        <v>60</v>
      </c>
      <c r="R28" s="4">
        <v>85</v>
      </c>
      <c r="S28" s="4">
        <v>60</v>
      </c>
      <c r="T28" s="4">
        <f t="shared" si="0"/>
        <v>205</v>
      </c>
      <c r="U28" s="88">
        <v>10000</v>
      </c>
      <c r="V28" s="159" t="s">
        <v>2929</v>
      </c>
      <c r="W28" s="131" t="s">
        <v>2852</v>
      </c>
      <c r="X28" s="4" t="s">
        <v>2891</v>
      </c>
      <c r="Y28" s="152" t="s">
        <v>2922</v>
      </c>
      <c r="Z28" s="157" t="s">
        <v>2852</v>
      </c>
      <c r="AA28" s="157" t="s">
        <v>2891</v>
      </c>
    </row>
    <row r="29" spans="1:27" s="7" customFormat="1" ht="90" customHeight="1">
      <c r="A29" s="1" t="s">
        <v>130</v>
      </c>
      <c r="B29" s="8" t="s">
        <v>131</v>
      </c>
      <c r="C29" s="2" t="s">
        <v>132</v>
      </c>
      <c r="D29" s="39" t="s">
        <v>133</v>
      </c>
      <c r="E29" s="77" t="s">
        <v>134</v>
      </c>
      <c r="F29" s="2" t="s">
        <v>74</v>
      </c>
      <c r="G29" s="2" t="s">
        <v>58</v>
      </c>
      <c r="H29" s="77" t="s">
        <v>135</v>
      </c>
      <c r="I29" s="115" t="s">
        <v>2322</v>
      </c>
      <c r="J29" s="3" t="s">
        <v>2729</v>
      </c>
      <c r="K29" s="3" t="s">
        <v>136</v>
      </c>
      <c r="L29" s="4">
        <v>80000</v>
      </c>
      <c r="M29" s="6" t="s">
        <v>70</v>
      </c>
      <c r="N29" s="6" t="s">
        <v>70</v>
      </c>
      <c r="O29" s="4">
        <v>35000</v>
      </c>
      <c r="P29" s="4"/>
      <c r="Q29" s="4">
        <v>100</v>
      </c>
      <c r="R29" s="4">
        <v>89</v>
      </c>
      <c r="S29" s="4">
        <v>81</v>
      </c>
      <c r="T29" s="4">
        <f t="shared" si="0"/>
        <v>270</v>
      </c>
      <c r="U29" s="88">
        <v>20000</v>
      </c>
      <c r="V29" s="159" t="s">
        <v>2929</v>
      </c>
      <c r="W29" s="131">
        <v>20000</v>
      </c>
      <c r="X29" s="4">
        <v>20000</v>
      </c>
      <c r="Y29" s="152" t="s">
        <v>2922</v>
      </c>
      <c r="Z29" s="157">
        <v>20000</v>
      </c>
      <c r="AA29" s="157">
        <v>20000</v>
      </c>
    </row>
    <row r="30" spans="1:28" s="7" customFormat="1" ht="93" customHeight="1">
      <c r="A30" s="1" t="s">
        <v>137</v>
      </c>
      <c r="B30" s="8" t="s">
        <v>2931</v>
      </c>
      <c r="C30" s="2" t="s">
        <v>138</v>
      </c>
      <c r="D30" s="39" t="s">
        <v>139</v>
      </c>
      <c r="E30" s="77" t="s">
        <v>140</v>
      </c>
      <c r="F30" s="2" t="s">
        <v>57</v>
      </c>
      <c r="G30" s="2" t="s">
        <v>141</v>
      </c>
      <c r="H30" s="77" t="s">
        <v>142</v>
      </c>
      <c r="I30" s="115" t="s">
        <v>143</v>
      </c>
      <c r="J30" s="3" t="s">
        <v>2323</v>
      </c>
      <c r="K30" s="3" t="s">
        <v>177</v>
      </c>
      <c r="L30" s="4">
        <v>120000</v>
      </c>
      <c r="M30" s="6" t="s">
        <v>144</v>
      </c>
      <c r="N30" s="6" t="s">
        <v>144</v>
      </c>
      <c r="O30" s="4">
        <v>50000</v>
      </c>
      <c r="P30" s="4"/>
      <c r="Q30" s="4">
        <v>100</v>
      </c>
      <c r="R30" s="4">
        <v>80</v>
      </c>
      <c r="S30" s="4">
        <v>90</v>
      </c>
      <c r="T30" s="4">
        <f t="shared" si="0"/>
        <v>270</v>
      </c>
      <c r="U30" s="88">
        <v>20000</v>
      </c>
      <c r="V30" s="159" t="s">
        <v>2929</v>
      </c>
      <c r="W30" s="131">
        <v>10000</v>
      </c>
      <c r="X30" s="4" t="s">
        <v>2891</v>
      </c>
      <c r="Y30" s="152" t="s">
        <v>2923</v>
      </c>
      <c r="Z30" s="157">
        <v>10000</v>
      </c>
      <c r="AA30" s="157" t="s">
        <v>2891</v>
      </c>
      <c r="AB30" s="116"/>
    </row>
    <row r="31" spans="1:27" s="7" customFormat="1" ht="42">
      <c r="A31" s="1" t="s">
        <v>145</v>
      </c>
      <c r="B31" s="8" t="s">
        <v>146</v>
      </c>
      <c r="C31" s="2" t="s">
        <v>147</v>
      </c>
      <c r="D31" s="39" t="s">
        <v>148</v>
      </c>
      <c r="E31" s="77" t="s">
        <v>149</v>
      </c>
      <c r="F31" s="2" t="s">
        <v>90</v>
      </c>
      <c r="G31" s="2" t="s">
        <v>58</v>
      </c>
      <c r="H31" s="77" t="s">
        <v>150</v>
      </c>
      <c r="I31" s="115" t="s">
        <v>151</v>
      </c>
      <c r="J31" s="3" t="s">
        <v>2324</v>
      </c>
      <c r="K31" s="3" t="s">
        <v>152</v>
      </c>
      <c r="L31" s="4">
        <v>140000</v>
      </c>
      <c r="M31" s="6" t="s">
        <v>80</v>
      </c>
      <c r="N31" s="6" t="s">
        <v>81</v>
      </c>
      <c r="O31" s="4">
        <v>70000</v>
      </c>
      <c r="P31" s="4"/>
      <c r="Q31" s="4">
        <v>185</v>
      </c>
      <c r="R31" s="4">
        <v>135</v>
      </c>
      <c r="S31" s="4">
        <v>120</v>
      </c>
      <c r="T31" s="4">
        <f t="shared" si="0"/>
        <v>440</v>
      </c>
      <c r="U31" s="88">
        <v>60000</v>
      </c>
      <c r="V31" s="159" t="s">
        <v>2930</v>
      </c>
      <c r="W31" s="131">
        <v>55000</v>
      </c>
      <c r="X31" s="4">
        <v>50000</v>
      </c>
      <c r="Y31" s="152" t="s">
        <v>2922</v>
      </c>
      <c r="Z31" s="157">
        <v>55000</v>
      </c>
      <c r="AA31" s="157">
        <v>50000</v>
      </c>
    </row>
    <row r="32" spans="1:28" s="7" customFormat="1" ht="82.5" customHeight="1">
      <c r="A32" s="1" t="s">
        <v>153</v>
      </c>
      <c r="B32" s="8" t="s">
        <v>154</v>
      </c>
      <c r="C32" s="2" t="s">
        <v>155</v>
      </c>
      <c r="D32" s="39" t="s">
        <v>156</v>
      </c>
      <c r="E32" s="77" t="s">
        <v>157</v>
      </c>
      <c r="F32" s="2" t="s">
        <v>90</v>
      </c>
      <c r="G32" s="2" t="s">
        <v>58</v>
      </c>
      <c r="H32" s="77" t="s">
        <v>158</v>
      </c>
      <c r="I32" s="115" t="s">
        <v>159</v>
      </c>
      <c r="J32" s="3" t="s">
        <v>2730</v>
      </c>
      <c r="K32" s="3" t="s">
        <v>160</v>
      </c>
      <c r="L32" s="4">
        <v>280000</v>
      </c>
      <c r="M32" s="6" t="s">
        <v>80</v>
      </c>
      <c r="N32" s="6" t="s">
        <v>81</v>
      </c>
      <c r="O32" s="4">
        <v>140000</v>
      </c>
      <c r="P32" s="4"/>
      <c r="Q32" s="4">
        <v>105</v>
      </c>
      <c r="R32" s="4">
        <v>90</v>
      </c>
      <c r="S32" s="4">
        <v>75</v>
      </c>
      <c r="T32" s="4">
        <f t="shared" si="0"/>
        <v>270</v>
      </c>
      <c r="U32" s="88">
        <v>20000</v>
      </c>
      <c r="V32" s="159" t="s">
        <v>2930</v>
      </c>
      <c r="W32" s="131">
        <v>20000</v>
      </c>
      <c r="X32" s="4">
        <v>20000</v>
      </c>
      <c r="Y32" s="152" t="s">
        <v>2922</v>
      </c>
      <c r="Z32" s="157">
        <v>20000</v>
      </c>
      <c r="AA32" s="157">
        <v>20000</v>
      </c>
      <c r="AB32" s="116"/>
    </row>
    <row r="33" spans="1:27" s="7" customFormat="1" ht="87.75" customHeight="1">
      <c r="A33" s="1" t="s">
        <v>161</v>
      </c>
      <c r="B33" s="8" t="s">
        <v>162</v>
      </c>
      <c r="C33" s="2" t="s">
        <v>163</v>
      </c>
      <c r="D33" s="39" t="s">
        <v>164</v>
      </c>
      <c r="E33" s="77" t="s">
        <v>165</v>
      </c>
      <c r="F33" s="2" t="s">
        <v>74</v>
      </c>
      <c r="G33" s="2" t="s">
        <v>58</v>
      </c>
      <c r="H33" s="77" t="s">
        <v>166</v>
      </c>
      <c r="I33" s="115" t="s">
        <v>167</v>
      </c>
      <c r="J33" s="3" t="s">
        <v>2731</v>
      </c>
      <c r="K33" s="3" t="s">
        <v>168</v>
      </c>
      <c r="L33" s="4">
        <v>77000</v>
      </c>
      <c r="M33" s="6" t="s">
        <v>41</v>
      </c>
      <c r="N33" s="6" t="s">
        <v>41</v>
      </c>
      <c r="O33" s="4">
        <v>35000</v>
      </c>
      <c r="P33" s="4"/>
      <c r="Q33" s="4">
        <v>120</v>
      </c>
      <c r="R33" s="4">
        <v>89</v>
      </c>
      <c r="S33" s="4">
        <v>90</v>
      </c>
      <c r="T33" s="4">
        <f t="shared" si="0"/>
        <v>299</v>
      </c>
      <c r="U33" s="88">
        <v>25000</v>
      </c>
      <c r="V33" s="159" t="s">
        <v>2929</v>
      </c>
      <c r="W33" s="131">
        <v>20000</v>
      </c>
      <c r="X33" s="4">
        <v>20000</v>
      </c>
      <c r="Y33" s="152" t="s">
        <v>2922</v>
      </c>
      <c r="Z33" s="157">
        <v>20000</v>
      </c>
      <c r="AA33" s="157">
        <v>20000</v>
      </c>
    </row>
    <row r="34" spans="1:27" s="7" customFormat="1" ht="57" customHeight="1">
      <c r="A34" s="1" t="s">
        <v>169</v>
      </c>
      <c r="B34" s="8" t="s">
        <v>170</v>
      </c>
      <c r="C34" s="2" t="s">
        <v>171</v>
      </c>
      <c r="D34" s="39" t="s">
        <v>172</v>
      </c>
      <c r="E34" s="77" t="s">
        <v>173</v>
      </c>
      <c r="F34" s="2" t="s">
        <v>1100</v>
      </c>
      <c r="G34" s="2" t="s">
        <v>174</v>
      </c>
      <c r="H34" s="77" t="s">
        <v>175</v>
      </c>
      <c r="I34" s="115" t="s">
        <v>176</v>
      </c>
      <c r="J34" s="3" t="s">
        <v>2325</v>
      </c>
      <c r="K34" s="3" t="s">
        <v>177</v>
      </c>
      <c r="L34" s="4">
        <v>267550</v>
      </c>
      <c r="M34" s="6" t="s">
        <v>41</v>
      </c>
      <c r="N34" s="6" t="s">
        <v>41</v>
      </c>
      <c r="O34" s="4">
        <v>100000</v>
      </c>
      <c r="P34" s="4"/>
      <c r="Q34" s="4">
        <v>180</v>
      </c>
      <c r="R34" s="4">
        <v>140</v>
      </c>
      <c r="S34" s="4">
        <v>100</v>
      </c>
      <c r="T34" s="4">
        <f t="shared" si="0"/>
        <v>420</v>
      </c>
      <c r="U34" s="88">
        <v>50000</v>
      </c>
      <c r="V34" s="159" t="s">
        <v>2929</v>
      </c>
      <c r="W34" s="131">
        <v>60000</v>
      </c>
      <c r="X34" s="4">
        <v>50000</v>
      </c>
      <c r="Y34" s="152" t="s">
        <v>2923</v>
      </c>
      <c r="Z34" s="157">
        <v>60000</v>
      </c>
      <c r="AA34" s="157">
        <v>50000</v>
      </c>
    </row>
    <row r="35" spans="1:28" s="7" customFormat="1" ht="95.25" customHeight="1">
      <c r="A35" s="1" t="s">
        <v>178</v>
      </c>
      <c r="B35" s="8" t="s">
        <v>179</v>
      </c>
      <c r="C35" s="2"/>
      <c r="D35" s="39" t="s">
        <v>74</v>
      </c>
      <c r="E35" s="77" t="s">
        <v>75</v>
      </c>
      <c r="F35" s="2" t="s">
        <v>74</v>
      </c>
      <c r="G35" s="2" t="s">
        <v>29</v>
      </c>
      <c r="H35" s="77"/>
      <c r="I35" s="115" t="s">
        <v>180</v>
      </c>
      <c r="J35" s="3" t="s">
        <v>2764</v>
      </c>
      <c r="K35" s="3" t="s">
        <v>2765</v>
      </c>
      <c r="L35" s="4">
        <v>86000</v>
      </c>
      <c r="M35" s="6" t="s">
        <v>80</v>
      </c>
      <c r="N35" s="6" t="s">
        <v>70</v>
      </c>
      <c r="O35" s="4">
        <v>43000</v>
      </c>
      <c r="P35" s="4"/>
      <c r="Q35" s="4">
        <v>105</v>
      </c>
      <c r="R35" s="4">
        <v>86</v>
      </c>
      <c r="S35" s="4">
        <v>90</v>
      </c>
      <c r="T35" s="4">
        <f t="shared" si="0"/>
        <v>281</v>
      </c>
      <c r="U35" s="88">
        <v>25000</v>
      </c>
      <c r="V35" s="159" t="s">
        <v>2930</v>
      </c>
      <c r="W35" s="131" t="s">
        <v>2853</v>
      </c>
      <c r="X35" s="4" t="s">
        <v>2892</v>
      </c>
      <c r="Y35" s="152" t="s">
        <v>2922</v>
      </c>
      <c r="Z35" s="157" t="s">
        <v>2853</v>
      </c>
      <c r="AA35" s="157" t="s">
        <v>2892</v>
      </c>
      <c r="AB35" s="116"/>
    </row>
    <row r="36" spans="1:27" s="7" customFormat="1" ht="96" customHeight="1">
      <c r="A36" s="1" t="s">
        <v>181</v>
      </c>
      <c r="B36" s="8" t="s">
        <v>182</v>
      </c>
      <c r="C36" s="2" t="s">
        <v>183</v>
      </c>
      <c r="D36" s="39" t="s">
        <v>57</v>
      </c>
      <c r="E36" s="77" t="s">
        <v>184</v>
      </c>
      <c r="F36" s="2" t="s">
        <v>57</v>
      </c>
      <c r="G36" s="2" t="s">
        <v>58</v>
      </c>
      <c r="H36" s="77" t="s">
        <v>185</v>
      </c>
      <c r="I36" s="115" t="s">
        <v>186</v>
      </c>
      <c r="J36" s="3" t="s">
        <v>2732</v>
      </c>
      <c r="K36" s="3" t="s">
        <v>2766</v>
      </c>
      <c r="L36" s="4">
        <v>57000</v>
      </c>
      <c r="M36" s="6" t="s">
        <v>107</v>
      </c>
      <c r="N36" s="6" t="s">
        <v>107</v>
      </c>
      <c r="O36" s="4">
        <v>35000</v>
      </c>
      <c r="P36" s="4"/>
      <c r="Q36" s="4">
        <v>105</v>
      </c>
      <c r="R36" s="4">
        <v>80</v>
      </c>
      <c r="S36" s="4">
        <v>60</v>
      </c>
      <c r="T36" s="4">
        <f t="shared" si="0"/>
        <v>245</v>
      </c>
      <c r="U36" s="88">
        <v>15000</v>
      </c>
      <c r="V36" s="159" t="s">
        <v>2929</v>
      </c>
      <c r="W36" s="131" t="s">
        <v>2852</v>
      </c>
      <c r="X36" s="4" t="s">
        <v>2891</v>
      </c>
      <c r="Y36" s="152" t="s">
        <v>2922</v>
      </c>
      <c r="Z36" s="157" t="s">
        <v>2852</v>
      </c>
      <c r="AA36" s="157" t="s">
        <v>2891</v>
      </c>
    </row>
    <row r="37" spans="1:28" s="7" customFormat="1" ht="73.5" customHeight="1">
      <c r="A37" s="1" t="s">
        <v>187</v>
      </c>
      <c r="B37" s="8" t="s">
        <v>188</v>
      </c>
      <c r="C37" s="2"/>
      <c r="D37" s="39" t="s">
        <v>164</v>
      </c>
      <c r="E37" s="77" t="s">
        <v>189</v>
      </c>
      <c r="F37" s="2" t="s">
        <v>164</v>
      </c>
      <c r="G37" s="2" t="s">
        <v>47</v>
      </c>
      <c r="H37" s="77" t="s">
        <v>190</v>
      </c>
      <c r="I37" s="115" t="s">
        <v>191</v>
      </c>
      <c r="J37" s="3" t="s">
        <v>2326</v>
      </c>
      <c r="K37" s="3" t="s">
        <v>192</v>
      </c>
      <c r="L37" s="4">
        <v>1250000</v>
      </c>
      <c r="M37" s="6" t="s">
        <v>193</v>
      </c>
      <c r="N37" s="6" t="s">
        <v>81</v>
      </c>
      <c r="O37" s="4">
        <v>600000</v>
      </c>
      <c r="P37" s="4"/>
      <c r="Q37" s="4">
        <v>105</v>
      </c>
      <c r="R37" s="4">
        <v>90</v>
      </c>
      <c r="S37" s="4">
        <v>75</v>
      </c>
      <c r="T37" s="4">
        <f t="shared" si="0"/>
        <v>270</v>
      </c>
      <c r="U37" s="88">
        <v>20000</v>
      </c>
      <c r="V37" s="159" t="s">
        <v>2930</v>
      </c>
      <c r="W37" s="133" t="s">
        <v>2877</v>
      </c>
      <c r="X37" s="4" t="s">
        <v>2891</v>
      </c>
      <c r="Y37" s="152" t="s">
        <v>2923</v>
      </c>
      <c r="Z37" s="158" t="s">
        <v>2877</v>
      </c>
      <c r="AA37" s="157" t="s">
        <v>2891</v>
      </c>
      <c r="AB37" s="116"/>
    </row>
    <row r="38" spans="1:27" s="7" customFormat="1" ht="84" customHeight="1">
      <c r="A38" s="1" t="s">
        <v>194</v>
      </c>
      <c r="B38" s="8" t="s">
        <v>188</v>
      </c>
      <c r="C38" s="2"/>
      <c r="D38" s="39" t="s">
        <v>164</v>
      </c>
      <c r="E38" s="77" t="s">
        <v>189</v>
      </c>
      <c r="F38" s="2" t="s">
        <v>164</v>
      </c>
      <c r="G38" s="2" t="s">
        <v>47</v>
      </c>
      <c r="H38" s="77" t="s">
        <v>190</v>
      </c>
      <c r="I38" s="115" t="s">
        <v>195</v>
      </c>
      <c r="J38" s="3" t="s">
        <v>2733</v>
      </c>
      <c r="K38" s="3" t="s">
        <v>2767</v>
      </c>
      <c r="L38" s="4">
        <v>900000</v>
      </c>
      <c r="M38" s="6" t="s">
        <v>107</v>
      </c>
      <c r="N38" s="6" t="s">
        <v>81</v>
      </c>
      <c r="O38" s="4">
        <v>450000</v>
      </c>
      <c r="P38" s="4"/>
      <c r="Q38" s="4">
        <v>160</v>
      </c>
      <c r="R38" s="4">
        <v>169</v>
      </c>
      <c r="S38" s="4">
        <v>174</v>
      </c>
      <c r="T38" s="4">
        <f t="shared" si="0"/>
        <v>503</v>
      </c>
      <c r="U38" s="88">
        <v>150000</v>
      </c>
      <c r="V38" s="159" t="s">
        <v>2930</v>
      </c>
      <c r="W38" s="131">
        <v>200000</v>
      </c>
      <c r="X38" s="4" t="s">
        <v>2891</v>
      </c>
      <c r="Y38" s="152" t="s">
        <v>2923</v>
      </c>
      <c r="Z38" s="157">
        <v>200000</v>
      </c>
      <c r="AA38" s="157" t="s">
        <v>2891</v>
      </c>
    </row>
    <row r="39" spans="1:27" s="7" customFormat="1" ht="76.5" customHeight="1">
      <c r="A39" s="1" t="s">
        <v>196</v>
      </c>
      <c r="B39" s="8" t="s">
        <v>197</v>
      </c>
      <c r="C39" s="2" t="s">
        <v>198</v>
      </c>
      <c r="D39" s="39" t="s">
        <v>199</v>
      </c>
      <c r="E39" s="77" t="s">
        <v>200</v>
      </c>
      <c r="F39" s="2" t="s">
        <v>74</v>
      </c>
      <c r="G39" s="2" t="s">
        <v>201</v>
      </c>
      <c r="H39" s="77" t="s">
        <v>202</v>
      </c>
      <c r="I39" s="115" t="s">
        <v>2329</v>
      </c>
      <c r="J39" s="3" t="s">
        <v>2327</v>
      </c>
      <c r="K39" s="3" t="s">
        <v>2328</v>
      </c>
      <c r="L39" s="4">
        <v>600000</v>
      </c>
      <c r="M39" s="6" t="s">
        <v>80</v>
      </c>
      <c r="N39" s="6" t="s">
        <v>203</v>
      </c>
      <c r="O39" s="4">
        <v>300000</v>
      </c>
      <c r="P39" s="4"/>
      <c r="Q39" s="4">
        <v>170</v>
      </c>
      <c r="R39" s="4">
        <v>174</v>
      </c>
      <c r="S39" s="4">
        <v>186</v>
      </c>
      <c r="T39" s="4">
        <f t="shared" si="0"/>
        <v>530</v>
      </c>
      <c r="U39" s="88">
        <v>200000</v>
      </c>
      <c r="V39" s="159" t="s">
        <v>2929</v>
      </c>
      <c r="W39" s="131">
        <v>150000</v>
      </c>
      <c r="X39" s="4" t="s">
        <v>2891</v>
      </c>
      <c r="Y39" s="152" t="s">
        <v>2923</v>
      </c>
      <c r="Z39" s="157">
        <v>150000</v>
      </c>
      <c r="AA39" s="157" t="s">
        <v>2891</v>
      </c>
    </row>
    <row r="40" spans="1:28" s="7" customFormat="1" ht="73.5">
      <c r="A40" s="1" t="s">
        <v>204</v>
      </c>
      <c r="B40" s="8" t="s">
        <v>205</v>
      </c>
      <c r="C40" s="2" t="s">
        <v>206</v>
      </c>
      <c r="D40" s="39" t="s">
        <v>207</v>
      </c>
      <c r="E40" s="77" t="s">
        <v>208</v>
      </c>
      <c r="F40" s="2" t="s">
        <v>209</v>
      </c>
      <c r="G40" s="2" t="s">
        <v>201</v>
      </c>
      <c r="H40" s="77" t="s">
        <v>210</v>
      </c>
      <c r="I40" s="115" t="s">
        <v>211</v>
      </c>
      <c r="J40" s="3" t="s">
        <v>2734</v>
      </c>
      <c r="K40" s="3" t="s">
        <v>212</v>
      </c>
      <c r="L40" s="4">
        <v>250000</v>
      </c>
      <c r="M40" s="6" t="s">
        <v>52</v>
      </c>
      <c r="N40" s="6" t="s">
        <v>81</v>
      </c>
      <c r="O40" s="4">
        <v>70000</v>
      </c>
      <c r="P40" s="4"/>
      <c r="Q40" s="4">
        <v>105</v>
      </c>
      <c r="R40" s="4">
        <v>94</v>
      </c>
      <c r="S40" s="4">
        <v>86</v>
      </c>
      <c r="T40" s="4">
        <f t="shared" si="0"/>
        <v>285</v>
      </c>
      <c r="U40" s="88">
        <v>25000</v>
      </c>
      <c r="V40" s="159" t="s">
        <v>2929</v>
      </c>
      <c r="W40" s="131">
        <v>30000</v>
      </c>
      <c r="X40" s="4">
        <v>25000</v>
      </c>
      <c r="Y40" s="152" t="s">
        <v>2922</v>
      </c>
      <c r="Z40" s="157">
        <v>30000</v>
      </c>
      <c r="AA40" s="157">
        <v>25000</v>
      </c>
      <c r="AB40" s="116"/>
    </row>
    <row r="41" spans="1:27" s="7" customFormat="1" ht="93.75" customHeight="1">
      <c r="A41" s="1" t="s">
        <v>213</v>
      </c>
      <c r="B41" s="8" t="s">
        <v>214</v>
      </c>
      <c r="C41" s="2" t="s">
        <v>215</v>
      </c>
      <c r="D41" s="39" t="s">
        <v>45</v>
      </c>
      <c r="E41" s="77" t="s">
        <v>46</v>
      </c>
      <c r="F41" s="2" t="s">
        <v>57</v>
      </c>
      <c r="G41" s="2" t="s">
        <v>201</v>
      </c>
      <c r="H41" s="77" t="s">
        <v>216</v>
      </c>
      <c r="I41" s="115" t="s">
        <v>217</v>
      </c>
      <c r="J41" s="3" t="s">
        <v>2768</v>
      </c>
      <c r="K41" s="3" t="s">
        <v>2330</v>
      </c>
      <c r="L41" s="4">
        <v>320000</v>
      </c>
      <c r="M41" s="6" t="s">
        <v>218</v>
      </c>
      <c r="N41" s="6" t="s">
        <v>70</v>
      </c>
      <c r="O41" s="4">
        <v>160000</v>
      </c>
      <c r="P41" s="4"/>
      <c r="Q41" s="4">
        <v>168</v>
      </c>
      <c r="R41" s="4">
        <v>143</v>
      </c>
      <c r="S41" s="4">
        <v>136</v>
      </c>
      <c r="T41" s="4">
        <f t="shared" si="0"/>
        <v>447</v>
      </c>
      <c r="U41" s="88">
        <v>70000</v>
      </c>
      <c r="V41" s="159" t="s">
        <v>2929</v>
      </c>
      <c r="W41" s="131">
        <v>80000</v>
      </c>
      <c r="X41" s="4">
        <v>90000</v>
      </c>
      <c r="Y41" s="152" t="s">
        <v>2922</v>
      </c>
      <c r="Z41" s="157">
        <v>80000</v>
      </c>
      <c r="AA41" s="157">
        <v>90000</v>
      </c>
    </row>
    <row r="42" spans="1:28" s="7" customFormat="1" ht="55.5" customHeight="1">
      <c r="A42" s="1" t="s">
        <v>219</v>
      </c>
      <c r="B42" s="8" t="s">
        <v>220</v>
      </c>
      <c r="C42" s="2" t="s">
        <v>227</v>
      </c>
      <c r="D42" s="39" t="s">
        <v>228</v>
      </c>
      <c r="E42" s="77" t="s">
        <v>221</v>
      </c>
      <c r="F42" s="2" t="s">
        <v>74</v>
      </c>
      <c r="G42" s="2" t="s">
        <v>141</v>
      </c>
      <c r="H42" s="77" t="s">
        <v>222</v>
      </c>
      <c r="I42" s="115" t="s">
        <v>223</v>
      </c>
      <c r="J42" s="3" t="s">
        <v>2735</v>
      </c>
      <c r="K42" s="3" t="s">
        <v>224</v>
      </c>
      <c r="L42" s="4">
        <v>35000</v>
      </c>
      <c r="M42" s="6" t="s">
        <v>107</v>
      </c>
      <c r="N42" s="6" t="s">
        <v>52</v>
      </c>
      <c r="O42" s="4">
        <v>35000</v>
      </c>
      <c r="P42" s="4"/>
      <c r="Q42" s="4">
        <v>105</v>
      </c>
      <c r="R42" s="4">
        <v>80</v>
      </c>
      <c r="S42" s="4">
        <v>60</v>
      </c>
      <c r="T42" s="4">
        <f t="shared" si="0"/>
        <v>245</v>
      </c>
      <c r="U42" s="88">
        <v>15000</v>
      </c>
      <c r="V42" s="159" t="s">
        <v>2929</v>
      </c>
      <c r="W42" s="131" t="s">
        <v>2852</v>
      </c>
      <c r="X42" s="4" t="s">
        <v>2891</v>
      </c>
      <c r="Y42" s="152" t="s">
        <v>2923</v>
      </c>
      <c r="Z42" s="157" t="s">
        <v>2852</v>
      </c>
      <c r="AA42" s="157" t="s">
        <v>2891</v>
      </c>
      <c r="AB42" s="116"/>
    </row>
    <row r="43" spans="1:27" s="7" customFormat="1" ht="55.5" customHeight="1">
      <c r="A43" s="1" t="s">
        <v>225</v>
      </c>
      <c r="B43" s="8" t="s">
        <v>226</v>
      </c>
      <c r="C43" s="2" t="s">
        <v>227</v>
      </c>
      <c r="D43" s="39" t="s">
        <v>228</v>
      </c>
      <c r="E43" s="77" t="s">
        <v>221</v>
      </c>
      <c r="F43" s="2" t="s">
        <v>74</v>
      </c>
      <c r="G43" s="2" t="s">
        <v>141</v>
      </c>
      <c r="H43" s="77" t="s">
        <v>229</v>
      </c>
      <c r="I43" s="115" t="s">
        <v>230</v>
      </c>
      <c r="J43" s="3" t="s">
        <v>2331</v>
      </c>
      <c r="K43" s="3" t="s">
        <v>231</v>
      </c>
      <c r="L43" s="4">
        <v>35000</v>
      </c>
      <c r="M43" s="6" t="s">
        <v>107</v>
      </c>
      <c r="N43" s="6" t="s">
        <v>52</v>
      </c>
      <c r="O43" s="4">
        <v>35000</v>
      </c>
      <c r="P43" s="4"/>
      <c r="Q43" s="4">
        <v>95</v>
      </c>
      <c r="R43" s="4">
        <v>80</v>
      </c>
      <c r="S43" s="4">
        <v>73</v>
      </c>
      <c r="T43" s="4">
        <f t="shared" si="0"/>
        <v>248</v>
      </c>
      <c r="U43" s="88">
        <v>15000</v>
      </c>
      <c r="V43" s="159" t="s">
        <v>2929</v>
      </c>
      <c r="W43" s="131" t="s">
        <v>2852</v>
      </c>
      <c r="X43" s="4" t="s">
        <v>2891</v>
      </c>
      <c r="Y43" s="152" t="s">
        <v>2923</v>
      </c>
      <c r="Z43" s="157" t="s">
        <v>2852</v>
      </c>
      <c r="AA43" s="157" t="s">
        <v>2891</v>
      </c>
    </row>
    <row r="44" spans="1:27" s="7" customFormat="1" ht="48.75" customHeight="1">
      <c r="A44" s="1" t="s">
        <v>232</v>
      </c>
      <c r="B44" s="8" t="s">
        <v>233</v>
      </c>
      <c r="C44" s="2" t="s">
        <v>234</v>
      </c>
      <c r="D44" s="39" t="s">
        <v>235</v>
      </c>
      <c r="E44" s="77" t="s">
        <v>236</v>
      </c>
      <c r="F44" s="2" t="s">
        <v>96</v>
      </c>
      <c r="G44" s="2" t="s">
        <v>141</v>
      </c>
      <c r="H44" s="77" t="s">
        <v>237</v>
      </c>
      <c r="I44" s="115" t="s">
        <v>2332</v>
      </c>
      <c r="J44" s="3" t="s">
        <v>2333</v>
      </c>
      <c r="K44" s="3" t="s">
        <v>177</v>
      </c>
      <c r="L44" s="4">
        <v>287000</v>
      </c>
      <c r="M44" s="6" t="s">
        <v>144</v>
      </c>
      <c r="N44" s="6" t="s">
        <v>144</v>
      </c>
      <c r="O44" s="4">
        <v>70000</v>
      </c>
      <c r="P44" s="4"/>
      <c r="Q44" s="4">
        <v>120</v>
      </c>
      <c r="R44" s="4">
        <v>120</v>
      </c>
      <c r="S44" s="4">
        <v>180</v>
      </c>
      <c r="T44" s="4">
        <f t="shared" si="0"/>
        <v>420</v>
      </c>
      <c r="U44" s="88">
        <v>50000</v>
      </c>
      <c r="V44" s="159" t="s">
        <v>2929</v>
      </c>
      <c r="W44" s="131">
        <v>55000</v>
      </c>
      <c r="X44" s="4">
        <v>60000</v>
      </c>
      <c r="Y44" s="152" t="s">
        <v>2923</v>
      </c>
      <c r="Z44" s="157">
        <v>55000</v>
      </c>
      <c r="AA44" s="157">
        <v>60000</v>
      </c>
    </row>
    <row r="45" spans="1:28" s="7" customFormat="1" ht="63">
      <c r="A45" s="1" t="s">
        <v>238</v>
      </c>
      <c r="B45" s="8" t="s">
        <v>239</v>
      </c>
      <c r="C45" s="2" t="s">
        <v>240</v>
      </c>
      <c r="D45" s="39" t="s">
        <v>74</v>
      </c>
      <c r="E45" s="77" t="s">
        <v>75</v>
      </c>
      <c r="F45" s="2" t="s">
        <v>74</v>
      </c>
      <c r="G45" s="2" t="s">
        <v>38</v>
      </c>
      <c r="H45" s="77" t="s">
        <v>241</v>
      </c>
      <c r="I45" s="115" t="s">
        <v>242</v>
      </c>
      <c r="J45" s="3" t="s">
        <v>2334</v>
      </c>
      <c r="K45" s="3" t="s">
        <v>2619</v>
      </c>
      <c r="L45" s="4">
        <v>190000</v>
      </c>
      <c r="M45" s="6" t="s">
        <v>80</v>
      </c>
      <c r="N45" s="6" t="s">
        <v>81</v>
      </c>
      <c r="O45" s="4">
        <v>90000</v>
      </c>
      <c r="P45" s="4"/>
      <c r="Q45" s="4">
        <v>126</v>
      </c>
      <c r="R45" s="4">
        <v>168</v>
      </c>
      <c r="S45" s="4">
        <v>166</v>
      </c>
      <c r="T45" s="4">
        <f t="shared" si="0"/>
        <v>460</v>
      </c>
      <c r="U45" s="88">
        <v>80000</v>
      </c>
      <c r="V45" s="159" t="s">
        <v>2930</v>
      </c>
      <c r="W45" s="131">
        <v>50000</v>
      </c>
      <c r="X45" s="4">
        <v>50000</v>
      </c>
      <c r="Y45" s="152" t="s">
        <v>2922</v>
      </c>
      <c r="Z45" s="157">
        <v>50000</v>
      </c>
      <c r="AA45" s="157">
        <v>50000</v>
      </c>
      <c r="AB45" s="116"/>
    </row>
    <row r="46" spans="1:27" s="7" customFormat="1" ht="73.5">
      <c r="A46" s="1" t="s">
        <v>243</v>
      </c>
      <c r="B46" s="8" t="s">
        <v>244</v>
      </c>
      <c r="C46" s="2" t="s">
        <v>245</v>
      </c>
      <c r="D46" s="39" t="s">
        <v>90</v>
      </c>
      <c r="E46" s="77" t="s">
        <v>246</v>
      </c>
      <c r="F46" s="2" t="s">
        <v>90</v>
      </c>
      <c r="G46" s="2" t="s">
        <v>58</v>
      </c>
      <c r="H46" s="77" t="s">
        <v>247</v>
      </c>
      <c r="I46" s="115" t="s">
        <v>248</v>
      </c>
      <c r="J46" s="3" t="s">
        <v>2335</v>
      </c>
      <c r="K46" s="3" t="s">
        <v>249</v>
      </c>
      <c r="L46" s="4">
        <v>97000</v>
      </c>
      <c r="M46" s="6" t="s">
        <v>80</v>
      </c>
      <c r="N46" s="6" t="s">
        <v>80</v>
      </c>
      <c r="O46" s="4">
        <v>25000</v>
      </c>
      <c r="P46" s="4"/>
      <c r="Q46" s="4">
        <v>65</v>
      </c>
      <c r="R46" s="4">
        <v>80</v>
      </c>
      <c r="S46" s="4">
        <v>125</v>
      </c>
      <c r="T46" s="4">
        <f t="shared" si="0"/>
        <v>270</v>
      </c>
      <c r="U46" s="88">
        <v>20000</v>
      </c>
      <c r="V46" s="159" t="s">
        <v>2929</v>
      </c>
      <c r="W46" s="131" t="s">
        <v>2854</v>
      </c>
      <c r="X46" s="4">
        <v>20000</v>
      </c>
      <c r="Y46" s="152" t="s">
        <v>2922</v>
      </c>
      <c r="Z46" s="157" t="s">
        <v>2854</v>
      </c>
      <c r="AA46" s="157">
        <v>20000</v>
      </c>
    </row>
    <row r="47" spans="1:28" s="7" customFormat="1" ht="79.5" customHeight="1">
      <c r="A47" s="1" t="s">
        <v>250</v>
      </c>
      <c r="B47" s="8" t="s">
        <v>251</v>
      </c>
      <c r="C47" s="2"/>
      <c r="D47" s="39" t="s">
        <v>252</v>
      </c>
      <c r="E47" s="77" t="s">
        <v>253</v>
      </c>
      <c r="F47" s="2" t="s">
        <v>164</v>
      </c>
      <c r="G47" s="2" t="s">
        <v>47</v>
      </c>
      <c r="H47" s="77" t="s">
        <v>254</v>
      </c>
      <c r="I47" s="115" t="s">
        <v>255</v>
      </c>
      <c r="J47" s="3" t="s">
        <v>2736</v>
      </c>
      <c r="K47" s="3" t="s">
        <v>256</v>
      </c>
      <c r="L47" s="4">
        <v>110000</v>
      </c>
      <c r="M47" s="6" t="s">
        <v>107</v>
      </c>
      <c r="N47" s="6" t="s">
        <v>107</v>
      </c>
      <c r="O47" s="4">
        <v>40000</v>
      </c>
      <c r="P47" s="4"/>
      <c r="Q47" s="4">
        <v>145</v>
      </c>
      <c r="R47" s="4">
        <v>65</v>
      </c>
      <c r="S47" s="4">
        <v>60</v>
      </c>
      <c r="T47" s="4">
        <f t="shared" si="0"/>
        <v>270</v>
      </c>
      <c r="U47" s="88">
        <v>20000</v>
      </c>
      <c r="V47" s="159" t="s">
        <v>2929</v>
      </c>
      <c r="W47" s="131">
        <v>20000</v>
      </c>
      <c r="X47" s="4" t="s">
        <v>2893</v>
      </c>
      <c r="Y47" s="152" t="s">
        <v>2922</v>
      </c>
      <c r="Z47" s="157">
        <v>20000</v>
      </c>
      <c r="AA47" s="157" t="s">
        <v>2893</v>
      </c>
      <c r="AB47" s="116"/>
    </row>
    <row r="48" spans="1:27" s="7" customFormat="1" ht="65.25" customHeight="1">
      <c r="A48" s="1" t="s">
        <v>257</v>
      </c>
      <c r="B48" s="8" t="s">
        <v>258</v>
      </c>
      <c r="C48" s="2" t="s">
        <v>259</v>
      </c>
      <c r="D48" s="39" t="s">
        <v>164</v>
      </c>
      <c r="E48" s="77" t="s">
        <v>260</v>
      </c>
      <c r="F48" s="2" t="s">
        <v>164</v>
      </c>
      <c r="G48" s="2" t="s">
        <v>58</v>
      </c>
      <c r="H48" s="77" t="s">
        <v>261</v>
      </c>
      <c r="I48" s="115" t="s">
        <v>262</v>
      </c>
      <c r="J48" s="3" t="s">
        <v>2336</v>
      </c>
      <c r="K48" s="3" t="s">
        <v>263</v>
      </c>
      <c r="L48" s="4">
        <v>500000</v>
      </c>
      <c r="M48" s="6" t="s">
        <v>80</v>
      </c>
      <c r="N48" s="6" t="s">
        <v>32</v>
      </c>
      <c r="O48" s="4">
        <v>50000</v>
      </c>
      <c r="P48" s="4"/>
      <c r="Q48" s="4">
        <v>90</v>
      </c>
      <c r="R48" s="4">
        <v>99</v>
      </c>
      <c r="S48" s="4">
        <v>103</v>
      </c>
      <c r="T48" s="4">
        <f t="shared" si="0"/>
        <v>292</v>
      </c>
      <c r="U48" s="88">
        <v>25000</v>
      </c>
      <c r="V48" s="159" t="s">
        <v>2929</v>
      </c>
      <c r="W48" s="131">
        <v>20000</v>
      </c>
      <c r="X48" s="4">
        <v>25000</v>
      </c>
      <c r="Y48" s="152" t="s">
        <v>2922</v>
      </c>
      <c r="Z48" s="157">
        <v>20000</v>
      </c>
      <c r="AA48" s="157">
        <v>25000</v>
      </c>
    </row>
    <row r="49" spans="1:27" s="7" customFormat="1" ht="77.25" customHeight="1">
      <c r="A49" s="1" t="s">
        <v>264</v>
      </c>
      <c r="B49" s="8" t="s">
        <v>265</v>
      </c>
      <c r="C49" s="2" t="s">
        <v>266</v>
      </c>
      <c r="D49" s="39" t="s">
        <v>74</v>
      </c>
      <c r="E49" s="77" t="s">
        <v>75</v>
      </c>
      <c r="F49" s="2" t="s">
        <v>74</v>
      </c>
      <c r="G49" s="2" t="s">
        <v>58</v>
      </c>
      <c r="H49" s="77" t="s">
        <v>267</v>
      </c>
      <c r="I49" s="115" t="s">
        <v>268</v>
      </c>
      <c r="J49" s="3" t="s">
        <v>2337</v>
      </c>
      <c r="K49" s="3" t="s">
        <v>269</v>
      </c>
      <c r="L49" s="4">
        <v>194000</v>
      </c>
      <c r="M49" s="6" t="s">
        <v>107</v>
      </c>
      <c r="N49" s="6" t="s">
        <v>70</v>
      </c>
      <c r="O49" s="4">
        <v>97000</v>
      </c>
      <c r="P49" s="4"/>
      <c r="Q49" s="4">
        <v>120</v>
      </c>
      <c r="R49" s="4">
        <v>115</v>
      </c>
      <c r="S49" s="4">
        <v>145</v>
      </c>
      <c r="T49" s="4">
        <f t="shared" si="0"/>
        <v>380</v>
      </c>
      <c r="U49" s="88">
        <v>40000</v>
      </c>
      <c r="V49" s="159" t="s">
        <v>2929</v>
      </c>
      <c r="W49" s="131">
        <v>45000</v>
      </c>
      <c r="X49" s="4">
        <v>40000</v>
      </c>
      <c r="Y49" s="152" t="s">
        <v>2922</v>
      </c>
      <c r="Z49" s="157">
        <v>45000</v>
      </c>
      <c r="AA49" s="157">
        <v>40000</v>
      </c>
    </row>
    <row r="50" spans="1:28" s="7" customFormat="1" ht="62.25" customHeight="1">
      <c r="A50" s="1" t="s">
        <v>270</v>
      </c>
      <c r="B50" s="8" t="s">
        <v>265</v>
      </c>
      <c r="C50" s="2" t="s">
        <v>266</v>
      </c>
      <c r="D50" s="39" t="s">
        <v>74</v>
      </c>
      <c r="E50" s="77" t="s">
        <v>75</v>
      </c>
      <c r="F50" s="2" t="s">
        <v>74</v>
      </c>
      <c r="G50" s="2" t="s">
        <v>58</v>
      </c>
      <c r="H50" s="77" t="s">
        <v>267</v>
      </c>
      <c r="I50" s="115" t="s">
        <v>271</v>
      </c>
      <c r="J50" s="3" t="s">
        <v>2338</v>
      </c>
      <c r="K50" s="3" t="s">
        <v>272</v>
      </c>
      <c r="L50" s="4">
        <v>105000</v>
      </c>
      <c r="M50" s="6" t="s">
        <v>80</v>
      </c>
      <c r="N50" s="5" t="s">
        <v>81</v>
      </c>
      <c r="O50" s="4">
        <v>50000</v>
      </c>
      <c r="P50" s="4"/>
      <c r="Q50" s="4">
        <v>105</v>
      </c>
      <c r="R50" s="4">
        <v>82</v>
      </c>
      <c r="S50" s="4">
        <v>76</v>
      </c>
      <c r="T50" s="4">
        <f>T47</f>
        <v>270</v>
      </c>
      <c r="U50" s="88">
        <v>20000</v>
      </c>
      <c r="V50" s="159" t="s">
        <v>2930</v>
      </c>
      <c r="W50" s="133" t="s">
        <v>2855</v>
      </c>
      <c r="X50" s="4" t="s">
        <v>2894</v>
      </c>
      <c r="Y50" s="152" t="s">
        <v>2922</v>
      </c>
      <c r="Z50" s="158" t="s">
        <v>2855</v>
      </c>
      <c r="AA50" s="157" t="s">
        <v>2894</v>
      </c>
      <c r="AB50" s="116"/>
    </row>
    <row r="51" spans="1:27" s="7" customFormat="1" ht="75" customHeight="1">
      <c r="A51" s="1" t="s">
        <v>273</v>
      </c>
      <c r="B51" s="8" t="s">
        <v>274</v>
      </c>
      <c r="C51" s="2" t="s">
        <v>275</v>
      </c>
      <c r="D51" s="39" t="s">
        <v>57</v>
      </c>
      <c r="E51" s="77" t="s">
        <v>184</v>
      </c>
      <c r="F51" s="2" t="s">
        <v>57</v>
      </c>
      <c r="G51" s="2" t="s">
        <v>174</v>
      </c>
      <c r="H51" s="77" t="s">
        <v>276</v>
      </c>
      <c r="I51" s="115" t="s">
        <v>277</v>
      </c>
      <c r="J51" s="3" t="s">
        <v>2339</v>
      </c>
      <c r="K51" s="3" t="s">
        <v>278</v>
      </c>
      <c r="L51" s="4">
        <v>149000</v>
      </c>
      <c r="M51" s="6" t="s">
        <v>52</v>
      </c>
      <c r="N51" s="6" t="s">
        <v>70</v>
      </c>
      <c r="O51" s="4">
        <v>20000</v>
      </c>
      <c r="P51" s="4"/>
      <c r="Q51" s="4">
        <v>200</v>
      </c>
      <c r="R51" s="4">
        <v>175</v>
      </c>
      <c r="S51" s="4">
        <v>185</v>
      </c>
      <c r="T51" s="4">
        <f t="shared" si="0"/>
        <v>560</v>
      </c>
      <c r="U51" s="88">
        <v>20000</v>
      </c>
      <c r="V51" s="159" t="s">
        <v>2929</v>
      </c>
      <c r="W51" s="131">
        <v>15000</v>
      </c>
      <c r="X51" s="4">
        <v>20000</v>
      </c>
      <c r="Y51" s="152" t="s">
        <v>2923</v>
      </c>
      <c r="Z51" s="157">
        <v>15000</v>
      </c>
      <c r="AA51" s="157">
        <v>20000</v>
      </c>
    </row>
    <row r="52" spans="1:28" s="7" customFormat="1" ht="52.5">
      <c r="A52" s="1" t="s">
        <v>279</v>
      </c>
      <c r="B52" s="8" t="s">
        <v>280</v>
      </c>
      <c r="C52" s="2" t="s">
        <v>281</v>
      </c>
      <c r="D52" s="39" t="s">
        <v>282</v>
      </c>
      <c r="E52" s="77" t="s">
        <v>283</v>
      </c>
      <c r="F52" s="2" t="s">
        <v>96</v>
      </c>
      <c r="G52" s="2" t="s">
        <v>284</v>
      </c>
      <c r="H52" s="77" t="s">
        <v>285</v>
      </c>
      <c r="I52" s="115" t="s">
        <v>2340</v>
      </c>
      <c r="J52" s="3" t="s">
        <v>2341</v>
      </c>
      <c r="K52" s="3" t="s">
        <v>177</v>
      </c>
      <c r="L52" s="4">
        <v>420000</v>
      </c>
      <c r="M52" s="6" t="s">
        <v>107</v>
      </c>
      <c r="N52" s="6" t="s">
        <v>107</v>
      </c>
      <c r="O52" s="4">
        <v>60000</v>
      </c>
      <c r="P52" s="4"/>
      <c r="Q52" s="4">
        <v>116</v>
      </c>
      <c r="R52" s="4">
        <v>106</v>
      </c>
      <c r="S52" s="4">
        <v>100</v>
      </c>
      <c r="T52" s="4">
        <f t="shared" si="0"/>
        <v>322</v>
      </c>
      <c r="U52" s="88">
        <v>30000</v>
      </c>
      <c r="V52" s="159" t="s">
        <v>2929</v>
      </c>
      <c r="W52" s="131">
        <v>35000</v>
      </c>
      <c r="X52" s="4">
        <v>40000</v>
      </c>
      <c r="Y52" s="152" t="s">
        <v>2922</v>
      </c>
      <c r="Z52" s="157">
        <v>35000</v>
      </c>
      <c r="AA52" s="157">
        <v>40000</v>
      </c>
      <c r="AB52" s="116"/>
    </row>
    <row r="53" spans="1:27" s="7" customFormat="1" ht="63.75" customHeight="1">
      <c r="A53" s="1" t="s">
        <v>286</v>
      </c>
      <c r="B53" s="8" t="s">
        <v>287</v>
      </c>
      <c r="C53" s="2" t="s">
        <v>288</v>
      </c>
      <c r="D53" s="39" t="s">
        <v>289</v>
      </c>
      <c r="E53" s="77" t="s">
        <v>290</v>
      </c>
      <c r="F53" s="2" t="s">
        <v>57</v>
      </c>
      <c r="G53" s="2" t="s">
        <v>141</v>
      </c>
      <c r="H53" s="77" t="s">
        <v>291</v>
      </c>
      <c r="I53" s="115" t="s">
        <v>292</v>
      </c>
      <c r="J53" s="3" t="s">
        <v>2342</v>
      </c>
      <c r="K53" s="3" t="s">
        <v>293</v>
      </c>
      <c r="L53" s="4">
        <v>395000</v>
      </c>
      <c r="M53" s="6" t="s">
        <v>41</v>
      </c>
      <c r="N53" s="6" t="s">
        <v>41</v>
      </c>
      <c r="O53" s="4">
        <v>80000</v>
      </c>
      <c r="P53" s="4"/>
      <c r="Q53" s="4">
        <v>122</v>
      </c>
      <c r="R53" s="4">
        <v>130</v>
      </c>
      <c r="S53" s="4">
        <v>198</v>
      </c>
      <c r="T53" s="4">
        <f t="shared" si="0"/>
        <v>450</v>
      </c>
      <c r="U53" s="88">
        <v>70000</v>
      </c>
      <c r="V53" s="159" t="s">
        <v>2929</v>
      </c>
      <c r="W53" s="160" t="s">
        <v>2932</v>
      </c>
      <c r="X53" s="160" t="s">
        <v>2933</v>
      </c>
      <c r="Y53" s="152" t="s">
        <v>2923</v>
      </c>
      <c r="Z53" s="158" t="s">
        <v>2857</v>
      </c>
      <c r="AA53" s="157">
        <v>85000</v>
      </c>
    </row>
    <row r="54" spans="1:27" s="7" customFormat="1" ht="84.75" customHeight="1">
      <c r="A54" s="1" t="s">
        <v>294</v>
      </c>
      <c r="B54" s="8" t="s">
        <v>295</v>
      </c>
      <c r="C54" s="2" t="s">
        <v>296</v>
      </c>
      <c r="D54" s="39" t="s">
        <v>297</v>
      </c>
      <c r="E54" s="77" t="s">
        <v>298</v>
      </c>
      <c r="F54" s="2" t="s">
        <v>57</v>
      </c>
      <c r="G54" s="2" t="s">
        <v>141</v>
      </c>
      <c r="H54" s="77" t="s">
        <v>299</v>
      </c>
      <c r="I54" s="115" t="s">
        <v>300</v>
      </c>
      <c r="J54" s="3" t="s">
        <v>2343</v>
      </c>
      <c r="K54" s="3" t="s">
        <v>301</v>
      </c>
      <c r="L54" s="4">
        <v>629000</v>
      </c>
      <c r="M54" s="6" t="s">
        <v>107</v>
      </c>
      <c r="N54" s="6" t="s">
        <v>32</v>
      </c>
      <c r="O54" s="4">
        <v>150000</v>
      </c>
      <c r="P54" s="4"/>
      <c r="Q54" s="4">
        <v>155</v>
      </c>
      <c r="R54" s="4">
        <v>149</v>
      </c>
      <c r="S54" s="4">
        <v>176</v>
      </c>
      <c r="T54" s="4">
        <f t="shared" si="0"/>
        <v>480</v>
      </c>
      <c r="U54" s="89">
        <v>100000</v>
      </c>
      <c r="V54" s="159" t="s">
        <v>2929</v>
      </c>
      <c r="W54" s="133" t="s">
        <v>2856</v>
      </c>
      <c r="X54" s="4">
        <v>30000</v>
      </c>
      <c r="Y54" s="152" t="s">
        <v>2923</v>
      </c>
      <c r="Z54" s="158" t="s">
        <v>2856</v>
      </c>
      <c r="AA54" s="157">
        <v>30000</v>
      </c>
    </row>
    <row r="55" spans="1:28" s="7" customFormat="1" ht="84">
      <c r="A55" s="1" t="s">
        <v>302</v>
      </c>
      <c r="B55" s="8" t="s">
        <v>287</v>
      </c>
      <c r="C55" s="2" t="s">
        <v>288</v>
      </c>
      <c r="D55" s="39" t="s">
        <v>289</v>
      </c>
      <c r="E55" s="77" t="s">
        <v>290</v>
      </c>
      <c r="F55" s="2" t="s">
        <v>57</v>
      </c>
      <c r="G55" s="2" t="s">
        <v>141</v>
      </c>
      <c r="H55" s="77" t="s">
        <v>291</v>
      </c>
      <c r="I55" s="115" t="s">
        <v>303</v>
      </c>
      <c r="J55" s="3" t="s">
        <v>2769</v>
      </c>
      <c r="K55" s="3" t="s">
        <v>304</v>
      </c>
      <c r="L55" s="4">
        <v>110000</v>
      </c>
      <c r="M55" s="6" t="s">
        <v>41</v>
      </c>
      <c r="N55" s="6" t="s">
        <v>218</v>
      </c>
      <c r="O55" s="4">
        <v>30000</v>
      </c>
      <c r="P55" s="4"/>
      <c r="Q55" s="4">
        <v>96</v>
      </c>
      <c r="R55" s="4">
        <v>90</v>
      </c>
      <c r="S55" s="4">
        <v>84</v>
      </c>
      <c r="T55" s="4">
        <f t="shared" si="0"/>
        <v>270</v>
      </c>
      <c r="U55" s="88">
        <v>20000</v>
      </c>
      <c r="V55" s="159" t="s">
        <v>2929</v>
      </c>
      <c r="W55" s="133" t="s">
        <v>2858</v>
      </c>
      <c r="X55" s="4" t="s">
        <v>2895</v>
      </c>
      <c r="Y55" s="152" t="s">
        <v>2923</v>
      </c>
      <c r="Z55" s="158" t="s">
        <v>2858</v>
      </c>
      <c r="AA55" s="157" t="s">
        <v>2895</v>
      </c>
      <c r="AB55" s="116"/>
    </row>
    <row r="56" spans="1:27" s="7" customFormat="1" ht="59.25" customHeight="1">
      <c r="A56" s="1" t="s">
        <v>305</v>
      </c>
      <c r="B56" s="8" t="s">
        <v>306</v>
      </c>
      <c r="C56" s="2" t="s">
        <v>307</v>
      </c>
      <c r="D56" s="39" t="s">
        <v>74</v>
      </c>
      <c r="E56" s="77" t="s">
        <v>75</v>
      </c>
      <c r="F56" s="2" t="s">
        <v>74</v>
      </c>
      <c r="G56" s="2" t="s">
        <v>201</v>
      </c>
      <c r="H56" s="77" t="s">
        <v>308</v>
      </c>
      <c r="I56" s="115" t="s">
        <v>309</v>
      </c>
      <c r="J56" s="3" t="s">
        <v>2344</v>
      </c>
      <c r="K56" s="3" t="s">
        <v>310</v>
      </c>
      <c r="L56" s="4">
        <v>215000</v>
      </c>
      <c r="M56" s="6" t="s">
        <v>51</v>
      </c>
      <c r="N56" s="6" t="s">
        <v>81</v>
      </c>
      <c r="O56" s="4">
        <v>45000</v>
      </c>
      <c r="P56" s="4"/>
      <c r="Q56" s="4">
        <v>80</v>
      </c>
      <c r="R56" s="4">
        <v>90</v>
      </c>
      <c r="S56" s="4">
        <v>80</v>
      </c>
      <c r="T56" s="4">
        <f t="shared" si="0"/>
        <v>250</v>
      </c>
      <c r="U56" s="88">
        <v>15000</v>
      </c>
      <c r="V56" s="159" t="s">
        <v>2930</v>
      </c>
      <c r="W56" s="131">
        <v>10000</v>
      </c>
      <c r="X56" s="4" t="s">
        <v>2891</v>
      </c>
      <c r="Y56" s="152" t="s">
        <v>2922</v>
      </c>
      <c r="Z56" s="157">
        <v>10000</v>
      </c>
      <c r="AA56" s="157" t="s">
        <v>2891</v>
      </c>
    </row>
    <row r="57" spans="1:28" s="7" customFormat="1" ht="101.25" customHeight="1">
      <c r="A57" s="1" t="s">
        <v>311</v>
      </c>
      <c r="B57" s="8" t="s">
        <v>312</v>
      </c>
      <c r="C57" s="2" t="s">
        <v>313</v>
      </c>
      <c r="D57" s="39" t="s">
        <v>27</v>
      </c>
      <c r="E57" s="77" t="s">
        <v>28</v>
      </c>
      <c r="F57" s="2" t="s">
        <v>74</v>
      </c>
      <c r="G57" s="2" t="s">
        <v>58</v>
      </c>
      <c r="H57" s="77" t="s">
        <v>314</v>
      </c>
      <c r="I57" s="115" t="s">
        <v>315</v>
      </c>
      <c r="J57" s="3" t="s">
        <v>2345</v>
      </c>
      <c r="K57" s="3" t="s">
        <v>316</v>
      </c>
      <c r="L57" s="4">
        <v>55000</v>
      </c>
      <c r="M57" s="6" t="s">
        <v>144</v>
      </c>
      <c r="N57" s="6" t="s">
        <v>144</v>
      </c>
      <c r="O57" s="4">
        <v>25000</v>
      </c>
      <c r="P57" s="4"/>
      <c r="Q57" s="4">
        <v>168</v>
      </c>
      <c r="R57" s="4">
        <v>200</v>
      </c>
      <c r="S57" s="4">
        <v>200</v>
      </c>
      <c r="T57" s="4">
        <f t="shared" si="0"/>
        <v>568</v>
      </c>
      <c r="U57" s="88">
        <v>25000</v>
      </c>
      <c r="V57" s="159" t="s">
        <v>2929</v>
      </c>
      <c r="W57" s="131">
        <v>10000</v>
      </c>
      <c r="X57" s="4" t="s">
        <v>2891</v>
      </c>
      <c r="Y57" s="152" t="s">
        <v>2922</v>
      </c>
      <c r="Z57" s="157">
        <v>10000</v>
      </c>
      <c r="AA57" s="157" t="s">
        <v>2891</v>
      </c>
      <c r="AB57" s="116"/>
    </row>
    <row r="58" spans="1:27" s="7" customFormat="1" ht="63">
      <c r="A58" s="1" t="s">
        <v>317</v>
      </c>
      <c r="B58" s="8" t="s">
        <v>318</v>
      </c>
      <c r="C58" s="2" t="s">
        <v>319</v>
      </c>
      <c r="D58" s="39" t="s">
        <v>164</v>
      </c>
      <c r="E58" s="77" t="s">
        <v>320</v>
      </c>
      <c r="F58" s="2" t="s">
        <v>164</v>
      </c>
      <c r="G58" s="2" t="s">
        <v>321</v>
      </c>
      <c r="H58" s="77" t="s">
        <v>322</v>
      </c>
      <c r="I58" s="115" t="s">
        <v>323</v>
      </c>
      <c r="J58" s="3" t="s">
        <v>2620</v>
      </c>
      <c r="K58" s="3" t="s">
        <v>324</v>
      </c>
      <c r="L58" s="4">
        <v>130000</v>
      </c>
      <c r="M58" s="6" t="s">
        <v>193</v>
      </c>
      <c r="N58" s="6" t="s">
        <v>52</v>
      </c>
      <c r="O58" s="4">
        <v>65000</v>
      </c>
      <c r="P58" s="4"/>
      <c r="Q58" s="4">
        <v>128</v>
      </c>
      <c r="R58" s="4">
        <v>105</v>
      </c>
      <c r="S58" s="4">
        <v>96</v>
      </c>
      <c r="T58" s="4">
        <f t="shared" si="0"/>
        <v>329</v>
      </c>
      <c r="U58" s="88">
        <v>30000</v>
      </c>
      <c r="V58" s="159" t="s">
        <v>2929</v>
      </c>
      <c r="W58" s="131">
        <v>40000</v>
      </c>
      <c r="X58" s="4">
        <v>45000</v>
      </c>
      <c r="Y58" s="152" t="s">
        <v>2922</v>
      </c>
      <c r="Z58" s="157">
        <v>40000</v>
      </c>
      <c r="AA58" s="157">
        <v>45000</v>
      </c>
    </row>
    <row r="59" spans="1:27" s="7" customFormat="1" ht="73.5">
      <c r="A59" s="1" t="s">
        <v>325</v>
      </c>
      <c r="B59" s="8" t="s">
        <v>2770</v>
      </c>
      <c r="C59" s="2" t="s">
        <v>326</v>
      </c>
      <c r="D59" s="39" t="s">
        <v>327</v>
      </c>
      <c r="E59" s="77" t="s">
        <v>37</v>
      </c>
      <c r="F59" s="2" t="s">
        <v>90</v>
      </c>
      <c r="G59" s="2" t="s">
        <v>174</v>
      </c>
      <c r="H59" s="77" t="s">
        <v>328</v>
      </c>
      <c r="I59" s="115" t="s">
        <v>329</v>
      </c>
      <c r="J59" s="3" t="s">
        <v>2771</v>
      </c>
      <c r="K59" s="3" t="s">
        <v>330</v>
      </c>
      <c r="L59" s="4">
        <v>35000</v>
      </c>
      <c r="M59" s="6" t="s">
        <v>51</v>
      </c>
      <c r="N59" s="6" t="s">
        <v>51</v>
      </c>
      <c r="O59" s="4">
        <v>35000</v>
      </c>
      <c r="P59" s="4"/>
      <c r="Q59" s="4">
        <v>76</v>
      </c>
      <c r="R59" s="4">
        <v>70</v>
      </c>
      <c r="S59" s="4">
        <v>82</v>
      </c>
      <c r="T59" s="4">
        <f t="shared" si="0"/>
        <v>228</v>
      </c>
      <c r="U59" s="88">
        <v>10000</v>
      </c>
      <c r="V59" s="159" t="s">
        <v>2929</v>
      </c>
      <c r="W59" s="133" t="s">
        <v>2859</v>
      </c>
      <c r="X59" s="4" t="s">
        <v>2891</v>
      </c>
      <c r="Y59" s="152" t="s">
        <v>2923</v>
      </c>
      <c r="Z59" s="158" t="s">
        <v>2859</v>
      </c>
      <c r="AA59" s="157" t="s">
        <v>2891</v>
      </c>
    </row>
    <row r="60" spans="1:28" s="7" customFormat="1" ht="73.5">
      <c r="A60" s="1" t="s">
        <v>331</v>
      </c>
      <c r="B60" s="8" t="s">
        <v>2770</v>
      </c>
      <c r="C60" s="2" t="s">
        <v>326</v>
      </c>
      <c r="D60" s="39" t="s">
        <v>327</v>
      </c>
      <c r="E60" s="77" t="s">
        <v>37</v>
      </c>
      <c r="F60" s="2" t="s">
        <v>90</v>
      </c>
      <c r="G60" s="2" t="s">
        <v>174</v>
      </c>
      <c r="H60" s="77" t="s">
        <v>328</v>
      </c>
      <c r="I60" s="115" t="s">
        <v>332</v>
      </c>
      <c r="J60" s="3" t="s">
        <v>2375</v>
      </c>
      <c r="K60" s="3" t="s">
        <v>333</v>
      </c>
      <c r="L60" s="4">
        <v>101500</v>
      </c>
      <c r="M60" s="6" t="s">
        <v>51</v>
      </c>
      <c r="N60" s="6" t="s">
        <v>51</v>
      </c>
      <c r="O60" s="4">
        <v>40000</v>
      </c>
      <c r="P60" s="4"/>
      <c r="Q60" s="4">
        <v>80</v>
      </c>
      <c r="R60" s="4">
        <v>60</v>
      </c>
      <c r="S60" s="4">
        <v>60</v>
      </c>
      <c r="T60" s="4">
        <f t="shared" si="0"/>
        <v>200</v>
      </c>
      <c r="U60" s="88">
        <v>10000</v>
      </c>
      <c r="V60" s="159" t="s">
        <v>2929</v>
      </c>
      <c r="W60" s="133" t="s">
        <v>2860</v>
      </c>
      <c r="X60" s="4" t="s">
        <v>2891</v>
      </c>
      <c r="Y60" s="152" t="s">
        <v>2923</v>
      </c>
      <c r="Z60" s="158" t="s">
        <v>2860</v>
      </c>
      <c r="AA60" s="157" t="s">
        <v>2891</v>
      </c>
      <c r="AB60" s="116"/>
    </row>
    <row r="61" spans="1:27" s="7" customFormat="1" ht="73.5">
      <c r="A61" s="1" t="s">
        <v>334</v>
      </c>
      <c r="B61" s="8" t="s">
        <v>2770</v>
      </c>
      <c r="C61" s="2" t="s">
        <v>326</v>
      </c>
      <c r="D61" s="39" t="s">
        <v>327</v>
      </c>
      <c r="E61" s="77" t="s">
        <v>37</v>
      </c>
      <c r="F61" s="2" t="s">
        <v>90</v>
      </c>
      <c r="G61" s="2" t="s">
        <v>174</v>
      </c>
      <c r="H61" s="77" t="s">
        <v>328</v>
      </c>
      <c r="I61" s="115" t="s">
        <v>335</v>
      </c>
      <c r="J61" s="3" t="s">
        <v>2772</v>
      </c>
      <c r="K61" s="3" t="s">
        <v>336</v>
      </c>
      <c r="L61" s="4">
        <v>56000</v>
      </c>
      <c r="M61" s="6" t="s">
        <v>81</v>
      </c>
      <c r="N61" s="6" t="s">
        <v>81</v>
      </c>
      <c r="O61" s="4">
        <v>35000</v>
      </c>
      <c r="P61" s="4"/>
      <c r="Q61" s="4">
        <v>79</v>
      </c>
      <c r="R61" s="4">
        <v>83</v>
      </c>
      <c r="S61" s="4">
        <v>60</v>
      </c>
      <c r="T61" s="4">
        <f t="shared" si="0"/>
        <v>222</v>
      </c>
      <c r="U61" s="88">
        <v>10000</v>
      </c>
      <c r="V61" s="159" t="s">
        <v>2929</v>
      </c>
      <c r="W61" s="133" t="s">
        <v>2860</v>
      </c>
      <c r="X61" s="4" t="s">
        <v>2891</v>
      </c>
      <c r="Y61" s="152" t="s">
        <v>2923</v>
      </c>
      <c r="Z61" s="158" t="s">
        <v>2860</v>
      </c>
      <c r="AA61" s="157" t="s">
        <v>2891</v>
      </c>
    </row>
    <row r="62" spans="1:28" s="7" customFormat="1" ht="73.5">
      <c r="A62" s="1" t="s">
        <v>337</v>
      </c>
      <c r="B62" s="8" t="s">
        <v>338</v>
      </c>
      <c r="C62" s="2"/>
      <c r="D62" s="39" t="s">
        <v>339</v>
      </c>
      <c r="E62" s="77" t="s">
        <v>340</v>
      </c>
      <c r="F62" s="2" t="s">
        <v>96</v>
      </c>
      <c r="G62" s="2" t="s">
        <v>29</v>
      </c>
      <c r="H62" s="77"/>
      <c r="I62" s="115" t="s">
        <v>341</v>
      </c>
      <c r="J62" s="3" t="s">
        <v>2737</v>
      </c>
      <c r="K62" s="3" t="s">
        <v>342</v>
      </c>
      <c r="L62" s="4">
        <v>25000</v>
      </c>
      <c r="M62" s="6" t="s">
        <v>51</v>
      </c>
      <c r="N62" s="6" t="s">
        <v>70</v>
      </c>
      <c r="O62" s="4">
        <v>25000</v>
      </c>
      <c r="P62" s="4"/>
      <c r="Q62" s="4">
        <v>110</v>
      </c>
      <c r="R62" s="4">
        <v>80</v>
      </c>
      <c r="S62" s="4">
        <v>60</v>
      </c>
      <c r="T62" s="4">
        <f t="shared" si="0"/>
        <v>250</v>
      </c>
      <c r="U62" s="88">
        <v>15000</v>
      </c>
      <c r="V62" s="159" t="s">
        <v>2929</v>
      </c>
      <c r="W62" s="131" t="s">
        <v>2861</v>
      </c>
      <c r="X62" s="4" t="s">
        <v>2891</v>
      </c>
      <c r="Y62" s="152" t="s">
        <v>2922</v>
      </c>
      <c r="Z62" s="157" t="s">
        <v>2861</v>
      </c>
      <c r="AA62" s="157" t="s">
        <v>2891</v>
      </c>
      <c r="AB62" s="116"/>
    </row>
    <row r="63" spans="1:27" s="7" customFormat="1" ht="73.5">
      <c r="A63" s="1" t="s">
        <v>343</v>
      </c>
      <c r="B63" s="8" t="s">
        <v>344</v>
      </c>
      <c r="C63" s="2" t="s">
        <v>345</v>
      </c>
      <c r="D63" s="39" t="s">
        <v>90</v>
      </c>
      <c r="E63" s="77" t="s">
        <v>346</v>
      </c>
      <c r="F63" s="2" t="s">
        <v>90</v>
      </c>
      <c r="G63" s="2" t="s">
        <v>58</v>
      </c>
      <c r="H63" s="77" t="s">
        <v>347</v>
      </c>
      <c r="I63" s="115" t="s">
        <v>348</v>
      </c>
      <c r="J63" s="3" t="s">
        <v>2773</v>
      </c>
      <c r="K63" s="3" t="s">
        <v>349</v>
      </c>
      <c r="L63" s="4">
        <v>33000</v>
      </c>
      <c r="M63" s="6" t="s">
        <v>80</v>
      </c>
      <c r="N63" s="6" t="s">
        <v>41</v>
      </c>
      <c r="O63" s="4">
        <v>33000</v>
      </c>
      <c r="P63" s="4"/>
      <c r="Q63" s="4">
        <v>105</v>
      </c>
      <c r="R63" s="4">
        <v>85</v>
      </c>
      <c r="S63" s="4">
        <v>80</v>
      </c>
      <c r="T63" s="4">
        <f t="shared" si="0"/>
        <v>270</v>
      </c>
      <c r="U63" s="88">
        <v>20000</v>
      </c>
      <c r="V63" s="159" t="s">
        <v>2929</v>
      </c>
      <c r="W63" s="131">
        <v>20000</v>
      </c>
      <c r="X63" s="4">
        <v>20000</v>
      </c>
      <c r="Y63" s="152" t="s">
        <v>2922</v>
      </c>
      <c r="Z63" s="157">
        <v>20000</v>
      </c>
      <c r="AA63" s="157">
        <v>20000</v>
      </c>
    </row>
    <row r="64" spans="1:27" s="7" customFormat="1" ht="54" customHeight="1">
      <c r="A64" s="1" t="s">
        <v>350</v>
      </c>
      <c r="B64" s="8" t="s">
        <v>351</v>
      </c>
      <c r="C64" s="2" t="s">
        <v>352</v>
      </c>
      <c r="D64" s="39" t="s">
        <v>353</v>
      </c>
      <c r="E64" s="77" t="s">
        <v>354</v>
      </c>
      <c r="F64" s="2" t="s">
        <v>74</v>
      </c>
      <c r="G64" s="2" t="s">
        <v>141</v>
      </c>
      <c r="H64" s="77" t="s">
        <v>355</v>
      </c>
      <c r="I64" s="115" t="s">
        <v>356</v>
      </c>
      <c r="J64" s="3" t="s">
        <v>2376</v>
      </c>
      <c r="K64" s="3" t="s">
        <v>177</v>
      </c>
      <c r="L64" s="4">
        <v>42500</v>
      </c>
      <c r="M64" s="6" t="s">
        <v>69</v>
      </c>
      <c r="N64" s="6" t="s">
        <v>107</v>
      </c>
      <c r="O64" s="4">
        <v>21250</v>
      </c>
      <c r="P64" s="4"/>
      <c r="Q64" s="4">
        <v>130</v>
      </c>
      <c r="R64" s="4">
        <v>60</v>
      </c>
      <c r="S64" s="4">
        <v>60</v>
      </c>
      <c r="T64" s="4">
        <f t="shared" si="0"/>
        <v>250</v>
      </c>
      <c r="U64" s="88">
        <v>15000</v>
      </c>
      <c r="V64" s="159" t="s">
        <v>2929</v>
      </c>
      <c r="W64" s="131">
        <v>25000</v>
      </c>
      <c r="X64" s="4">
        <v>150000</v>
      </c>
      <c r="Y64" s="152" t="s">
        <v>2923</v>
      </c>
      <c r="Z64" s="157">
        <v>25000</v>
      </c>
      <c r="AA64" s="157">
        <v>150000</v>
      </c>
    </row>
    <row r="65" spans="1:28" s="7" customFormat="1" ht="50.25" customHeight="1">
      <c r="A65" s="1" t="s">
        <v>357</v>
      </c>
      <c r="B65" s="8" t="s">
        <v>358</v>
      </c>
      <c r="C65" s="2" t="s">
        <v>359</v>
      </c>
      <c r="D65" s="39" t="s">
        <v>111</v>
      </c>
      <c r="E65" s="77" t="s">
        <v>112</v>
      </c>
      <c r="F65" s="2" t="s">
        <v>57</v>
      </c>
      <c r="G65" s="2" t="s">
        <v>58</v>
      </c>
      <c r="H65" s="77" t="s">
        <v>360</v>
      </c>
      <c r="I65" s="115" t="s">
        <v>361</v>
      </c>
      <c r="J65" s="3" t="s">
        <v>2738</v>
      </c>
      <c r="K65" s="3" t="s">
        <v>362</v>
      </c>
      <c r="L65" s="4">
        <v>160000</v>
      </c>
      <c r="M65" s="6" t="s">
        <v>107</v>
      </c>
      <c r="N65" s="6" t="s">
        <v>107</v>
      </c>
      <c r="O65" s="4">
        <v>70000</v>
      </c>
      <c r="P65" s="4"/>
      <c r="Q65" s="4">
        <v>125</v>
      </c>
      <c r="R65" s="4">
        <v>105</v>
      </c>
      <c r="S65" s="4">
        <v>90</v>
      </c>
      <c r="T65" s="4">
        <f t="shared" si="0"/>
        <v>320</v>
      </c>
      <c r="U65" s="88">
        <v>30000</v>
      </c>
      <c r="V65" s="159" t="s">
        <v>2929</v>
      </c>
      <c r="W65" s="131" t="s">
        <v>2852</v>
      </c>
      <c r="X65" s="4" t="s">
        <v>2891</v>
      </c>
      <c r="Y65" s="152" t="s">
        <v>2922</v>
      </c>
      <c r="Z65" s="157" t="s">
        <v>2852</v>
      </c>
      <c r="AA65" s="157" t="s">
        <v>2891</v>
      </c>
      <c r="AB65" s="116"/>
    </row>
    <row r="66" spans="1:27" s="7" customFormat="1" ht="87.75" customHeight="1">
      <c r="A66" s="1" t="s">
        <v>363</v>
      </c>
      <c r="B66" s="8" t="s">
        <v>364</v>
      </c>
      <c r="C66" s="2" t="s">
        <v>365</v>
      </c>
      <c r="D66" s="39" t="s">
        <v>172</v>
      </c>
      <c r="E66" s="77" t="s">
        <v>173</v>
      </c>
      <c r="F66" s="2" t="s">
        <v>1100</v>
      </c>
      <c r="G66" s="2" t="s">
        <v>38</v>
      </c>
      <c r="H66" s="77" t="s">
        <v>366</v>
      </c>
      <c r="I66" s="115" t="s">
        <v>367</v>
      </c>
      <c r="J66" s="3" t="s">
        <v>2377</v>
      </c>
      <c r="K66" s="3" t="s">
        <v>2774</v>
      </c>
      <c r="L66" s="4">
        <v>200000</v>
      </c>
      <c r="M66" s="6" t="s">
        <v>107</v>
      </c>
      <c r="N66" s="6" t="s">
        <v>107</v>
      </c>
      <c r="O66" s="4">
        <v>100000</v>
      </c>
      <c r="P66" s="4"/>
      <c r="Q66" s="4">
        <v>160</v>
      </c>
      <c r="R66" s="4">
        <v>156</v>
      </c>
      <c r="S66" s="4">
        <v>100</v>
      </c>
      <c r="T66" s="4">
        <f t="shared" si="0"/>
        <v>416</v>
      </c>
      <c r="U66" s="88">
        <v>50000</v>
      </c>
      <c r="V66" s="159" t="s">
        <v>2929</v>
      </c>
      <c r="W66" s="131">
        <v>45000</v>
      </c>
      <c r="X66" s="4" t="s">
        <v>2891</v>
      </c>
      <c r="Y66" s="152" t="s">
        <v>2922</v>
      </c>
      <c r="Z66" s="157">
        <v>45000</v>
      </c>
      <c r="AA66" s="157" t="s">
        <v>2891</v>
      </c>
    </row>
    <row r="67" spans="1:28" s="7" customFormat="1" ht="72" customHeight="1">
      <c r="A67" s="1" t="s">
        <v>368</v>
      </c>
      <c r="B67" s="8" t="s">
        <v>369</v>
      </c>
      <c r="C67" s="2"/>
      <c r="D67" s="39" t="s">
        <v>74</v>
      </c>
      <c r="E67" s="77" t="s">
        <v>75</v>
      </c>
      <c r="F67" s="2" t="s">
        <v>74</v>
      </c>
      <c r="G67" s="2" t="s">
        <v>370</v>
      </c>
      <c r="H67" s="77" t="s">
        <v>371</v>
      </c>
      <c r="I67" s="115" t="s">
        <v>372</v>
      </c>
      <c r="J67" s="3" t="s">
        <v>2739</v>
      </c>
      <c r="K67" s="3" t="s">
        <v>373</v>
      </c>
      <c r="L67" s="4">
        <v>2000000</v>
      </c>
      <c r="M67" s="6" t="s">
        <v>80</v>
      </c>
      <c r="N67" s="6" t="s">
        <v>81</v>
      </c>
      <c r="O67" s="4">
        <v>100000</v>
      </c>
      <c r="P67" s="4"/>
      <c r="Q67" s="4">
        <v>80</v>
      </c>
      <c r="R67" s="4">
        <v>105</v>
      </c>
      <c r="S67" s="4">
        <v>85</v>
      </c>
      <c r="T67" s="4">
        <f t="shared" si="0"/>
        <v>270</v>
      </c>
      <c r="U67" s="88">
        <v>20000</v>
      </c>
      <c r="V67" s="159" t="s">
        <v>2929</v>
      </c>
      <c r="W67" s="131">
        <v>20000</v>
      </c>
      <c r="X67" s="4">
        <v>20000</v>
      </c>
      <c r="Y67" s="152" t="s">
        <v>2922</v>
      </c>
      <c r="Z67" s="157">
        <v>20000</v>
      </c>
      <c r="AA67" s="157">
        <v>20000</v>
      </c>
      <c r="AB67" s="116"/>
    </row>
    <row r="68" spans="1:27" s="7" customFormat="1" ht="97.5" customHeight="1">
      <c r="A68" s="1" t="s">
        <v>374</v>
      </c>
      <c r="B68" s="8" t="s">
        <v>375</v>
      </c>
      <c r="C68" s="2"/>
      <c r="D68" s="39" t="s">
        <v>377</v>
      </c>
      <c r="E68" s="77" t="s">
        <v>378</v>
      </c>
      <c r="F68" s="2" t="s">
        <v>90</v>
      </c>
      <c r="G68" s="2" t="s">
        <v>29</v>
      </c>
      <c r="H68" s="77"/>
      <c r="I68" s="115" t="s">
        <v>2601</v>
      </c>
      <c r="J68" s="3" t="s">
        <v>2378</v>
      </c>
      <c r="K68" s="3" t="s">
        <v>379</v>
      </c>
      <c r="L68" s="4">
        <v>35000</v>
      </c>
      <c r="M68" s="6" t="s">
        <v>51</v>
      </c>
      <c r="N68" s="6" t="s">
        <v>144</v>
      </c>
      <c r="O68" s="4">
        <v>35000</v>
      </c>
      <c r="P68" s="4"/>
      <c r="Q68" s="4">
        <v>70</v>
      </c>
      <c r="R68" s="4">
        <v>80</v>
      </c>
      <c r="S68" s="4">
        <v>60</v>
      </c>
      <c r="T68" s="4">
        <f t="shared" si="0"/>
        <v>210</v>
      </c>
      <c r="U68" s="88">
        <v>10000</v>
      </c>
      <c r="V68" s="159" t="s">
        <v>2930</v>
      </c>
      <c r="W68" s="131" t="s">
        <v>2853</v>
      </c>
      <c r="X68" s="4" t="s">
        <v>2891</v>
      </c>
      <c r="Y68" s="152" t="s">
        <v>2922</v>
      </c>
      <c r="Z68" s="157" t="s">
        <v>2853</v>
      </c>
      <c r="AA68" s="157" t="s">
        <v>2891</v>
      </c>
    </row>
    <row r="69" spans="1:27" s="7" customFormat="1" ht="84" customHeight="1">
      <c r="A69" s="1" t="s">
        <v>380</v>
      </c>
      <c r="B69" s="8" t="s">
        <v>381</v>
      </c>
      <c r="C69" s="2" t="s">
        <v>382</v>
      </c>
      <c r="D69" s="39" t="s">
        <v>383</v>
      </c>
      <c r="E69" s="77" t="s">
        <v>384</v>
      </c>
      <c r="F69" s="2" t="s">
        <v>74</v>
      </c>
      <c r="G69" s="2" t="s">
        <v>58</v>
      </c>
      <c r="H69" s="77" t="s">
        <v>385</v>
      </c>
      <c r="I69" s="115" t="s">
        <v>386</v>
      </c>
      <c r="J69" s="3" t="s">
        <v>2379</v>
      </c>
      <c r="K69" s="3" t="s">
        <v>387</v>
      </c>
      <c r="L69" s="4">
        <v>50000</v>
      </c>
      <c r="M69" s="6" t="s">
        <v>80</v>
      </c>
      <c r="N69" s="6" t="s">
        <v>81</v>
      </c>
      <c r="O69" s="4">
        <v>25000</v>
      </c>
      <c r="P69" s="4"/>
      <c r="Q69" s="4">
        <v>80</v>
      </c>
      <c r="R69" s="4">
        <v>80</v>
      </c>
      <c r="S69" s="4">
        <v>110</v>
      </c>
      <c r="T69" s="4">
        <f t="shared" si="0"/>
        <v>270</v>
      </c>
      <c r="U69" s="88">
        <v>20000</v>
      </c>
      <c r="V69" s="159" t="s">
        <v>2929</v>
      </c>
      <c r="W69" s="131">
        <v>20000</v>
      </c>
      <c r="X69" s="4">
        <v>25000</v>
      </c>
      <c r="Y69" s="152" t="s">
        <v>2922</v>
      </c>
      <c r="Z69" s="157">
        <v>20000</v>
      </c>
      <c r="AA69" s="157">
        <v>25000</v>
      </c>
    </row>
    <row r="70" spans="1:28" s="7" customFormat="1" ht="65.25" customHeight="1">
      <c r="A70" s="1" t="s">
        <v>388</v>
      </c>
      <c r="B70" s="8" t="s">
        <v>389</v>
      </c>
      <c r="C70" s="2" t="s">
        <v>390</v>
      </c>
      <c r="D70" s="39" t="s">
        <v>391</v>
      </c>
      <c r="E70" s="77" t="s">
        <v>392</v>
      </c>
      <c r="F70" s="2" t="s">
        <v>57</v>
      </c>
      <c r="G70" s="2" t="s">
        <v>201</v>
      </c>
      <c r="H70" s="77" t="s">
        <v>393</v>
      </c>
      <c r="I70" s="115" t="s">
        <v>394</v>
      </c>
      <c r="J70" s="3" t="s">
        <v>2740</v>
      </c>
      <c r="K70" s="3" t="s">
        <v>2775</v>
      </c>
      <c r="L70" s="4">
        <v>800000</v>
      </c>
      <c r="M70" s="6" t="s">
        <v>144</v>
      </c>
      <c r="N70" s="6" t="s">
        <v>144</v>
      </c>
      <c r="O70" s="4">
        <v>200000</v>
      </c>
      <c r="P70" s="4"/>
      <c r="Q70" s="4">
        <v>160</v>
      </c>
      <c r="R70" s="4">
        <v>150</v>
      </c>
      <c r="S70" s="4">
        <v>170</v>
      </c>
      <c r="T70" s="4">
        <f t="shared" si="0"/>
        <v>480</v>
      </c>
      <c r="U70" s="88">
        <v>100000</v>
      </c>
      <c r="V70" s="159" t="s">
        <v>2929</v>
      </c>
      <c r="W70" s="131">
        <v>100000</v>
      </c>
      <c r="X70" s="4">
        <v>100000</v>
      </c>
      <c r="Y70" s="152" t="s">
        <v>2922</v>
      </c>
      <c r="Z70" s="157">
        <v>100000</v>
      </c>
      <c r="AA70" s="157">
        <v>100000</v>
      </c>
      <c r="AB70" s="116"/>
    </row>
    <row r="71" spans="1:27" s="7" customFormat="1" ht="43.5" customHeight="1">
      <c r="A71" s="1" t="s">
        <v>395</v>
      </c>
      <c r="B71" s="8" t="s">
        <v>214</v>
      </c>
      <c r="C71" s="2" t="s">
        <v>215</v>
      </c>
      <c r="D71" s="39" t="s">
        <v>45</v>
      </c>
      <c r="E71" s="77" t="s">
        <v>46</v>
      </c>
      <c r="F71" s="2" t="s">
        <v>57</v>
      </c>
      <c r="G71" s="2" t="s">
        <v>201</v>
      </c>
      <c r="H71" s="77" t="s">
        <v>216</v>
      </c>
      <c r="I71" s="115" t="s">
        <v>396</v>
      </c>
      <c r="J71" s="3" t="s">
        <v>2741</v>
      </c>
      <c r="K71" s="3" t="s">
        <v>397</v>
      </c>
      <c r="L71" s="4">
        <v>35000</v>
      </c>
      <c r="M71" s="6" t="s">
        <v>144</v>
      </c>
      <c r="N71" s="6" t="s">
        <v>32</v>
      </c>
      <c r="O71" s="4">
        <v>35000</v>
      </c>
      <c r="P71" s="4"/>
      <c r="Q71" s="4">
        <v>120</v>
      </c>
      <c r="R71" s="4">
        <v>105</v>
      </c>
      <c r="S71" s="4">
        <v>100</v>
      </c>
      <c r="T71" s="4">
        <f t="shared" si="0"/>
        <v>325</v>
      </c>
      <c r="U71" s="88">
        <v>30000</v>
      </c>
      <c r="V71" s="159" t="s">
        <v>2929</v>
      </c>
      <c r="W71" s="131" t="s">
        <v>2852</v>
      </c>
      <c r="X71" s="4" t="s">
        <v>2896</v>
      </c>
      <c r="Y71" s="152" t="s">
        <v>2922</v>
      </c>
      <c r="Z71" s="157" t="s">
        <v>2852</v>
      </c>
      <c r="AA71" s="157" t="s">
        <v>2896</v>
      </c>
    </row>
    <row r="72" spans="1:28" s="7" customFormat="1" ht="50.25" customHeight="1">
      <c r="A72" s="1" t="s">
        <v>398</v>
      </c>
      <c r="B72" s="8" t="s">
        <v>399</v>
      </c>
      <c r="C72" s="2" t="s">
        <v>400</v>
      </c>
      <c r="D72" s="39" t="s">
        <v>401</v>
      </c>
      <c r="E72" s="77" t="s">
        <v>126</v>
      </c>
      <c r="F72" s="2" t="s">
        <v>74</v>
      </c>
      <c r="G72" s="2" t="s">
        <v>38</v>
      </c>
      <c r="H72" s="77" t="s">
        <v>402</v>
      </c>
      <c r="I72" s="115" t="s">
        <v>403</v>
      </c>
      <c r="J72" s="3" t="s">
        <v>2742</v>
      </c>
      <c r="K72" s="3" t="s">
        <v>404</v>
      </c>
      <c r="L72" s="4">
        <v>82000</v>
      </c>
      <c r="M72" s="6" t="s">
        <v>193</v>
      </c>
      <c r="N72" s="6" t="s">
        <v>107</v>
      </c>
      <c r="O72" s="4">
        <v>40000</v>
      </c>
      <c r="P72" s="4"/>
      <c r="Q72" s="4">
        <v>80</v>
      </c>
      <c r="R72" s="4">
        <v>80</v>
      </c>
      <c r="S72" s="4">
        <v>90</v>
      </c>
      <c r="T72" s="4">
        <f t="shared" si="0"/>
        <v>250</v>
      </c>
      <c r="U72" s="88">
        <v>15000</v>
      </c>
      <c r="V72" s="159" t="s">
        <v>2929</v>
      </c>
      <c r="W72" s="131">
        <v>30000</v>
      </c>
      <c r="X72" s="4">
        <v>25000</v>
      </c>
      <c r="Y72" s="152" t="s">
        <v>2922</v>
      </c>
      <c r="Z72" s="157">
        <v>30000</v>
      </c>
      <c r="AA72" s="157">
        <v>25000</v>
      </c>
      <c r="AB72" s="116"/>
    </row>
    <row r="73" spans="1:27" s="7" customFormat="1" ht="84" customHeight="1">
      <c r="A73" s="1" t="s">
        <v>405</v>
      </c>
      <c r="B73" s="8" t="s">
        <v>406</v>
      </c>
      <c r="C73" s="2" t="s">
        <v>407</v>
      </c>
      <c r="D73" s="39" t="s">
        <v>164</v>
      </c>
      <c r="E73" s="77" t="s">
        <v>408</v>
      </c>
      <c r="F73" s="2" t="s">
        <v>164</v>
      </c>
      <c r="G73" s="2" t="s">
        <v>58</v>
      </c>
      <c r="H73" s="77" t="s">
        <v>409</v>
      </c>
      <c r="I73" s="115" t="s">
        <v>410</v>
      </c>
      <c r="J73" s="3" t="s">
        <v>2776</v>
      </c>
      <c r="K73" s="3" t="s">
        <v>411</v>
      </c>
      <c r="L73" s="4">
        <v>35000</v>
      </c>
      <c r="M73" s="6" t="s">
        <v>80</v>
      </c>
      <c r="N73" s="6" t="s">
        <v>218</v>
      </c>
      <c r="O73" s="4">
        <v>35000</v>
      </c>
      <c r="P73" s="4"/>
      <c r="Q73" s="4">
        <v>140</v>
      </c>
      <c r="R73" s="4">
        <v>100</v>
      </c>
      <c r="S73" s="4">
        <v>80</v>
      </c>
      <c r="T73" s="4">
        <f t="shared" si="0"/>
        <v>320</v>
      </c>
      <c r="U73" s="88">
        <v>30000</v>
      </c>
      <c r="V73" s="159" t="s">
        <v>2929</v>
      </c>
      <c r="W73" s="131">
        <v>30000</v>
      </c>
      <c r="X73" s="4">
        <v>20000</v>
      </c>
      <c r="Y73" s="152" t="s">
        <v>2922</v>
      </c>
      <c r="Z73" s="157">
        <v>30000</v>
      </c>
      <c r="AA73" s="157">
        <v>20000</v>
      </c>
    </row>
    <row r="74" spans="1:27" s="7" customFormat="1" ht="67.5" customHeight="1">
      <c r="A74" s="1" t="s">
        <v>412</v>
      </c>
      <c r="B74" s="8" t="s">
        <v>413</v>
      </c>
      <c r="C74" s="2" t="s">
        <v>414</v>
      </c>
      <c r="D74" s="39" t="s">
        <v>96</v>
      </c>
      <c r="E74" s="77" t="s">
        <v>97</v>
      </c>
      <c r="F74" s="2" t="s">
        <v>96</v>
      </c>
      <c r="G74" s="2" t="s">
        <v>58</v>
      </c>
      <c r="H74" s="77" t="s">
        <v>415</v>
      </c>
      <c r="I74" s="115" t="s">
        <v>416</v>
      </c>
      <c r="J74" s="3" t="s">
        <v>2380</v>
      </c>
      <c r="K74" s="3" t="s">
        <v>417</v>
      </c>
      <c r="L74" s="4">
        <v>111250</v>
      </c>
      <c r="M74" s="6" t="s">
        <v>80</v>
      </c>
      <c r="N74" s="6" t="s">
        <v>81</v>
      </c>
      <c r="O74" s="4">
        <v>51500</v>
      </c>
      <c r="P74" s="4"/>
      <c r="Q74" s="4">
        <v>137</v>
      </c>
      <c r="R74" s="4">
        <v>130</v>
      </c>
      <c r="S74" s="4">
        <v>153</v>
      </c>
      <c r="T74" s="4">
        <f t="shared" si="0"/>
        <v>420</v>
      </c>
      <c r="U74" s="88">
        <v>50000</v>
      </c>
      <c r="V74" s="159" t="s">
        <v>2930</v>
      </c>
      <c r="W74" s="131">
        <v>70000</v>
      </c>
      <c r="X74" s="4">
        <v>70000</v>
      </c>
      <c r="Y74" s="152" t="s">
        <v>2922</v>
      </c>
      <c r="Z74" s="157">
        <v>70000</v>
      </c>
      <c r="AA74" s="157">
        <v>70000</v>
      </c>
    </row>
    <row r="75" spans="1:28" s="7" customFormat="1" ht="58.5" customHeight="1">
      <c r="A75" s="1" t="s">
        <v>418</v>
      </c>
      <c r="B75" s="8" t="s">
        <v>419</v>
      </c>
      <c r="C75" s="2" t="s">
        <v>420</v>
      </c>
      <c r="D75" s="39" t="s">
        <v>111</v>
      </c>
      <c r="E75" s="77" t="s">
        <v>112</v>
      </c>
      <c r="F75" s="2" t="s">
        <v>57</v>
      </c>
      <c r="G75" s="2" t="s">
        <v>421</v>
      </c>
      <c r="H75" s="77" t="s">
        <v>422</v>
      </c>
      <c r="I75" s="115" t="s">
        <v>423</v>
      </c>
      <c r="J75" s="3" t="s">
        <v>2777</v>
      </c>
      <c r="K75" s="3" t="s">
        <v>424</v>
      </c>
      <c r="L75" s="4">
        <v>100000</v>
      </c>
      <c r="M75" s="6" t="s">
        <v>107</v>
      </c>
      <c r="N75" s="6" t="s">
        <v>107</v>
      </c>
      <c r="O75" s="4">
        <v>50000</v>
      </c>
      <c r="P75" s="4"/>
      <c r="Q75" s="4">
        <v>116</v>
      </c>
      <c r="R75" s="4">
        <v>94</v>
      </c>
      <c r="S75" s="4">
        <v>86</v>
      </c>
      <c r="T75" s="4">
        <f t="shared" si="0"/>
        <v>296</v>
      </c>
      <c r="U75" s="88">
        <v>25000</v>
      </c>
      <c r="V75" s="159" t="s">
        <v>2929</v>
      </c>
      <c r="W75" s="131" t="s">
        <v>2852</v>
      </c>
      <c r="X75" s="4" t="s">
        <v>2891</v>
      </c>
      <c r="Y75" s="152" t="s">
        <v>2923</v>
      </c>
      <c r="Z75" s="157" t="s">
        <v>2852</v>
      </c>
      <c r="AA75" s="157" t="s">
        <v>2891</v>
      </c>
      <c r="AB75" s="116"/>
    </row>
    <row r="76" spans="1:27" s="7" customFormat="1" ht="51" customHeight="1">
      <c r="A76" s="1" t="s">
        <v>425</v>
      </c>
      <c r="B76" s="8" t="s">
        <v>426</v>
      </c>
      <c r="C76" s="2" t="s">
        <v>427</v>
      </c>
      <c r="D76" s="39" t="s">
        <v>74</v>
      </c>
      <c r="E76" s="77" t="s">
        <v>75</v>
      </c>
      <c r="F76" s="2" t="s">
        <v>74</v>
      </c>
      <c r="G76" s="2" t="s">
        <v>174</v>
      </c>
      <c r="H76" s="77" t="s">
        <v>428</v>
      </c>
      <c r="I76" s="115" t="s">
        <v>429</v>
      </c>
      <c r="J76" s="3" t="s">
        <v>2743</v>
      </c>
      <c r="K76" s="3" t="s">
        <v>430</v>
      </c>
      <c r="L76" s="4">
        <v>1080000</v>
      </c>
      <c r="M76" s="6" t="s">
        <v>41</v>
      </c>
      <c r="N76" s="6" t="s">
        <v>218</v>
      </c>
      <c r="O76" s="4">
        <v>540000</v>
      </c>
      <c r="P76" s="4"/>
      <c r="Q76" s="4">
        <v>183</v>
      </c>
      <c r="R76" s="4">
        <v>182</v>
      </c>
      <c r="S76" s="4">
        <v>182</v>
      </c>
      <c r="T76" s="4">
        <f t="shared" si="0"/>
        <v>547</v>
      </c>
      <c r="U76" s="88">
        <v>400000</v>
      </c>
      <c r="V76" s="159" t="s">
        <v>2929</v>
      </c>
      <c r="W76" s="131">
        <v>350000</v>
      </c>
      <c r="X76" s="4">
        <v>25000</v>
      </c>
      <c r="Y76" s="152" t="s">
        <v>2922</v>
      </c>
      <c r="Z76" s="157">
        <v>350000</v>
      </c>
      <c r="AA76" s="157">
        <v>25000</v>
      </c>
    </row>
    <row r="77" spans="1:28" s="7" customFormat="1" ht="42" customHeight="1">
      <c r="A77" s="1" t="s">
        <v>431</v>
      </c>
      <c r="B77" s="8" t="s">
        <v>432</v>
      </c>
      <c r="C77" s="2" t="s">
        <v>433</v>
      </c>
      <c r="D77" s="39" t="s">
        <v>434</v>
      </c>
      <c r="E77" s="77" t="s">
        <v>435</v>
      </c>
      <c r="F77" s="2" t="s">
        <v>74</v>
      </c>
      <c r="G77" s="2" t="s">
        <v>141</v>
      </c>
      <c r="H77" s="77" t="s">
        <v>436</v>
      </c>
      <c r="I77" s="115" t="s">
        <v>437</v>
      </c>
      <c r="J77" s="3" t="s">
        <v>2381</v>
      </c>
      <c r="K77" s="3" t="s">
        <v>438</v>
      </c>
      <c r="L77" s="4">
        <v>34000</v>
      </c>
      <c r="M77" s="6" t="s">
        <v>218</v>
      </c>
      <c r="N77" s="6" t="s">
        <v>218</v>
      </c>
      <c r="O77" s="4">
        <v>34000</v>
      </c>
      <c r="P77" s="4"/>
      <c r="Q77" s="4">
        <v>80</v>
      </c>
      <c r="R77" s="4">
        <v>80</v>
      </c>
      <c r="S77" s="4">
        <v>60</v>
      </c>
      <c r="T77" s="4">
        <f t="shared" si="0"/>
        <v>220</v>
      </c>
      <c r="U77" s="88">
        <v>10000</v>
      </c>
      <c r="V77" s="159" t="s">
        <v>2929</v>
      </c>
      <c r="W77" s="131" t="s">
        <v>2861</v>
      </c>
      <c r="X77" s="4" t="s">
        <v>2891</v>
      </c>
      <c r="Y77" s="152" t="s">
        <v>2923</v>
      </c>
      <c r="Z77" s="157" t="s">
        <v>2861</v>
      </c>
      <c r="AA77" s="157" t="s">
        <v>2891</v>
      </c>
      <c r="AB77" s="116"/>
    </row>
    <row r="78" spans="1:27" s="7" customFormat="1" ht="83.25" customHeight="1">
      <c r="A78" s="1" t="s">
        <v>439</v>
      </c>
      <c r="B78" s="8" t="s">
        <v>2770</v>
      </c>
      <c r="C78" s="2" t="s">
        <v>326</v>
      </c>
      <c r="D78" s="39" t="s">
        <v>327</v>
      </c>
      <c r="E78" s="77" t="s">
        <v>37</v>
      </c>
      <c r="F78" s="2" t="s">
        <v>90</v>
      </c>
      <c r="G78" s="2" t="s">
        <v>174</v>
      </c>
      <c r="H78" s="77" t="s">
        <v>328</v>
      </c>
      <c r="I78" s="115" t="s">
        <v>440</v>
      </c>
      <c r="J78" s="3" t="s">
        <v>2382</v>
      </c>
      <c r="K78" s="3" t="s">
        <v>441</v>
      </c>
      <c r="L78" s="4">
        <v>56000</v>
      </c>
      <c r="M78" s="6" t="s">
        <v>70</v>
      </c>
      <c r="N78" s="6" t="s">
        <v>70</v>
      </c>
      <c r="O78" s="4">
        <v>35000</v>
      </c>
      <c r="P78" s="4"/>
      <c r="Q78" s="4">
        <v>80</v>
      </c>
      <c r="R78" s="4">
        <v>60</v>
      </c>
      <c r="S78" s="4">
        <v>41</v>
      </c>
      <c r="T78" s="4">
        <f t="shared" si="0"/>
        <v>181</v>
      </c>
      <c r="U78" s="88">
        <v>0</v>
      </c>
      <c r="V78" s="159" t="s">
        <v>2929</v>
      </c>
      <c r="W78" s="133" t="s">
        <v>2860</v>
      </c>
      <c r="X78" s="4" t="s">
        <v>2891</v>
      </c>
      <c r="Y78" s="152" t="s">
        <v>2923</v>
      </c>
      <c r="Z78" s="157" t="s">
        <v>2860</v>
      </c>
      <c r="AA78" s="157" t="s">
        <v>2891</v>
      </c>
    </row>
    <row r="79" spans="1:27" s="7" customFormat="1" ht="42">
      <c r="A79" s="1" t="s">
        <v>442</v>
      </c>
      <c r="B79" s="8" t="s">
        <v>443</v>
      </c>
      <c r="C79" s="2" t="s">
        <v>444</v>
      </c>
      <c r="D79" s="39" t="s">
        <v>391</v>
      </c>
      <c r="E79" s="77" t="s">
        <v>392</v>
      </c>
      <c r="F79" s="2" t="s">
        <v>57</v>
      </c>
      <c r="G79" s="2" t="s">
        <v>58</v>
      </c>
      <c r="H79" s="77" t="s">
        <v>445</v>
      </c>
      <c r="I79" s="115" t="s">
        <v>446</v>
      </c>
      <c r="J79" s="3" t="s">
        <v>2383</v>
      </c>
      <c r="K79" s="3" t="s">
        <v>447</v>
      </c>
      <c r="L79" s="4">
        <v>64500</v>
      </c>
      <c r="M79" s="6" t="s">
        <v>69</v>
      </c>
      <c r="N79" s="6" t="s">
        <v>69</v>
      </c>
      <c r="O79" s="4">
        <v>20000</v>
      </c>
      <c r="P79" s="4"/>
      <c r="Q79" s="4">
        <v>90</v>
      </c>
      <c r="R79" s="4">
        <v>90</v>
      </c>
      <c r="S79" s="4">
        <v>70</v>
      </c>
      <c r="T79" s="4">
        <f t="shared" si="0"/>
        <v>250</v>
      </c>
      <c r="U79" s="88">
        <v>15000</v>
      </c>
      <c r="V79" s="159" t="s">
        <v>2929</v>
      </c>
      <c r="W79" s="131">
        <v>15000</v>
      </c>
      <c r="X79" s="4" t="s">
        <v>2891</v>
      </c>
      <c r="Y79" s="152" t="s">
        <v>2922</v>
      </c>
      <c r="Z79" s="157">
        <v>15000</v>
      </c>
      <c r="AA79" s="157" t="s">
        <v>2891</v>
      </c>
    </row>
    <row r="80" spans="1:28" s="7" customFormat="1" ht="50.25" customHeight="1">
      <c r="A80" s="1" t="s">
        <v>448</v>
      </c>
      <c r="B80" s="8" t="s">
        <v>449</v>
      </c>
      <c r="C80" s="2"/>
      <c r="D80" s="39" t="s">
        <v>401</v>
      </c>
      <c r="E80" s="77" t="s">
        <v>126</v>
      </c>
      <c r="F80" s="2" t="s">
        <v>74</v>
      </c>
      <c r="G80" s="2" t="s">
        <v>29</v>
      </c>
      <c r="H80" s="77"/>
      <c r="I80" s="115" t="s">
        <v>450</v>
      </c>
      <c r="J80" s="3" t="s">
        <v>2384</v>
      </c>
      <c r="K80" s="3" t="s">
        <v>2385</v>
      </c>
      <c r="L80" s="4">
        <v>32450</v>
      </c>
      <c r="M80" s="6" t="s">
        <v>193</v>
      </c>
      <c r="N80" s="6" t="s">
        <v>81</v>
      </c>
      <c r="O80" s="4">
        <v>32450</v>
      </c>
      <c r="P80" s="4"/>
      <c r="Q80" s="4">
        <v>76</v>
      </c>
      <c r="R80" s="4">
        <v>70</v>
      </c>
      <c r="S80" s="4">
        <v>50</v>
      </c>
      <c r="T80" s="4">
        <f aca="true" t="shared" si="1" ref="T80:T109">SUM(Q80:S80)</f>
        <v>196</v>
      </c>
      <c r="U80" s="88">
        <v>0</v>
      </c>
      <c r="V80" s="159" t="s">
        <v>2930</v>
      </c>
      <c r="W80" s="131" t="s">
        <v>2853</v>
      </c>
      <c r="X80" s="4" t="s">
        <v>2891</v>
      </c>
      <c r="Y80" s="152" t="s">
        <v>2922</v>
      </c>
      <c r="Z80" s="157" t="s">
        <v>2853</v>
      </c>
      <c r="AA80" s="157" t="s">
        <v>2891</v>
      </c>
      <c r="AB80" s="116"/>
    </row>
    <row r="81" spans="1:27" s="7" customFormat="1" ht="71.25" customHeight="1">
      <c r="A81" s="1" t="s">
        <v>451</v>
      </c>
      <c r="B81" s="8" t="s">
        <v>452</v>
      </c>
      <c r="C81" s="2" t="s">
        <v>453</v>
      </c>
      <c r="D81" s="39" t="s">
        <v>74</v>
      </c>
      <c r="E81" s="77" t="s">
        <v>75</v>
      </c>
      <c r="F81" s="2" t="s">
        <v>74</v>
      </c>
      <c r="G81" s="2" t="s">
        <v>58</v>
      </c>
      <c r="H81" s="77" t="s">
        <v>454</v>
      </c>
      <c r="I81" s="115" t="s">
        <v>455</v>
      </c>
      <c r="J81" s="3" t="s">
        <v>2386</v>
      </c>
      <c r="K81" s="3" t="s">
        <v>456</v>
      </c>
      <c r="L81" s="4">
        <v>1015000</v>
      </c>
      <c r="M81" s="6" t="s">
        <v>80</v>
      </c>
      <c r="N81" s="5" t="s">
        <v>81</v>
      </c>
      <c r="O81" s="4">
        <v>304000</v>
      </c>
      <c r="P81" s="4"/>
      <c r="Q81" s="4">
        <v>192</v>
      </c>
      <c r="R81" s="4">
        <v>170</v>
      </c>
      <c r="S81" s="4">
        <v>170</v>
      </c>
      <c r="T81" s="4">
        <f t="shared" si="1"/>
        <v>532</v>
      </c>
      <c r="U81" s="88">
        <v>250000</v>
      </c>
      <c r="V81" s="159" t="s">
        <v>2930</v>
      </c>
      <c r="W81" s="131">
        <v>290000</v>
      </c>
      <c r="X81" s="4">
        <v>297000</v>
      </c>
      <c r="Y81" s="152" t="s">
        <v>2923</v>
      </c>
      <c r="Z81" s="157">
        <v>290000</v>
      </c>
      <c r="AA81" s="157">
        <v>297000</v>
      </c>
    </row>
    <row r="82" spans="1:28" s="7" customFormat="1" ht="41.25" customHeight="1">
      <c r="A82" s="1" t="s">
        <v>457</v>
      </c>
      <c r="B82" s="8" t="s">
        <v>458</v>
      </c>
      <c r="C82" s="2" t="s">
        <v>459</v>
      </c>
      <c r="D82" s="39" t="s">
        <v>74</v>
      </c>
      <c r="E82" s="77" t="s">
        <v>75</v>
      </c>
      <c r="F82" s="2" t="s">
        <v>74</v>
      </c>
      <c r="G82" s="2" t="s">
        <v>201</v>
      </c>
      <c r="H82" s="77" t="s">
        <v>460</v>
      </c>
      <c r="I82" s="115" t="s">
        <v>461</v>
      </c>
      <c r="J82" s="3" t="s">
        <v>2744</v>
      </c>
      <c r="K82" s="3" t="s">
        <v>462</v>
      </c>
      <c r="L82" s="4">
        <v>3696000</v>
      </c>
      <c r="M82" s="6" t="s">
        <v>41</v>
      </c>
      <c r="N82" s="6" t="s">
        <v>32</v>
      </c>
      <c r="O82" s="4">
        <v>900000</v>
      </c>
      <c r="P82" s="4"/>
      <c r="Q82" s="4">
        <v>171</v>
      </c>
      <c r="R82" s="4">
        <v>183</v>
      </c>
      <c r="S82" s="4">
        <v>196</v>
      </c>
      <c r="T82" s="4">
        <f t="shared" si="1"/>
        <v>550</v>
      </c>
      <c r="U82" s="88">
        <v>800000</v>
      </c>
      <c r="V82" s="159" t="s">
        <v>2929</v>
      </c>
      <c r="W82" s="131">
        <v>800000</v>
      </c>
      <c r="X82" s="4">
        <v>400000</v>
      </c>
      <c r="Y82" s="152" t="s">
        <v>2923</v>
      </c>
      <c r="Z82" s="157">
        <v>800000</v>
      </c>
      <c r="AA82" s="157">
        <v>400000</v>
      </c>
      <c r="AB82" s="116"/>
    </row>
    <row r="83" spans="1:27" s="7" customFormat="1" ht="52.5">
      <c r="A83" s="1" t="s">
        <v>463</v>
      </c>
      <c r="B83" s="8" t="s">
        <v>464</v>
      </c>
      <c r="C83" s="2"/>
      <c r="D83" s="39" t="s">
        <v>74</v>
      </c>
      <c r="E83" s="77" t="s">
        <v>465</v>
      </c>
      <c r="F83" s="2" t="s">
        <v>74</v>
      </c>
      <c r="G83" s="2" t="s">
        <v>29</v>
      </c>
      <c r="H83" s="77"/>
      <c r="I83" s="115" t="s">
        <v>466</v>
      </c>
      <c r="J83" s="3" t="s">
        <v>2387</v>
      </c>
      <c r="K83" s="3" t="s">
        <v>467</v>
      </c>
      <c r="L83" s="4">
        <v>114000</v>
      </c>
      <c r="M83" s="6" t="s">
        <v>80</v>
      </c>
      <c r="N83" s="5" t="s">
        <v>81</v>
      </c>
      <c r="O83" s="4">
        <v>49000</v>
      </c>
      <c r="P83" s="4"/>
      <c r="Q83" s="4">
        <v>80</v>
      </c>
      <c r="R83" s="4">
        <v>40</v>
      </c>
      <c r="S83" s="4">
        <v>40</v>
      </c>
      <c r="T83" s="4">
        <f t="shared" si="1"/>
        <v>160</v>
      </c>
      <c r="U83" s="88">
        <v>0</v>
      </c>
      <c r="V83" s="159" t="s">
        <v>2930</v>
      </c>
      <c r="W83" s="131" t="s">
        <v>2853</v>
      </c>
      <c r="X83" s="4" t="s">
        <v>2891</v>
      </c>
      <c r="Y83" s="152" t="s">
        <v>2922</v>
      </c>
      <c r="Z83" s="157" t="s">
        <v>2853</v>
      </c>
      <c r="AA83" s="157" t="s">
        <v>2891</v>
      </c>
    </row>
    <row r="84" spans="1:27" s="7" customFormat="1" ht="117" customHeight="1">
      <c r="A84" s="1" t="s">
        <v>468</v>
      </c>
      <c r="B84" s="8" t="s">
        <v>469</v>
      </c>
      <c r="C84" s="2" t="s">
        <v>470</v>
      </c>
      <c r="D84" s="39" t="s">
        <v>327</v>
      </c>
      <c r="E84" s="77" t="s">
        <v>37</v>
      </c>
      <c r="F84" s="2" t="s">
        <v>90</v>
      </c>
      <c r="G84" s="2" t="s">
        <v>141</v>
      </c>
      <c r="H84" s="77" t="s">
        <v>471</v>
      </c>
      <c r="I84" s="115" t="s">
        <v>472</v>
      </c>
      <c r="J84" s="3" t="s">
        <v>2752</v>
      </c>
      <c r="K84" s="3" t="s">
        <v>473</v>
      </c>
      <c r="L84" s="4">
        <v>187000</v>
      </c>
      <c r="M84" s="6" t="s">
        <v>51</v>
      </c>
      <c r="N84" s="6" t="s">
        <v>107</v>
      </c>
      <c r="O84" s="4">
        <v>50000</v>
      </c>
      <c r="P84" s="4"/>
      <c r="Q84" s="4">
        <v>115</v>
      </c>
      <c r="R84" s="4">
        <v>148</v>
      </c>
      <c r="S84" s="4">
        <v>117</v>
      </c>
      <c r="T84" s="4">
        <f t="shared" si="1"/>
        <v>380</v>
      </c>
      <c r="U84" s="88">
        <v>40000</v>
      </c>
      <c r="V84" s="159" t="s">
        <v>2929</v>
      </c>
      <c r="W84" s="131">
        <v>50000</v>
      </c>
      <c r="X84" s="4">
        <v>50000</v>
      </c>
      <c r="Y84" s="152" t="s">
        <v>2923</v>
      </c>
      <c r="Z84" s="157">
        <v>50000</v>
      </c>
      <c r="AA84" s="157">
        <v>50000</v>
      </c>
    </row>
    <row r="85" spans="1:28" s="7" customFormat="1" ht="38.25" customHeight="1">
      <c r="A85" s="1" t="s">
        <v>474</v>
      </c>
      <c r="B85" s="8" t="s">
        <v>351</v>
      </c>
      <c r="C85" s="2" t="s">
        <v>352</v>
      </c>
      <c r="D85" s="39" t="s">
        <v>353</v>
      </c>
      <c r="E85" s="77" t="s">
        <v>354</v>
      </c>
      <c r="F85" s="2" t="s">
        <v>74</v>
      </c>
      <c r="G85" s="2" t="s">
        <v>141</v>
      </c>
      <c r="H85" s="77" t="s">
        <v>355</v>
      </c>
      <c r="I85" s="115" t="s">
        <v>475</v>
      </c>
      <c r="J85" s="3" t="s">
        <v>2388</v>
      </c>
      <c r="K85" s="3" t="s">
        <v>476</v>
      </c>
      <c r="L85" s="4">
        <v>33925</v>
      </c>
      <c r="M85" s="6" t="s">
        <v>144</v>
      </c>
      <c r="N85" s="6" t="s">
        <v>144</v>
      </c>
      <c r="O85" s="4">
        <v>33925</v>
      </c>
      <c r="P85" s="4"/>
      <c r="Q85" s="4">
        <v>80</v>
      </c>
      <c r="R85" s="4">
        <v>74</v>
      </c>
      <c r="S85" s="4">
        <v>60</v>
      </c>
      <c r="T85" s="4">
        <f t="shared" si="1"/>
        <v>214</v>
      </c>
      <c r="U85" s="45">
        <v>10000</v>
      </c>
      <c r="V85" s="159" t="s">
        <v>2929</v>
      </c>
      <c r="W85" s="131" t="s">
        <v>2852</v>
      </c>
      <c r="X85" s="4">
        <v>150000</v>
      </c>
      <c r="Y85" s="152" t="s">
        <v>2923</v>
      </c>
      <c r="Z85" s="157" t="s">
        <v>2852</v>
      </c>
      <c r="AA85" s="157">
        <v>150000</v>
      </c>
      <c r="AB85" s="116"/>
    </row>
    <row r="86" spans="1:27" s="7" customFormat="1" ht="113.25" customHeight="1">
      <c r="A86" s="1" t="s">
        <v>477</v>
      </c>
      <c r="B86" s="8" t="s">
        <v>478</v>
      </c>
      <c r="C86" s="2" t="s">
        <v>376</v>
      </c>
      <c r="D86" s="39" t="s">
        <v>377</v>
      </c>
      <c r="E86" s="77" t="s">
        <v>378</v>
      </c>
      <c r="F86" s="2" t="s">
        <v>74</v>
      </c>
      <c r="G86" s="2" t="s">
        <v>58</v>
      </c>
      <c r="H86" s="77" t="s">
        <v>479</v>
      </c>
      <c r="I86" s="115" t="s">
        <v>480</v>
      </c>
      <c r="J86" s="3" t="s">
        <v>2389</v>
      </c>
      <c r="K86" s="3" t="s">
        <v>2610</v>
      </c>
      <c r="L86" s="4">
        <v>30000</v>
      </c>
      <c r="M86" s="6" t="s">
        <v>51</v>
      </c>
      <c r="N86" s="6" t="s">
        <v>81</v>
      </c>
      <c r="O86" s="4">
        <v>30000</v>
      </c>
      <c r="P86" s="4"/>
      <c r="Q86" s="4">
        <v>84</v>
      </c>
      <c r="R86" s="4">
        <v>80</v>
      </c>
      <c r="S86" s="4">
        <v>86</v>
      </c>
      <c r="T86" s="4">
        <f t="shared" si="1"/>
        <v>250</v>
      </c>
      <c r="U86" s="45">
        <v>15000</v>
      </c>
      <c r="V86" s="159" t="s">
        <v>2929</v>
      </c>
      <c r="W86" s="131" t="s">
        <v>2853</v>
      </c>
      <c r="X86" s="4" t="s">
        <v>2891</v>
      </c>
      <c r="Y86" s="152" t="s">
        <v>2922</v>
      </c>
      <c r="Z86" s="157" t="s">
        <v>2853</v>
      </c>
      <c r="AA86" s="157" t="s">
        <v>2891</v>
      </c>
    </row>
    <row r="87" spans="1:28" s="7" customFormat="1" ht="30.75" customHeight="1">
      <c r="A87" s="1" t="s">
        <v>481</v>
      </c>
      <c r="B87" s="8" t="s">
        <v>482</v>
      </c>
      <c r="C87" s="2"/>
      <c r="D87" s="39" t="s">
        <v>339</v>
      </c>
      <c r="E87" s="77" t="s">
        <v>340</v>
      </c>
      <c r="F87" s="2" t="s">
        <v>96</v>
      </c>
      <c r="G87" s="2" t="s">
        <v>29</v>
      </c>
      <c r="H87" s="77"/>
      <c r="I87" s="115" t="s">
        <v>483</v>
      </c>
      <c r="J87" s="3" t="s">
        <v>2390</v>
      </c>
      <c r="K87" s="3" t="s">
        <v>484</v>
      </c>
      <c r="L87" s="4">
        <v>30000</v>
      </c>
      <c r="M87" s="6" t="s">
        <v>218</v>
      </c>
      <c r="N87" s="6" t="s">
        <v>218</v>
      </c>
      <c r="O87" s="4">
        <v>30000</v>
      </c>
      <c r="P87" s="4"/>
      <c r="Q87" s="4">
        <v>80</v>
      </c>
      <c r="R87" s="4">
        <v>90</v>
      </c>
      <c r="S87" s="4">
        <v>60</v>
      </c>
      <c r="T87" s="4">
        <f t="shared" si="1"/>
        <v>230</v>
      </c>
      <c r="U87" s="45">
        <v>10000</v>
      </c>
      <c r="V87" s="159" t="s">
        <v>2929</v>
      </c>
      <c r="W87" s="131" t="s">
        <v>2861</v>
      </c>
      <c r="X87" s="4" t="s">
        <v>2891</v>
      </c>
      <c r="Y87" s="152" t="s">
        <v>2922</v>
      </c>
      <c r="Z87" s="157" t="s">
        <v>2861</v>
      </c>
      <c r="AA87" s="157" t="s">
        <v>2891</v>
      </c>
      <c r="AB87" s="116"/>
    </row>
    <row r="88" spans="1:27" s="7" customFormat="1" ht="63">
      <c r="A88" s="1" t="s">
        <v>485</v>
      </c>
      <c r="B88" s="8" t="s">
        <v>486</v>
      </c>
      <c r="C88" s="2" t="s">
        <v>487</v>
      </c>
      <c r="D88" s="39" t="s">
        <v>401</v>
      </c>
      <c r="E88" s="77" t="s">
        <v>126</v>
      </c>
      <c r="F88" s="2" t="s">
        <v>74</v>
      </c>
      <c r="G88" s="2" t="s">
        <v>58</v>
      </c>
      <c r="H88" s="77" t="s">
        <v>488</v>
      </c>
      <c r="I88" s="115" t="s">
        <v>489</v>
      </c>
      <c r="J88" s="3" t="s">
        <v>2391</v>
      </c>
      <c r="K88" s="3" t="s">
        <v>2778</v>
      </c>
      <c r="L88" s="4">
        <v>118600</v>
      </c>
      <c r="M88" s="6" t="s">
        <v>193</v>
      </c>
      <c r="N88" s="6" t="s">
        <v>52</v>
      </c>
      <c r="O88" s="4">
        <v>55000</v>
      </c>
      <c r="P88" s="4"/>
      <c r="Q88" s="4">
        <v>158</v>
      </c>
      <c r="R88" s="4">
        <v>196</v>
      </c>
      <c r="S88" s="4">
        <v>199</v>
      </c>
      <c r="T88" s="4">
        <f t="shared" si="1"/>
        <v>553</v>
      </c>
      <c r="U88" s="45">
        <v>55000</v>
      </c>
      <c r="V88" s="159" t="s">
        <v>2929</v>
      </c>
      <c r="W88" s="131" t="s">
        <v>2853</v>
      </c>
      <c r="X88" s="4" t="s">
        <v>2891</v>
      </c>
      <c r="Y88" s="152" t="s">
        <v>2922</v>
      </c>
      <c r="Z88" s="157" t="s">
        <v>2853</v>
      </c>
      <c r="AA88" s="157" t="s">
        <v>2891</v>
      </c>
    </row>
    <row r="89" spans="1:27" s="7" customFormat="1" ht="98.25" customHeight="1">
      <c r="A89" s="1" t="s">
        <v>490</v>
      </c>
      <c r="B89" s="8" t="s">
        <v>491</v>
      </c>
      <c r="C89" s="2" t="s">
        <v>492</v>
      </c>
      <c r="D89" s="39" t="s">
        <v>90</v>
      </c>
      <c r="E89" s="77" t="s">
        <v>346</v>
      </c>
      <c r="F89" s="2" t="s">
        <v>90</v>
      </c>
      <c r="G89" s="2" t="s">
        <v>141</v>
      </c>
      <c r="H89" s="77" t="s">
        <v>493</v>
      </c>
      <c r="I89" s="115" t="s">
        <v>494</v>
      </c>
      <c r="J89" s="3" t="s">
        <v>2393</v>
      </c>
      <c r="K89" s="3" t="s">
        <v>2611</v>
      </c>
      <c r="L89" s="4">
        <v>1868000</v>
      </c>
      <c r="M89" s="6" t="s">
        <v>80</v>
      </c>
      <c r="N89" s="6" t="s">
        <v>81</v>
      </c>
      <c r="O89" s="4">
        <v>450000</v>
      </c>
      <c r="P89" s="4"/>
      <c r="Q89" s="4">
        <v>188</v>
      </c>
      <c r="R89" s="4">
        <v>186</v>
      </c>
      <c r="S89" s="4">
        <v>173</v>
      </c>
      <c r="T89" s="4">
        <f t="shared" si="1"/>
        <v>547</v>
      </c>
      <c r="U89" s="45">
        <v>400000</v>
      </c>
      <c r="V89" s="159" t="s">
        <v>2929</v>
      </c>
      <c r="W89" s="131">
        <v>400000</v>
      </c>
      <c r="X89" s="4">
        <v>320000</v>
      </c>
      <c r="Y89" s="152" t="s">
        <v>2923</v>
      </c>
      <c r="Z89" s="157">
        <v>400000</v>
      </c>
      <c r="AA89" s="157">
        <v>320000</v>
      </c>
    </row>
    <row r="90" spans="1:28" s="7" customFormat="1" ht="75.75" customHeight="1">
      <c r="A90" s="1" t="s">
        <v>495</v>
      </c>
      <c r="B90" s="8" t="s">
        <v>426</v>
      </c>
      <c r="C90" s="2" t="s">
        <v>496</v>
      </c>
      <c r="D90" s="39" t="s">
        <v>74</v>
      </c>
      <c r="E90" s="77" t="s">
        <v>75</v>
      </c>
      <c r="F90" s="2" t="s">
        <v>74</v>
      </c>
      <c r="G90" s="2" t="s">
        <v>174</v>
      </c>
      <c r="H90" s="77" t="s">
        <v>428</v>
      </c>
      <c r="I90" s="115" t="s">
        <v>497</v>
      </c>
      <c r="J90" s="3" t="s">
        <v>2753</v>
      </c>
      <c r="K90" s="3" t="s">
        <v>498</v>
      </c>
      <c r="L90" s="4">
        <v>35000</v>
      </c>
      <c r="M90" s="6" t="s">
        <v>144</v>
      </c>
      <c r="N90" s="6" t="s">
        <v>144</v>
      </c>
      <c r="O90" s="4">
        <v>35000</v>
      </c>
      <c r="P90" s="4"/>
      <c r="Q90" s="4">
        <v>92</v>
      </c>
      <c r="R90" s="4">
        <v>115</v>
      </c>
      <c r="S90" s="4">
        <v>106</v>
      </c>
      <c r="T90" s="4">
        <f t="shared" si="1"/>
        <v>313</v>
      </c>
      <c r="U90" s="45">
        <v>30000</v>
      </c>
      <c r="V90" s="159" t="s">
        <v>2929</v>
      </c>
      <c r="W90" s="131" t="s">
        <v>2862</v>
      </c>
      <c r="X90" s="4" t="s">
        <v>2897</v>
      </c>
      <c r="Y90" s="152" t="s">
        <v>2922</v>
      </c>
      <c r="Z90" s="157" t="s">
        <v>2862</v>
      </c>
      <c r="AA90" s="157" t="s">
        <v>2897</v>
      </c>
      <c r="AB90" s="116"/>
    </row>
    <row r="91" spans="1:27" s="7" customFormat="1" ht="79.5" customHeight="1">
      <c r="A91" s="1" t="s">
        <v>499</v>
      </c>
      <c r="B91" s="8" t="s">
        <v>500</v>
      </c>
      <c r="C91" s="2" t="s">
        <v>501</v>
      </c>
      <c r="D91" s="39" t="s">
        <v>339</v>
      </c>
      <c r="E91" s="77" t="s">
        <v>340</v>
      </c>
      <c r="F91" s="2" t="s">
        <v>96</v>
      </c>
      <c r="G91" s="2" t="s">
        <v>141</v>
      </c>
      <c r="H91" s="77" t="s">
        <v>502</v>
      </c>
      <c r="I91" s="115" t="s">
        <v>503</v>
      </c>
      <c r="J91" s="3" t="s">
        <v>2779</v>
      </c>
      <c r="K91" s="3" t="s">
        <v>504</v>
      </c>
      <c r="L91" s="4">
        <v>542000</v>
      </c>
      <c r="M91" s="6" t="s">
        <v>32</v>
      </c>
      <c r="N91" s="6" t="s">
        <v>32</v>
      </c>
      <c r="O91" s="4">
        <v>182000</v>
      </c>
      <c r="P91" s="4"/>
      <c r="Q91" s="4">
        <v>165</v>
      </c>
      <c r="R91" s="4">
        <v>170</v>
      </c>
      <c r="S91" s="4">
        <v>105</v>
      </c>
      <c r="T91" s="4">
        <f t="shared" si="1"/>
        <v>440</v>
      </c>
      <c r="U91" s="45">
        <v>60000</v>
      </c>
      <c r="V91" s="159" t="s">
        <v>2929</v>
      </c>
      <c r="W91" s="131">
        <v>60000</v>
      </c>
      <c r="X91" s="4">
        <v>60000</v>
      </c>
      <c r="Y91" s="152" t="s">
        <v>2923</v>
      </c>
      <c r="Z91" s="157">
        <v>60000</v>
      </c>
      <c r="AA91" s="157">
        <v>60000</v>
      </c>
    </row>
    <row r="92" spans="1:28" s="7" customFormat="1" ht="51" customHeight="1">
      <c r="A92" s="1" t="s">
        <v>505</v>
      </c>
      <c r="B92" s="8" t="s">
        <v>506</v>
      </c>
      <c r="C92" s="2" t="s">
        <v>507</v>
      </c>
      <c r="D92" s="39" t="s">
        <v>508</v>
      </c>
      <c r="E92" s="77" t="s">
        <v>509</v>
      </c>
      <c r="F92" s="2" t="s">
        <v>96</v>
      </c>
      <c r="G92" s="2" t="s">
        <v>141</v>
      </c>
      <c r="H92" s="77" t="s">
        <v>510</v>
      </c>
      <c r="I92" s="115" t="s">
        <v>511</v>
      </c>
      <c r="J92" s="3" t="s">
        <v>2754</v>
      </c>
      <c r="K92" s="3" t="s">
        <v>2612</v>
      </c>
      <c r="L92" s="4">
        <v>80000</v>
      </c>
      <c r="M92" s="6" t="s">
        <v>41</v>
      </c>
      <c r="N92" s="6" t="s">
        <v>218</v>
      </c>
      <c r="O92" s="4">
        <v>40000</v>
      </c>
      <c r="P92" s="4"/>
      <c r="Q92" s="4">
        <v>195</v>
      </c>
      <c r="R92" s="4">
        <v>182</v>
      </c>
      <c r="S92" s="4">
        <v>196</v>
      </c>
      <c r="T92" s="4">
        <f t="shared" si="1"/>
        <v>573</v>
      </c>
      <c r="U92" s="45">
        <v>40000</v>
      </c>
      <c r="V92" s="159" t="s">
        <v>2929</v>
      </c>
      <c r="W92" s="131">
        <v>40000</v>
      </c>
      <c r="X92" s="4">
        <v>86000</v>
      </c>
      <c r="Y92" s="152" t="s">
        <v>2923</v>
      </c>
      <c r="Z92" s="157">
        <v>40000</v>
      </c>
      <c r="AA92" s="157">
        <v>86000</v>
      </c>
      <c r="AB92" s="116"/>
    </row>
    <row r="93" spans="1:27" s="7" customFormat="1" ht="78" customHeight="1">
      <c r="A93" s="1" t="s">
        <v>512</v>
      </c>
      <c r="B93" s="8" t="s">
        <v>214</v>
      </c>
      <c r="C93" s="2" t="s">
        <v>215</v>
      </c>
      <c r="D93" s="39" t="s">
        <v>45</v>
      </c>
      <c r="E93" s="77" t="s">
        <v>46</v>
      </c>
      <c r="F93" s="2" t="s">
        <v>57</v>
      </c>
      <c r="G93" s="2" t="s">
        <v>201</v>
      </c>
      <c r="H93" s="77" t="s">
        <v>216</v>
      </c>
      <c r="I93" s="115" t="s">
        <v>513</v>
      </c>
      <c r="J93" s="3" t="s">
        <v>2780</v>
      </c>
      <c r="K93" s="3" t="s">
        <v>514</v>
      </c>
      <c r="L93" s="4">
        <v>120000</v>
      </c>
      <c r="M93" s="6" t="s">
        <v>80</v>
      </c>
      <c r="N93" s="6" t="s">
        <v>81</v>
      </c>
      <c r="O93" s="4">
        <v>60000</v>
      </c>
      <c r="P93" s="4"/>
      <c r="Q93" s="4">
        <v>80</v>
      </c>
      <c r="R93" s="4">
        <v>60</v>
      </c>
      <c r="S93" s="4">
        <v>80</v>
      </c>
      <c r="T93" s="4">
        <f t="shared" si="1"/>
        <v>220</v>
      </c>
      <c r="U93" s="45">
        <v>10000</v>
      </c>
      <c r="V93" s="159" t="s">
        <v>2929</v>
      </c>
      <c r="W93" s="131" t="s">
        <v>2862</v>
      </c>
      <c r="X93" s="4" t="s">
        <v>2896</v>
      </c>
      <c r="Y93" s="152" t="s">
        <v>2922</v>
      </c>
      <c r="Z93" s="157" t="s">
        <v>2862</v>
      </c>
      <c r="AA93" s="157" t="s">
        <v>2896</v>
      </c>
    </row>
    <row r="94" spans="1:27" s="7" customFormat="1" ht="98.25" customHeight="1">
      <c r="A94" s="1" t="s">
        <v>515</v>
      </c>
      <c r="B94" s="8" t="s">
        <v>516</v>
      </c>
      <c r="C94" s="2" t="s">
        <v>517</v>
      </c>
      <c r="D94" s="39" t="s">
        <v>90</v>
      </c>
      <c r="E94" s="77" t="s">
        <v>518</v>
      </c>
      <c r="F94" s="2" t="s">
        <v>90</v>
      </c>
      <c r="G94" s="2" t="s">
        <v>76</v>
      </c>
      <c r="H94" s="77" t="s">
        <v>519</v>
      </c>
      <c r="I94" s="115" t="s">
        <v>520</v>
      </c>
      <c r="J94" s="3" t="s">
        <v>2755</v>
      </c>
      <c r="K94" s="3" t="s">
        <v>521</v>
      </c>
      <c r="L94" s="4">
        <v>325800</v>
      </c>
      <c r="M94" s="6" t="s">
        <v>80</v>
      </c>
      <c r="N94" s="6" t="s">
        <v>107</v>
      </c>
      <c r="O94" s="4">
        <v>35000</v>
      </c>
      <c r="P94" s="4"/>
      <c r="Q94" s="4">
        <v>110</v>
      </c>
      <c r="R94" s="4">
        <v>100</v>
      </c>
      <c r="S94" s="4">
        <v>120</v>
      </c>
      <c r="T94" s="4">
        <f t="shared" si="1"/>
        <v>330</v>
      </c>
      <c r="U94" s="45">
        <v>30000</v>
      </c>
      <c r="V94" s="159" t="s">
        <v>2929</v>
      </c>
      <c r="W94" s="131">
        <v>30000</v>
      </c>
      <c r="X94" s="4">
        <v>30000</v>
      </c>
      <c r="Y94" s="152" t="s">
        <v>2922</v>
      </c>
      <c r="Z94" s="157">
        <v>30000</v>
      </c>
      <c r="AA94" s="157">
        <v>30000</v>
      </c>
    </row>
    <row r="95" spans="1:28" s="7" customFormat="1" ht="72" customHeight="1">
      <c r="A95" s="1" t="s">
        <v>522</v>
      </c>
      <c r="B95" s="8" t="s">
        <v>523</v>
      </c>
      <c r="C95" s="2" t="s">
        <v>524</v>
      </c>
      <c r="D95" s="39" t="s">
        <v>74</v>
      </c>
      <c r="E95" s="77" t="s">
        <v>75</v>
      </c>
      <c r="F95" s="2" t="s">
        <v>74</v>
      </c>
      <c r="G95" s="2" t="s">
        <v>321</v>
      </c>
      <c r="H95" s="77" t="s">
        <v>525</v>
      </c>
      <c r="I95" s="115" t="s">
        <v>526</v>
      </c>
      <c r="J95" s="3" t="s">
        <v>2394</v>
      </c>
      <c r="K95" s="3" t="s">
        <v>2781</v>
      </c>
      <c r="L95" s="4">
        <v>293000</v>
      </c>
      <c r="M95" s="6" t="s">
        <v>80</v>
      </c>
      <c r="N95" s="6" t="s">
        <v>81</v>
      </c>
      <c r="O95" s="4">
        <v>145000</v>
      </c>
      <c r="P95" s="4"/>
      <c r="Q95" s="4">
        <v>179</v>
      </c>
      <c r="R95" s="4">
        <v>164</v>
      </c>
      <c r="S95" s="4">
        <v>133</v>
      </c>
      <c r="T95" s="4">
        <f t="shared" si="1"/>
        <v>476</v>
      </c>
      <c r="U95" s="45">
        <v>100000</v>
      </c>
      <c r="V95" s="159" t="s">
        <v>2929</v>
      </c>
      <c r="W95" s="131">
        <v>100000</v>
      </c>
      <c r="X95" s="4">
        <v>90000</v>
      </c>
      <c r="Y95" s="152" t="s">
        <v>2922</v>
      </c>
      <c r="Z95" s="157">
        <v>100000</v>
      </c>
      <c r="AA95" s="157">
        <v>90000</v>
      </c>
      <c r="AB95" s="116"/>
    </row>
    <row r="96" spans="1:27" s="7" customFormat="1" ht="69" customHeight="1">
      <c r="A96" s="1" t="s">
        <v>527</v>
      </c>
      <c r="B96" s="8" t="s">
        <v>528</v>
      </c>
      <c r="C96" s="2" t="s">
        <v>529</v>
      </c>
      <c r="D96" s="39" t="s">
        <v>74</v>
      </c>
      <c r="E96" s="77" t="s">
        <v>75</v>
      </c>
      <c r="F96" s="2" t="s">
        <v>74</v>
      </c>
      <c r="G96" s="2" t="s">
        <v>58</v>
      </c>
      <c r="H96" s="77" t="s">
        <v>530</v>
      </c>
      <c r="I96" s="115" t="s">
        <v>531</v>
      </c>
      <c r="J96" s="3" t="s">
        <v>2756</v>
      </c>
      <c r="K96" s="3" t="s">
        <v>532</v>
      </c>
      <c r="L96" s="4">
        <v>363000</v>
      </c>
      <c r="M96" s="6" t="s">
        <v>32</v>
      </c>
      <c r="N96" s="6" t="s">
        <v>52</v>
      </c>
      <c r="O96" s="4">
        <v>160000</v>
      </c>
      <c r="P96" s="4"/>
      <c r="Q96" s="4">
        <v>174</v>
      </c>
      <c r="R96" s="4">
        <v>162</v>
      </c>
      <c r="S96" s="4">
        <v>124</v>
      </c>
      <c r="T96" s="4">
        <f t="shared" si="1"/>
        <v>460</v>
      </c>
      <c r="U96" s="45">
        <v>80000</v>
      </c>
      <c r="V96" s="159" t="s">
        <v>2929</v>
      </c>
      <c r="W96" s="131">
        <v>90000</v>
      </c>
      <c r="X96" s="4">
        <v>25000</v>
      </c>
      <c r="Y96" s="152" t="s">
        <v>2922</v>
      </c>
      <c r="Z96" s="157">
        <v>90000</v>
      </c>
      <c r="AA96" s="157">
        <v>25000</v>
      </c>
    </row>
    <row r="97" spans="1:28" s="7" customFormat="1" ht="102.75" customHeight="1">
      <c r="A97" s="1" t="s">
        <v>533</v>
      </c>
      <c r="B97" s="8" t="s">
        <v>534</v>
      </c>
      <c r="C97" s="2"/>
      <c r="D97" s="39" t="s">
        <v>45</v>
      </c>
      <c r="E97" s="77" t="s">
        <v>535</v>
      </c>
      <c r="F97" s="2" t="s">
        <v>57</v>
      </c>
      <c r="G97" s="2" t="s">
        <v>47</v>
      </c>
      <c r="H97" s="77" t="s">
        <v>536</v>
      </c>
      <c r="I97" s="115" t="s">
        <v>537</v>
      </c>
      <c r="J97" s="3" t="s">
        <v>2432</v>
      </c>
      <c r="K97" s="3" t="s">
        <v>538</v>
      </c>
      <c r="L97" s="4">
        <v>1308000</v>
      </c>
      <c r="M97" s="6" t="s">
        <v>32</v>
      </c>
      <c r="N97" s="6" t="s">
        <v>218</v>
      </c>
      <c r="O97" s="4">
        <v>350000</v>
      </c>
      <c r="P97" s="4"/>
      <c r="Q97" s="4">
        <v>200</v>
      </c>
      <c r="R97" s="4">
        <v>200</v>
      </c>
      <c r="S97" s="4">
        <v>200</v>
      </c>
      <c r="T97" s="4">
        <f t="shared" si="1"/>
        <v>600</v>
      </c>
      <c r="U97" s="45">
        <v>350000</v>
      </c>
      <c r="V97" s="159" t="s">
        <v>2929</v>
      </c>
      <c r="W97" s="133" t="s">
        <v>2918</v>
      </c>
      <c r="X97" s="4">
        <v>300000</v>
      </c>
      <c r="Y97" s="152" t="s">
        <v>2923</v>
      </c>
      <c r="Z97" s="158" t="s">
        <v>2926</v>
      </c>
      <c r="AA97" s="157">
        <v>300000</v>
      </c>
      <c r="AB97" s="116"/>
    </row>
    <row r="98" spans="1:27" s="7" customFormat="1" ht="90.75" customHeight="1">
      <c r="A98" s="1" t="s">
        <v>539</v>
      </c>
      <c r="B98" s="8" t="s">
        <v>2782</v>
      </c>
      <c r="C98" s="2" t="s">
        <v>540</v>
      </c>
      <c r="D98" s="39" t="s">
        <v>541</v>
      </c>
      <c r="E98" s="77" t="s">
        <v>542</v>
      </c>
      <c r="F98" s="2" t="s">
        <v>57</v>
      </c>
      <c r="G98" s="2" t="s">
        <v>58</v>
      </c>
      <c r="H98" s="77" t="s">
        <v>543</v>
      </c>
      <c r="I98" s="115" t="s">
        <v>544</v>
      </c>
      <c r="J98" s="3" t="s">
        <v>2783</v>
      </c>
      <c r="K98" s="3" t="s">
        <v>545</v>
      </c>
      <c r="L98" s="4">
        <v>1200000</v>
      </c>
      <c r="M98" s="6" t="s">
        <v>32</v>
      </c>
      <c r="N98" s="6" t="s">
        <v>32</v>
      </c>
      <c r="O98" s="4">
        <v>600000</v>
      </c>
      <c r="P98" s="4"/>
      <c r="Q98" s="4">
        <v>200</v>
      </c>
      <c r="R98" s="4">
        <v>200</v>
      </c>
      <c r="S98" s="4">
        <v>200</v>
      </c>
      <c r="T98" s="4">
        <f t="shared" si="1"/>
        <v>600</v>
      </c>
      <c r="U98" s="45">
        <v>600000</v>
      </c>
      <c r="V98" s="159" t="s">
        <v>2929</v>
      </c>
      <c r="W98" s="131" t="s">
        <v>2863</v>
      </c>
      <c r="X98" s="4" t="s">
        <v>2891</v>
      </c>
      <c r="Y98" s="152" t="s">
        <v>2923</v>
      </c>
      <c r="Z98" s="157" t="s">
        <v>2863</v>
      </c>
      <c r="AA98" s="157" t="s">
        <v>2891</v>
      </c>
    </row>
    <row r="99" spans="1:27" s="7" customFormat="1" ht="72" customHeight="1">
      <c r="A99" s="1" t="s">
        <v>546</v>
      </c>
      <c r="B99" s="8" t="s">
        <v>547</v>
      </c>
      <c r="C99" s="2" t="s">
        <v>548</v>
      </c>
      <c r="D99" s="39" t="s">
        <v>199</v>
      </c>
      <c r="E99" s="77"/>
      <c r="F99" s="2" t="s">
        <v>74</v>
      </c>
      <c r="G99" s="2" t="s">
        <v>421</v>
      </c>
      <c r="H99" s="77" t="s">
        <v>549</v>
      </c>
      <c r="I99" s="115" t="s">
        <v>550</v>
      </c>
      <c r="J99" s="3" t="s">
        <v>2433</v>
      </c>
      <c r="K99" s="3" t="s">
        <v>551</v>
      </c>
      <c r="L99" s="4">
        <v>103000</v>
      </c>
      <c r="M99" s="6" t="s">
        <v>80</v>
      </c>
      <c r="N99" s="6" t="s">
        <v>81</v>
      </c>
      <c r="O99" s="4">
        <v>50000</v>
      </c>
      <c r="P99" s="4"/>
      <c r="Q99" s="4">
        <v>100</v>
      </c>
      <c r="R99" s="4">
        <v>105</v>
      </c>
      <c r="S99" s="4">
        <v>145</v>
      </c>
      <c r="T99" s="4">
        <f t="shared" si="1"/>
        <v>350</v>
      </c>
      <c r="U99" s="45">
        <v>35000</v>
      </c>
      <c r="V99" s="159" t="s">
        <v>2929</v>
      </c>
      <c r="W99" s="131">
        <v>30000</v>
      </c>
      <c r="X99" s="4">
        <v>30000</v>
      </c>
      <c r="Y99" s="152" t="s">
        <v>2923</v>
      </c>
      <c r="Z99" s="157">
        <v>30000</v>
      </c>
      <c r="AA99" s="157">
        <v>30000</v>
      </c>
    </row>
    <row r="100" spans="1:28" s="7" customFormat="1" ht="98.25" customHeight="1">
      <c r="A100" s="1" t="s">
        <v>552</v>
      </c>
      <c r="B100" s="8" t="s">
        <v>553</v>
      </c>
      <c r="C100" s="2" t="s">
        <v>554</v>
      </c>
      <c r="D100" s="39" t="s">
        <v>90</v>
      </c>
      <c r="E100" s="77" t="s">
        <v>346</v>
      </c>
      <c r="F100" s="2" t="s">
        <v>90</v>
      </c>
      <c r="G100" s="2" t="s">
        <v>201</v>
      </c>
      <c r="H100" s="77" t="s">
        <v>555</v>
      </c>
      <c r="I100" s="115" t="s">
        <v>556</v>
      </c>
      <c r="J100" s="3" t="s">
        <v>2434</v>
      </c>
      <c r="K100" s="3" t="s">
        <v>557</v>
      </c>
      <c r="L100" s="4">
        <v>185000</v>
      </c>
      <c r="M100" s="6" t="s">
        <v>107</v>
      </c>
      <c r="N100" s="6" t="s">
        <v>107</v>
      </c>
      <c r="O100" s="4">
        <v>30000</v>
      </c>
      <c r="P100" s="4"/>
      <c r="Q100" s="4">
        <v>90</v>
      </c>
      <c r="R100" s="4">
        <v>80</v>
      </c>
      <c r="S100" s="4">
        <v>100</v>
      </c>
      <c r="T100" s="4">
        <f t="shared" si="1"/>
        <v>270</v>
      </c>
      <c r="U100" s="45">
        <v>20000</v>
      </c>
      <c r="V100" s="159" t="s">
        <v>2929</v>
      </c>
      <c r="W100" s="131">
        <v>20000</v>
      </c>
      <c r="X100" s="4" t="s">
        <v>2891</v>
      </c>
      <c r="Y100" s="152" t="s">
        <v>2922</v>
      </c>
      <c r="Z100" s="157">
        <v>20000</v>
      </c>
      <c r="AA100" s="157" t="s">
        <v>2891</v>
      </c>
      <c r="AB100" s="116"/>
    </row>
    <row r="101" spans="1:27" s="7" customFormat="1" ht="72.75" customHeight="1">
      <c r="A101" s="1" t="s">
        <v>558</v>
      </c>
      <c r="B101" s="8" t="s">
        <v>559</v>
      </c>
      <c r="C101" s="2" t="s">
        <v>560</v>
      </c>
      <c r="D101" s="39" t="s">
        <v>561</v>
      </c>
      <c r="E101" s="77" t="s">
        <v>562</v>
      </c>
      <c r="F101" s="2" t="s">
        <v>90</v>
      </c>
      <c r="G101" s="2" t="s">
        <v>58</v>
      </c>
      <c r="H101" s="77" t="s">
        <v>563</v>
      </c>
      <c r="I101" s="115" t="s">
        <v>564</v>
      </c>
      <c r="J101" s="3" t="s">
        <v>2435</v>
      </c>
      <c r="K101" s="3" t="s">
        <v>565</v>
      </c>
      <c r="L101" s="4">
        <v>42000</v>
      </c>
      <c r="M101" s="6" t="s">
        <v>41</v>
      </c>
      <c r="N101" s="6" t="s">
        <v>41</v>
      </c>
      <c r="O101" s="4">
        <v>34000</v>
      </c>
      <c r="P101" s="4"/>
      <c r="Q101" s="4">
        <v>83</v>
      </c>
      <c r="R101" s="4">
        <v>60</v>
      </c>
      <c r="S101" s="4">
        <v>60</v>
      </c>
      <c r="T101" s="4">
        <f t="shared" si="1"/>
        <v>203</v>
      </c>
      <c r="U101" s="45">
        <v>10000</v>
      </c>
      <c r="V101" s="159" t="s">
        <v>2929</v>
      </c>
      <c r="W101" s="131" t="s">
        <v>2853</v>
      </c>
      <c r="X101" s="4" t="s">
        <v>2891</v>
      </c>
      <c r="Y101" s="152" t="s">
        <v>2922</v>
      </c>
      <c r="Z101" s="157" t="s">
        <v>2853</v>
      </c>
      <c r="AA101" s="157" t="s">
        <v>2891</v>
      </c>
    </row>
    <row r="102" spans="1:28" s="7" customFormat="1" ht="67.5" customHeight="1">
      <c r="A102" s="1" t="s">
        <v>566</v>
      </c>
      <c r="B102" s="8" t="s">
        <v>567</v>
      </c>
      <c r="C102" s="2"/>
      <c r="D102" s="39" t="s">
        <v>568</v>
      </c>
      <c r="E102" s="77" t="s">
        <v>569</v>
      </c>
      <c r="F102" s="2" t="s">
        <v>570</v>
      </c>
      <c r="G102" s="2" t="s">
        <v>29</v>
      </c>
      <c r="H102" s="77"/>
      <c r="I102" s="115" t="s">
        <v>571</v>
      </c>
      <c r="J102" s="3" t="s">
        <v>2436</v>
      </c>
      <c r="K102" s="3" t="s">
        <v>2784</v>
      </c>
      <c r="L102" s="4">
        <v>130000</v>
      </c>
      <c r="M102" s="6" t="s">
        <v>80</v>
      </c>
      <c r="N102" s="6" t="s">
        <v>81</v>
      </c>
      <c r="O102" s="4">
        <v>35000</v>
      </c>
      <c r="P102" s="4"/>
      <c r="Q102" s="4">
        <v>40</v>
      </c>
      <c r="R102" s="4">
        <v>50</v>
      </c>
      <c r="S102" s="4">
        <v>60</v>
      </c>
      <c r="T102" s="4">
        <f t="shared" si="1"/>
        <v>150</v>
      </c>
      <c r="U102" s="45">
        <v>0</v>
      </c>
      <c r="V102" s="159" t="s">
        <v>2930</v>
      </c>
      <c r="W102" s="131" t="s">
        <v>2853</v>
      </c>
      <c r="X102" s="4" t="s">
        <v>2891</v>
      </c>
      <c r="Y102" s="152" t="s">
        <v>2922</v>
      </c>
      <c r="Z102" s="157" t="s">
        <v>2853</v>
      </c>
      <c r="AA102" s="157" t="s">
        <v>2891</v>
      </c>
      <c r="AB102" s="116"/>
    </row>
    <row r="103" spans="1:27" s="7" customFormat="1" ht="45.75" customHeight="1">
      <c r="A103" s="1" t="s">
        <v>572</v>
      </c>
      <c r="B103" s="8" t="s">
        <v>573</v>
      </c>
      <c r="C103" s="2" t="s">
        <v>574</v>
      </c>
      <c r="D103" s="39" t="s">
        <v>74</v>
      </c>
      <c r="E103" s="77" t="s">
        <v>575</v>
      </c>
      <c r="F103" s="2" t="s">
        <v>74</v>
      </c>
      <c r="G103" s="2" t="s">
        <v>576</v>
      </c>
      <c r="H103" s="77" t="s">
        <v>577</v>
      </c>
      <c r="I103" s="115" t="s">
        <v>578</v>
      </c>
      <c r="J103" s="3" t="s">
        <v>2757</v>
      </c>
      <c r="K103" s="3" t="s">
        <v>579</v>
      </c>
      <c r="L103" s="4">
        <v>3800000</v>
      </c>
      <c r="M103" s="6" t="s">
        <v>193</v>
      </c>
      <c r="N103" s="6" t="s">
        <v>193</v>
      </c>
      <c r="O103" s="4">
        <v>300000</v>
      </c>
      <c r="P103" s="4"/>
      <c r="Q103" s="4">
        <v>140</v>
      </c>
      <c r="R103" s="4">
        <v>150</v>
      </c>
      <c r="S103" s="4">
        <v>170</v>
      </c>
      <c r="T103" s="4">
        <f t="shared" si="1"/>
        <v>460</v>
      </c>
      <c r="U103" s="45">
        <v>80000</v>
      </c>
      <c r="V103" s="159" t="s">
        <v>2929</v>
      </c>
      <c r="W103" s="131">
        <v>60000</v>
      </c>
      <c r="X103" s="4" t="s">
        <v>2891</v>
      </c>
      <c r="Y103" s="152" t="s">
        <v>2923</v>
      </c>
      <c r="Z103" s="157">
        <v>60000</v>
      </c>
      <c r="AA103" s="157" t="s">
        <v>2891</v>
      </c>
    </row>
    <row r="104" spans="1:27" s="7" customFormat="1" ht="45.75" customHeight="1">
      <c r="A104" s="1" t="s">
        <v>580</v>
      </c>
      <c r="B104" s="8" t="s">
        <v>581</v>
      </c>
      <c r="C104" s="2" t="s">
        <v>582</v>
      </c>
      <c r="D104" s="39" t="s">
        <v>74</v>
      </c>
      <c r="E104" s="77" t="s">
        <v>75</v>
      </c>
      <c r="F104" s="2" t="s">
        <v>74</v>
      </c>
      <c r="G104" s="2" t="s">
        <v>58</v>
      </c>
      <c r="H104" s="77" t="s">
        <v>583</v>
      </c>
      <c r="I104" s="115" t="s">
        <v>584</v>
      </c>
      <c r="J104" s="3" t="s">
        <v>2437</v>
      </c>
      <c r="K104" s="3" t="s">
        <v>585</v>
      </c>
      <c r="L104" s="4">
        <v>20000</v>
      </c>
      <c r="M104" s="6" t="s">
        <v>193</v>
      </c>
      <c r="N104" s="6" t="s">
        <v>193</v>
      </c>
      <c r="O104" s="4">
        <v>15000</v>
      </c>
      <c r="P104" s="4"/>
      <c r="Q104" s="4">
        <v>50</v>
      </c>
      <c r="R104" s="4">
        <v>50</v>
      </c>
      <c r="S104" s="4">
        <v>40</v>
      </c>
      <c r="T104" s="4">
        <f t="shared" si="1"/>
        <v>140</v>
      </c>
      <c r="U104" s="45">
        <v>0</v>
      </c>
      <c r="V104" s="159" t="s">
        <v>2929</v>
      </c>
      <c r="W104" s="131" t="s">
        <v>2853</v>
      </c>
      <c r="X104" s="4" t="s">
        <v>2891</v>
      </c>
      <c r="Y104" s="152" t="s">
        <v>2922</v>
      </c>
      <c r="Z104" s="157" t="s">
        <v>2853</v>
      </c>
      <c r="AA104" s="157" t="s">
        <v>2891</v>
      </c>
    </row>
    <row r="105" spans="1:28" s="7" customFormat="1" ht="74.25" customHeight="1">
      <c r="A105" s="1" t="s">
        <v>586</v>
      </c>
      <c r="B105" s="8" t="s">
        <v>581</v>
      </c>
      <c r="C105" s="2" t="s">
        <v>582</v>
      </c>
      <c r="D105" s="39" t="s">
        <v>74</v>
      </c>
      <c r="E105" s="77" t="s">
        <v>75</v>
      </c>
      <c r="F105" s="2" t="s">
        <v>74</v>
      </c>
      <c r="G105" s="2" t="s">
        <v>58</v>
      </c>
      <c r="H105" s="77" t="s">
        <v>583</v>
      </c>
      <c r="I105" s="115" t="s">
        <v>587</v>
      </c>
      <c r="J105" s="3" t="s">
        <v>588</v>
      </c>
      <c r="K105" s="3" t="s">
        <v>589</v>
      </c>
      <c r="L105" s="4">
        <v>35000</v>
      </c>
      <c r="M105" s="6" t="s">
        <v>41</v>
      </c>
      <c r="N105" s="6" t="s">
        <v>218</v>
      </c>
      <c r="O105" s="4">
        <v>35000</v>
      </c>
      <c r="P105" s="4"/>
      <c r="Q105" s="4">
        <v>86</v>
      </c>
      <c r="R105" s="4">
        <v>60</v>
      </c>
      <c r="S105" s="4">
        <v>60</v>
      </c>
      <c r="T105" s="4">
        <f t="shared" si="1"/>
        <v>206</v>
      </c>
      <c r="U105" s="45">
        <v>10000</v>
      </c>
      <c r="V105" s="159" t="s">
        <v>2929</v>
      </c>
      <c r="W105" s="131" t="s">
        <v>2853</v>
      </c>
      <c r="X105" s="4" t="s">
        <v>2891</v>
      </c>
      <c r="Y105" s="152" t="s">
        <v>2922</v>
      </c>
      <c r="Z105" s="157" t="s">
        <v>2853</v>
      </c>
      <c r="AA105" s="157" t="s">
        <v>2891</v>
      </c>
      <c r="AB105" s="116"/>
    </row>
    <row r="106" spans="1:27" s="7" customFormat="1" ht="97.5" customHeight="1">
      <c r="A106" s="1" t="s">
        <v>590</v>
      </c>
      <c r="B106" s="8" t="s">
        <v>591</v>
      </c>
      <c r="C106" s="2" t="s">
        <v>592</v>
      </c>
      <c r="D106" s="39" t="s">
        <v>593</v>
      </c>
      <c r="E106" s="77" t="s">
        <v>594</v>
      </c>
      <c r="F106" s="2" t="s">
        <v>74</v>
      </c>
      <c r="G106" s="2" t="s">
        <v>58</v>
      </c>
      <c r="H106" s="77" t="s">
        <v>595</v>
      </c>
      <c r="I106" s="115" t="s">
        <v>596</v>
      </c>
      <c r="J106" s="3" t="s">
        <v>2438</v>
      </c>
      <c r="K106" s="3" t="s">
        <v>597</v>
      </c>
      <c r="L106" s="4">
        <v>110000</v>
      </c>
      <c r="M106" s="6" t="s">
        <v>193</v>
      </c>
      <c r="N106" s="6" t="s">
        <v>81</v>
      </c>
      <c r="O106" s="4">
        <v>30000</v>
      </c>
      <c r="P106" s="4"/>
      <c r="Q106" s="4">
        <v>86</v>
      </c>
      <c r="R106" s="4">
        <v>74</v>
      </c>
      <c r="S106" s="4">
        <v>110</v>
      </c>
      <c r="T106" s="4">
        <f t="shared" si="1"/>
        <v>270</v>
      </c>
      <c r="U106" s="45">
        <v>20000</v>
      </c>
      <c r="V106" s="159" t="s">
        <v>2929</v>
      </c>
      <c r="W106" s="131">
        <v>20000</v>
      </c>
      <c r="X106" s="4" t="s">
        <v>2891</v>
      </c>
      <c r="Y106" s="152" t="s">
        <v>2922</v>
      </c>
      <c r="Z106" s="157">
        <v>20000</v>
      </c>
      <c r="AA106" s="157" t="s">
        <v>2891</v>
      </c>
    </row>
    <row r="107" spans="1:28" s="7" customFormat="1" ht="94.5" customHeight="1">
      <c r="A107" s="1" t="s">
        <v>598</v>
      </c>
      <c r="B107" s="8" t="s">
        <v>599</v>
      </c>
      <c r="C107" s="2" t="s">
        <v>600</v>
      </c>
      <c r="D107" s="39" t="s">
        <v>601</v>
      </c>
      <c r="E107" s="77" t="s">
        <v>112</v>
      </c>
      <c r="F107" s="2" t="s">
        <v>57</v>
      </c>
      <c r="G107" s="2" t="s">
        <v>141</v>
      </c>
      <c r="H107" s="77" t="s">
        <v>602</v>
      </c>
      <c r="I107" s="115" t="s">
        <v>2621</v>
      </c>
      <c r="J107" s="3" t="s">
        <v>2439</v>
      </c>
      <c r="K107" s="3" t="s">
        <v>603</v>
      </c>
      <c r="L107" s="4">
        <v>29700</v>
      </c>
      <c r="M107" s="6" t="s">
        <v>193</v>
      </c>
      <c r="N107" s="6" t="s">
        <v>41</v>
      </c>
      <c r="O107" s="4">
        <v>29700</v>
      </c>
      <c r="P107" s="4"/>
      <c r="Q107" s="4">
        <v>84</v>
      </c>
      <c r="R107" s="4">
        <v>78</v>
      </c>
      <c r="S107" s="4">
        <v>88</v>
      </c>
      <c r="T107" s="4">
        <f t="shared" si="1"/>
        <v>250</v>
      </c>
      <c r="U107" s="45">
        <v>15000</v>
      </c>
      <c r="V107" s="159" t="s">
        <v>2929</v>
      </c>
      <c r="W107" s="131" t="s">
        <v>2861</v>
      </c>
      <c r="X107" s="4" t="s">
        <v>2891</v>
      </c>
      <c r="Y107" s="152" t="s">
        <v>2923</v>
      </c>
      <c r="Z107" s="157" t="s">
        <v>2861</v>
      </c>
      <c r="AA107" s="157" t="s">
        <v>2891</v>
      </c>
      <c r="AB107" s="116"/>
    </row>
    <row r="108" spans="1:27" s="7" customFormat="1" ht="96" customHeight="1">
      <c r="A108" s="1" t="s">
        <v>604</v>
      </c>
      <c r="B108" s="8" t="s">
        <v>605</v>
      </c>
      <c r="C108" s="2" t="s">
        <v>606</v>
      </c>
      <c r="D108" s="39" t="s">
        <v>508</v>
      </c>
      <c r="E108" s="77" t="s">
        <v>509</v>
      </c>
      <c r="F108" s="2" t="s">
        <v>96</v>
      </c>
      <c r="G108" s="2" t="s">
        <v>58</v>
      </c>
      <c r="H108" s="77" t="s">
        <v>607</v>
      </c>
      <c r="I108" s="115" t="s">
        <v>608</v>
      </c>
      <c r="J108" s="3" t="s">
        <v>2440</v>
      </c>
      <c r="K108" s="3" t="s">
        <v>609</v>
      </c>
      <c r="L108" s="4">
        <v>100000</v>
      </c>
      <c r="M108" s="6" t="s">
        <v>80</v>
      </c>
      <c r="N108" s="6" t="s">
        <v>81</v>
      </c>
      <c r="O108" s="4">
        <v>35000</v>
      </c>
      <c r="P108" s="4"/>
      <c r="Q108" s="4">
        <v>75</v>
      </c>
      <c r="R108" s="4">
        <v>68</v>
      </c>
      <c r="S108" s="4">
        <v>127</v>
      </c>
      <c r="T108" s="4">
        <f t="shared" si="1"/>
        <v>270</v>
      </c>
      <c r="U108" s="45">
        <v>20000</v>
      </c>
      <c r="V108" s="159" t="s">
        <v>2929</v>
      </c>
      <c r="W108" s="131">
        <v>20000</v>
      </c>
      <c r="X108" s="4">
        <v>20000</v>
      </c>
      <c r="Y108" s="152" t="s">
        <v>2922</v>
      </c>
      <c r="Z108" s="157">
        <v>20000</v>
      </c>
      <c r="AA108" s="157">
        <v>20000</v>
      </c>
    </row>
    <row r="109" spans="1:27" s="7" customFormat="1" ht="85.5" customHeight="1">
      <c r="A109" s="1" t="s">
        <v>610</v>
      </c>
      <c r="B109" s="8" t="s">
        <v>611</v>
      </c>
      <c r="C109" s="2" t="s">
        <v>612</v>
      </c>
      <c r="D109" s="39" t="s">
        <v>74</v>
      </c>
      <c r="E109" s="77" t="s">
        <v>75</v>
      </c>
      <c r="F109" s="2" t="s">
        <v>74</v>
      </c>
      <c r="G109" s="2" t="s">
        <v>58</v>
      </c>
      <c r="H109" s="77" t="s">
        <v>613</v>
      </c>
      <c r="I109" s="115" t="s">
        <v>614</v>
      </c>
      <c r="J109" s="3" t="s">
        <v>2441</v>
      </c>
      <c r="K109" s="3" t="s">
        <v>615</v>
      </c>
      <c r="L109" s="4">
        <v>292000</v>
      </c>
      <c r="M109" s="6" t="s">
        <v>80</v>
      </c>
      <c r="N109" s="6" t="s">
        <v>81</v>
      </c>
      <c r="O109" s="4">
        <v>40000</v>
      </c>
      <c r="P109" s="4"/>
      <c r="Q109" s="4">
        <v>70</v>
      </c>
      <c r="R109" s="4">
        <v>106</v>
      </c>
      <c r="S109" s="4">
        <v>60</v>
      </c>
      <c r="T109" s="4">
        <f t="shared" si="1"/>
        <v>236</v>
      </c>
      <c r="U109" s="45">
        <v>15000</v>
      </c>
      <c r="V109" s="159" t="s">
        <v>2929</v>
      </c>
      <c r="W109" s="131">
        <v>20000</v>
      </c>
      <c r="X109" s="4" t="s">
        <v>2891</v>
      </c>
      <c r="Y109" s="152" t="s">
        <v>2922</v>
      </c>
      <c r="Z109" s="157">
        <v>20000</v>
      </c>
      <c r="AA109" s="157" t="s">
        <v>2891</v>
      </c>
    </row>
    <row r="110" spans="1:28" s="7" customFormat="1" ht="43.5" customHeight="1">
      <c r="A110" s="1" t="s">
        <v>616</v>
      </c>
      <c r="B110" s="8" t="s">
        <v>617</v>
      </c>
      <c r="C110" s="2" t="s">
        <v>606</v>
      </c>
      <c r="D110" s="39" t="s">
        <v>508</v>
      </c>
      <c r="E110" s="77" t="s">
        <v>509</v>
      </c>
      <c r="F110" s="2" t="s">
        <v>96</v>
      </c>
      <c r="G110" s="2" t="s">
        <v>58</v>
      </c>
      <c r="H110" s="77" t="s">
        <v>618</v>
      </c>
      <c r="I110" s="115" t="s">
        <v>619</v>
      </c>
      <c r="J110" s="3" t="s">
        <v>2442</v>
      </c>
      <c r="K110" s="3" t="s">
        <v>620</v>
      </c>
      <c r="L110" s="4">
        <v>125000</v>
      </c>
      <c r="M110" s="6" t="s">
        <v>80</v>
      </c>
      <c r="N110" s="6" t="s">
        <v>81</v>
      </c>
      <c r="O110" s="4">
        <v>35000</v>
      </c>
      <c r="P110" s="4"/>
      <c r="Q110" s="4">
        <v>40</v>
      </c>
      <c r="R110" s="4">
        <v>40</v>
      </c>
      <c r="S110" s="4">
        <v>40</v>
      </c>
      <c r="T110" s="4">
        <f aca="true" t="shared" si="2" ref="T110:T141">SUM(Q110:S110)</f>
        <v>120</v>
      </c>
      <c r="U110" s="45">
        <v>0</v>
      </c>
      <c r="V110" s="159" t="s">
        <v>2929</v>
      </c>
      <c r="W110" s="133" t="s">
        <v>2864</v>
      </c>
      <c r="X110" s="4">
        <v>20000</v>
      </c>
      <c r="Y110" s="152" t="s">
        <v>2922</v>
      </c>
      <c r="Z110" s="158" t="s">
        <v>2864</v>
      </c>
      <c r="AA110" s="157">
        <v>20000</v>
      </c>
      <c r="AB110" s="116"/>
    </row>
    <row r="111" spans="1:27" s="7" customFormat="1" ht="85.5" customHeight="1">
      <c r="A111" s="1" t="s">
        <v>621</v>
      </c>
      <c r="B111" s="8" t="s">
        <v>622</v>
      </c>
      <c r="C111" s="2" t="s">
        <v>612</v>
      </c>
      <c r="D111" s="39" t="s">
        <v>74</v>
      </c>
      <c r="E111" s="77" t="s">
        <v>75</v>
      </c>
      <c r="F111" s="2" t="s">
        <v>74</v>
      </c>
      <c r="G111" s="2" t="s">
        <v>58</v>
      </c>
      <c r="H111" s="77" t="s">
        <v>623</v>
      </c>
      <c r="I111" s="115" t="s">
        <v>624</v>
      </c>
      <c r="J111" s="3" t="s">
        <v>2785</v>
      </c>
      <c r="K111" s="3" t="s">
        <v>625</v>
      </c>
      <c r="L111" s="4">
        <v>1980000</v>
      </c>
      <c r="M111" s="6" t="s">
        <v>626</v>
      </c>
      <c r="N111" s="6" t="s">
        <v>81</v>
      </c>
      <c r="O111" s="4">
        <v>250000</v>
      </c>
      <c r="P111" s="4"/>
      <c r="Q111" s="4">
        <v>178</v>
      </c>
      <c r="R111" s="4">
        <v>165</v>
      </c>
      <c r="S111" s="4">
        <v>105</v>
      </c>
      <c r="T111" s="4">
        <f t="shared" si="2"/>
        <v>448</v>
      </c>
      <c r="U111" s="45">
        <v>70000</v>
      </c>
      <c r="V111" s="159" t="s">
        <v>2929</v>
      </c>
      <c r="W111" s="131">
        <v>50000</v>
      </c>
      <c r="X111" s="4">
        <v>50000</v>
      </c>
      <c r="Y111" s="152" t="s">
        <v>2923</v>
      </c>
      <c r="Z111" s="157">
        <v>50000</v>
      </c>
      <c r="AA111" s="157">
        <v>50000</v>
      </c>
    </row>
    <row r="112" spans="1:28" s="7" customFormat="1" ht="39.75" customHeight="1">
      <c r="A112" s="1" t="s">
        <v>627</v>
      </c>
      <c r="B112" s="8" t="s">
        <v>628</v>
      </c>
      <c r="C112" s="2" t="s">
        <v>629</v>
      </c>
      <c r="D112" s="39" t="s">
        <v>103</v>
      </c>
      <c r="E112" s="77" t="s">
        <v>104</v>
      </c>
      <c r="F112" s="2" t="s">
        <v>96</v>
      </c>
      <c r="G112" s="2" t="s">
        <v>141</v>
      </c>
      <c r="H112" s="77" t="s">
        <v>630</v>
      </c>
      <c r="I112" s="115" t="s">
        <v>631</v>
      </c>
      <c r="J112" s="3" t="s">
        <v>2786</v>
      </c>
      <c r="K112" s="3" t="s">
        <v>177</v>
      </c>
      <c r="L112" s="4">
        <v>230000</v>
      </c>
      <c r="M112" s="6" t="s">
        <v>41</v>
      </c>
      <c r="N112" s="6" t="s">
        <v>218</v>
      </c>
      <c r="O112" s="4">
        <v>50000</v>
      </c>
      <c r="P112" s="4"/>
      <c r="Q112" s="4">
        <v>183</v>
      </c>
      <c r="R112" s="4">
        <v>196</v>
      </c>
      <c r="S112" s="4">
        <v>188</v>
      </c>
      <c r="T112" s="4">
        <f t="shared" si="2"/>
        <v>567</v>
      </c>
      <c r="U112" s="45">
        <v>50000</v>
      </c>
      <c r="V112" s="159" t="s">
        <v>2929</v>
      </c>
      <c r="W112" s="131">
        <v>50000</v>
      </c>
      <c r="X112" s="4">
        <v>30000</v>
      </c>
      <c r="Y112" s="152" t="s">
        <v>2923</v>
      </c>
      <c r="Z112" s="157">
        <v>50000</v>
      </c>
      <c r="AA112" s="157">
        <v>30000</v>
      </c>
      <c r="AB112" s="116"/>
    </row>
    <row r="113" spans="1:27" s="7" customFormat="1" ht="99" customHeight="1">
      <c r="A113" s="1" t="s">
        <v>632</v>
      </c>
      <c r="B113" s="8" t="s">
        <v>633</v>
      </c>
      <c r="C113" s="2"/>
      <c r="D113" s="39" t="s">
        <v>634</v>
      </c>
      <c r="E113" s="77" t="s">
        <v>635</v>
      </c>
      <c r="F113" s="2" t="s">
        <v>164</v>
      </c>
      <c r="G113" s="2" t="s">
        <v>47</v>
      </c>
      <c r="H113" s="77" t="s">
        <v>636</v>
      </c>
      <c r="I113" s="115" t="s">
        <v>637</v>
      </c>
      <c r="J113" s="3" t="s">
        <v>2722</v>
      </c>
      <c r="K113" s="3" t="s">
        <v>638</v>
      </c>
      <c r="L113" s="4">
        <v>2040000</v>
      </c>
      <c r="M113" s="6" t="s">
        <v>80</v>
      </c>
      <c r="N113" s="6" t="s">
        <v>51</v>
      </c>
      <c r="O113" s="4">
        <v>200000</v>
      </c>
      <c r="P113" s="4"/>
      <c r="Q113" s="4">
        <v>127</v>
      </c>
      <c r="R113" s="4">
        <v>161</v>
      </c>
      <c r="S113" s="4">
        <v>152</v>
      </c>
      <c r="T113" s="4">
        <f t="shared" si="2"/>
        <v>440</v>
      </c>
      <c r="U113" s="45">
        <v>60000</v>
      </c>
      <c r="V113" s="159" t="s">
        <v>2929</v>
      </c>
      <c r="W113" s="131" t="s">
        <v>2853</v>
      </c>
      <c r="X113" s="4" t="s">
        <v>2891</v>
      </c>
      <c r="Y113" s="152" t="s">
        <v>2922</v>
      </c>
      <c r="Z113" s="157" t="s">
        <v>2853</v>
      </c>
      <c r="AA113" s="157" t="s">
        <v>2891</v>
      </c>
    </row>
    <row r="114" spans="1:27" s="7" customFormat="1" ht="58.5" customHeight="1">
      <c r="A114" s="1" t="s">
        <v>639</v>
      </c>
      <c r="B114" s="8" t="s">
        <v>220</v>
      </c>
      <c r="C114" s="2" t="s">
        <v>227</v>
      </c>
      <c r="D114" s="39" t="s">
        <v>228</v>
      </c>
      <c r="E114" s="77" t="s">
        <v>221</v>
      </c>
      <c r="F114" s="2" t="s">
        <v>74</v>
      </c>
      <c r="G114" s="2" t="s">
        <v>141</v>
      </c>
      <c r="H114" s="77" t="s">
        <v>222</v>
      </c>
      <c r="I114" s="115" t="s">
        <v>640</v>
      </c>
      <c r="J114" s="3" t="s">
        <v>2443</v>
      </c>
      <c r="K114" s="3" t="s">
        <v>2444</v>
      </c>
      <c r="L114" s="4">
        <v>35000</v>
      </c>
      <c r="M114" s="6" t="s">
        <v>41</v>
      </c>
      <c r="N114" s="6" t="s">
        <v>218</v>
      </c>
      <c r="O114" s="4">
        <v>35000</v>
      </c>
      <c r="P114" s="4"/>
      <c r="Q114" s="4">
        <v>50</v>
      </c>
      <c r="R114" s="4">
        <v>60</v>
      </c>
      <c r="S114" s="4">
        <v>60</v>
      </c>
      <c r="T114" s="4">
        <f t="shared" si="2"/>
        <v>170</v>
      </c>
      <c r="U114" s="45">
        <v>0</v>
      </c>
      <c r="V114" s="159" t="s">
        <v>2929</v>
      </c>
      <c r="W114" s="131" t="s">
        <v>2861</v>
      </c>
      <c r="X114" s="4" t="s">
        <v>2891</v>
      </c>
      <c r="Y114" s="152" t="s">
        <v>2923</v>
      </c>
      <c r="Z114" s="157" t="s">
        <v>2861</v>
      </c>
      <c r="AA114" s="157" t="s">
        <v>2891</v>
      </c>
    </row>
    <row r="115" spans="1:28" s="7" customFormat="1" ht="41.25" customHeight="1">
      <c r="A115" s="1" t="s">
        <v>641</v>
      </c>
      <c r="B115" s="8" t="s">
        <v>642</v>
      </c>
      <c r="C115" s="2"/>
      <c r="D115" s="39" t="s">
        <v>74</v>
      </c>
      <c r="E115" s="77" t="s">
        <v>465</v>
      </c>
      <c r="F115" s="2" t="s">
        <v>74</v>
      </c>
      <c r="G115" s="2" t="s">
        <v>370</v>
      </c>
      <c r="H115" s="77" t="s">
        <v>643</v>
      </c>
      <c r="I115" s="115" t="s">
        <v>644</v>
      </c>
      <c r="J115" s="3" t="s">
        <v>2445</v>
      </c>
      <c r="K115" s="3" t="s">
        <v>645</v>
      </c>
      <c r="L115" s="4">
        <v>150000</v>
      </c>
      <c r="M115" s="6" t="s">
        <v>80</v>
      </c>
      <c r="N115" s="6" t="s">
        <v>81</v>
      </c>
      <c r="O115" s="4">
        <v>75000</v>
      </c>
      <c r="P115" s="4"/>
      <c r="Q115" s="4">
        <v>140</v>
      </c>
      <c r="R115" s="4">
        <v>140</v>
      </c>
      <c r="S115" s="4">
        <v>140</v>
      </c>
      <c r="T115" s="4">
        <f t="shared" si="2"/>
        <v>420</v>
      </c>
      <c r="U115" s="45">
        <v>50000</v>
      </c>
      <c r="V115" s="159" t="s">
        <v>2929</v>
      </c>
      <c r="W115" s="131">
        <v>70000</v>
      </c>
      <c r="X115" s="4">
        <v>75000</v>
      </c>
      <c r="Y115" s="152" t="s">
        <v>2922</v>
      </c>
      <c r="Z115" s="157">
        <v>70000</v>
      </c>
      <c r="AA115" s="157">
        <v>75000</v>
      </c>
      <c r="AB115" s="116"/>
    </row>
    <row r="116" spans="1:27" s="7" customFormat="1" ht="76.5" customHeight="1">
      <c r="A116" s="1" t="s">
        <v>646</v>
      </c>
      <c r="B116" s="8" t="s">
        <v>647</v>
      </c>
      <c r="C116" s="2" t="s">
        <v>648</v>
      </c>
      <c r="D116" s="39" t="s">
        <v>649</v>
      </c>
      <c r="E116" s="77" t="s">
        <v>650</v>
      </c>
      <c r="F116" s="2" t="s">
        <v>90</v>
      </c>
      <c r="G116" s="2" t="s">
        <v>141</v>
      </c>
      <c r="H116" s="77" t="s">
        <v>651</v>
      </c>
      <c r="I116" s="115" t="s">
        <v>652</v>
      </c>
      <c r="J116" s="3" t="s">
        <v>2451</v>
      </c>
      <c r="K116" s="3" t="s">
        <v>2613</v>
      </c>
      <c r="L116" s="4">
        <v>200000</v>
      </c>
      <c r="M116" s="6" t="s">
        <v>41</v>
      </c>
      <c r="N116" s="6" t="s">
        <v>32</v>
      </c>
      <c r="O116" s="4">
        <v>100000</v>
      </c>
      <c r="P116" s="4"/>
      <c r="Q116" s="4">
        <v>165</v>
      </c>
      <c r="R116" s="4">
        <v>160</v>
      </c>
      <c r="S116" s="4">
        <v>145</v>
      </c>
      <c r="T116" s="4">
        <f t="shared" si="2"/>
        <v>470</v>
      </c>
      <c r="U116" s="45">
        <v>90000</v>
      </c>
      <c r="V116" s="159" t="s">
        <v>2929</v>
      </c>
      <c r="W116" s="131" t="s">
        <v>2861</v>
      </c>
      <c r="X116" s="4" t="s">
        <v>2891</v>
      </c>
      <c r="Y116" s="152" t="s">
        <v>2923</v>
      </c>
      <c r="Z116" s="157" t="s">
        <v>2861</v>
      </c>
      <c r="AA116" s="157" t="s">
        <v>2891</v>
      </c>
    </row>
    <row r="117" spans="1:28" s="7" customFormat="1" ht="41.25" customHeight="1">
      <c r="A117" s="1" t="s">
        <v>653</v>
      </c>
      <c r="B117" s="8" t="s">
        <v>654</v>
      </c>
      <c r="C117" s="2" t="s">
        <v>655</v>
      </c>
      <c r="D117" s="39" t="s">
        <v>656</v>
      </c>
      <c r="E117" s="77" t="s">
        <v>657</v>
      </c>
      <c r="F117" s="2" t="s">
        <v>90</v>
      </c>
      <c r="G117" s="2" t="s">
        <v>174</v>
      </c>
      <c r="H117" s="77" t="s">
        <v>658</v>
      </c>
      <c r="I117" s="115" t="s">
        <v>659</v>
      </c>
      <c r="J117" s="3" t="s">
        <v>2452</v>
      </c>
      <c r="K117" s="3" t="s">
        <v>660</v>
      </c>
      <c r="L117" s="4">
        <v>550000</v>
      </c>
      <c r="M117" s="6" t="s">
        <v>80</v>
      </c>
      <c r="N117" s="6" t="s">
        <v>81</v>
      </c>
      <c r="O117" s="4">
        <v>250000</v>
      </c>
      <c r="P117" s="4"/>
      <c r="Q117" s="4">
        <v>148</v>
      </c>
      <c r="R117" s="4">
        <v>174</v>
      </c>
      <c r="S117" s="4">
        <v>182</v>
      </c>
      <c r="T117" s="4">
        <f t="shared" si="2"/>
        <v>504</v>
      </c>
      <c r="U117" s="45">
        <v>150000</v>
      </c>
      <c r="V117" s="159" t="s">
        <v>2929</v>
      </c>
      <c r="W117" s="131">
        <v>150000</v>
      </c>
      <c r="X117" s="4">
        <v>50000</v>
      </c>
      <c r="Y117" s="152" t="s">
        <v>2923</v>
      </c>
      <c r="Z117" s="157">
        <v>150000</v>
      </c>
      <c r="AA117" s="157">
        <v>50000</v>
      </c>
      <c r="AB117" s="116"/>
    </row>
    <row r="118" spans="1:27" s="7" customFormat="1" ht="45" customHeight="1">
      <c r="A118" s="1" t="s">
        <v>661</v>
      </c>
      <c r="B118" s="8" t="s">
        <v>662</v>
      </c>
      <c r="C118" s="2" t="s">
        <v>663</v>
      </c>
      <c r="D118" s="39" t="s">
        <v>664</v>
      </c>
      <c r="E118" s="77" t="s">
        <v>665</v>
      </c>
      <c r="F118" s="2" t="s">
        <v>90</v>
      </c>
      <c r="G118" s="2" t="s">
        <v>141</v>
      </c>
      <c r="H118" s="77" t="s">
        <v>666</v>
      </c>
      <c r="I118" s="115" t="s">
        <v>667</v>
      </c>
      <c r="J118" s="3" t="s">
        <v>2453</v>
      </c>
      <c r="K118" s="3" t="s">
        <v>668</v>
      </c>
      <c r="L118" s="4">
        <v>39900</v>
      </c>
      <c r="M118" s="6" t="s">
        <v>51</v>
      </c>
      <c r="N118" s="6" t="s">
        <v>218</v>
      </c>
      <c r="O118" s="4">
        <v>19950</v>
      </c>
      <c r="P118" s="166"/>
      <c r="Q118" s="4">
        <v>100</v>
      </c>
      <c r="R118" s="4">
        <v>60</v>
      </c>
      <c r="S118" s="4">
        <v>100</v>
      </c>
      <c r="T118" s="4">
        <f t="shared" si="2"/>
        <v>260</v>
      </c>
      <c r="U118" s="45">
        <v>19000</v>
      </c>
      <c r="V118" s="159" t="s">
        <v>2929</v>
      </c>
      <c r="W118" s="167">
        <v>20000</v>
      </c>
      <c r="X118" s="166">
        <v>30000</v>
      </c>
      <c r="Y118" s="152" t="s">
        <v>2923</v>
      </c>
      <c r="Z118" s="157">
        <v>20000</v>
      </c>
      <c r="AA118" s="157">
        <v>30000</v>
      </c>
    </row>
    <row r="119" spans="1:27" s="7" customFormat="1" ht="108.75" customHeight="1">
      <c r="A119" s="1" t="s">
        <v>669</v>
      </c>
      <c r="B119" s="8" t="s">
        <v>670</v>
      </c>
      <c r="C119" s="2" t="s">
        <v>671</v>
      </c>
      <c r="D119" s="39" t="s">
        <v>74</v>
      </c>
      <c r="E119" s="77" t="s">
        <v>75</v>
      </c>
      <c r="F119" s="2" t="s">
        <v>74</v>
      </c>
      <c r="G119" s="2" t="s">
        <v>201</v>
      </c>
      <c r="H119" s="77" t="s">
        <v>672</v>
      </c>
      <c r="I119" s="115" t="s">
        <v>673</v>
      </c>
      <c r="J119" s="3" t="s">
        <v>2787</v>
      </c>
      <c r="K119" s="3" t="s">
        <v>2788</v>
      </c>
      <c r="L119" s="4">
        <v>924000</v>
      </c>
      <c r="M119" s="6" t="s">
        <v>80</v>
      </c>
      <c r="N119" s="6" t="s">
        <v>80</v>
      </c>
      <c r="O119" s="4">
        <v>75000</v>
      </c>
      <c r="P119" s="4"/>
      <c r="Q119" s="4">
        <v>140</v>
      </c>
      <c r="R119" s="4">
        <v>170</v>
      </c>
      <c r="S119" s="4">
        <v>110</v>
      </c>
      <c r="T119" s="4">
        <f t="shared" si="2"/>
        <v>420</v>
      </c>
      <c r="U119" s="45">
        <v>50000</v>
      </c>
      <c r="V119" s="159" t="s">
        <v>2929</v>
      </c>
      <c r="W119" s="131">
        <v>60000</v>
      </c>
      <c r="X119" s="4">
        <v>80000</v>
      </c>
      <c r="Y119" s="152" t="s">
        <v>2922</v>
      </c>
      <c r="Z119" s="157">
        <v>60000</v>
      </c>
      <c r="AA119" s="157">
        <v>80000</v>
      </c>
    </row>
    <row r="120" spans="1:28" s="7" customFormat="1" ht="90.75" customHeight="1">
      <c r="A120" s="1" t="s">
        <v>674</v>
      </c>
      <c r="B120" s="8" t="s">
        <v>675</v>
      </c>
      <c r="C120" s="2" t="s">
        <v>676</v>
      </c>
      <c r="D120" s="39" t="s">
        <v>45</v>
      </c>
      <c r="E120" s="77" t="s">
        <v>46</v>
      </c>
      <c r="F120" s="2" t="s">
        <v>57</v>
      </c>
      <c r="G120" s="2" t="s">
        <v>58</v>
      </c>
      <c r="H120" s="77" t="s">
        <v>677</v>
      </c>
      <c r="I120" s="115" t="s">
        <v>678</v>
      </c>
      <c r="J120" s="3" t="s">
        <v>2789</v>
      </c>
      <c r="K120" s="3" t="s">
        <v>679</v>
      </c>
      <c r="L120" s="4">
        <v>160000</v>
      </c>
      <c r="M120" s="6" t="s">
        <v>80</v>
      </c>
      <c r="N120" s="6" t="s">
        <v>81</v>
      </c>
      <c r="O120" s="4">
        <v>80000</v>
      </c>
      <c r="P120" s="4"/>
      <c r="Q120" s="4">
        <v>105</v>
      </c>
      <c r="R120" s="4">
        <v>136</v>
      </c>
      <c r="S120" s="4">
        <v>157</v>
      </c>
      <c r="T120" s="4">
        <f t="shared" si="2"/>
        <v>398</v>
      </c>
      <c r="U120" s="45">
        <v>45000</v>
      </c>
      <c r="V120" s="159" t="s">
        <v>2929</v>
      </c>
      <c r="W120" s="131">
        <v>50000</v>
      </c>
      <c r="X120" s="4" t="s">
        <v>2891</v>
      </c>
      <c r="Y120" s="152" t="s">
        <v>2922</v>
      </c>
      <c r="Z120" s="157">
        <v>50000</v>
      </c>
      <c r="AA120" s="157" t="s">
        <v>2891</v>
      </c>
      <c r="AB120" s="116"/>
    </row>
    <row r="121" spans="1:27" s="7" customFormat="1" ht="63">
      <c r="A121" s="1" t="s">
        <v>680</v>
      </c>
      <c r="B121" s="8" t="s">
        <v>2865</v>
      </c>
      <c r="C121" s="2" t="s">
        <v>681</v>
      </c>
      <c r="D121" s="39" t="s">
        <v>682</v>
      </c>
      <c r="E121" s="77" t="s">
        <v>435</v>
      </c>
      <c r="F121" s="2" t="s">
        <v>74</v>
      </c>
      <c r="G121" s="2" t="s">
        <v>58</v>
      </c>
      <c r="H121" s="77" t="s">
        <v>683</v>
      </c>
      <c r="I121" s="115" t="s">
        <v>684</v>
      </c>
      <c r="J121" s="3" t="s">
        <v>2790</v>
      </c>
      <c r="K121" s="3" t="s">
        <v>685</v>
      </c>
      <c r="L121" s="4">
        <v>285000</v>
      </c>
      <c r="M121" s="6" t="s">
        <v>41</v>
      </c>
      <c r="N121" s="6" t="s">
        <v>41</v>
      </c>
      <c r="O121" s="4">
        <v>35000</v>
      </c>
      <c r="P121" s="4"/>
      <c r="Q121" s="4">
        <v>99</v>
      </c>
      <c r="R121" s="4">
        <v>90</v>
      </c>
      <c r="S121" s="4">
        <v>60</v>
      </c>
      <c r="T121" s="4">
        <f t="shared" si="2"/>
        <v>249</v>
      </c>
      <c r="U121" s="45">
        <v>15000</v>
      </c>
      <c r="V121" s="159" t="s">
        <v>2929</v>
      </c>
      <c r="W121" s="131" t="s">
        <v>2853</v>
      </c>
      <c r="X121" s="4">
        <v>20000</v>
      </c>
      <c r="Y121" s="152" t="s">
        <v>2922</v>
      </c>
      <c r="Z121" s="157" t="s">
        <v>2853</v>
      </c>
      <c r="AA121" s="157">
        <v>20000</v>
      </c>
    </row>
    <row r="122" spans="1:28" s="7" customFormat="1" ht="42">
      <c r="A122" s="1" t="s">
        <v>686</v>
      </c>
      <c r="B122" s="8" t="s">
        <v>687</v>
      </c>
      <c r="C122" s="2" t="s">
        <v>688</v>
      </c>
      <c r="D122" s="39" t="s">
        <v>689</v>
      </c>
      <c r="E122" s="77" t="s">
        <v>690</v>
      </c>
      <c r="F122" s="2" t="s">
        <v>74</v>
      </c>
      <c r="G122" s="2" t="s">
        <v>58</v>
      </c>
      <c r="H122" s="77" t="s">
        <v>691</v>
      </c>
      <c r="I122" s="115" t="s">
        <v>692</v>
      </c>
      <c r="J122" s="3" t="s">
        <v>2602</v>
      </c>
      <c r="K122" s="3" t="s">
        <v>2614</v>
      </c>
      <c r="L122" s="4">
        <v>50000</v>
      </c>
      <c r="M122" s="6" t="s">
        <v>41</v>
      </c>
      <c r="N122" s="6" t="s">
        <v>41</v>
      </c>
      <c r="O122" s="4">
        <v>25000</v>
      </c>
      <c r="P122" s="4"/>
      <c r="Q122" s="4">
        <v>50</v>
      </c>
      <c r="R122" s="4">
        <v>60</v>
      </c>
      <c r="S122" s="4">
        <v>30</v>
      </c>
      <c r="T122" s="4">
        <f t="shared" si="2"/>
        <v>140</v>
      </c>
      <c r="U122" s="45">
        <v>0</v>
      </c>
      <c r="V122" s="159" t="s">
        <v>2929</v>
      </c>
      <c r="W122" s="131" t="s">
        <v>2852</v>
      </c>
      <c r="X122" s="4" t="s">
        <v>2891</v>
      </c>
      <c r="Y122" s="152" t="s">
        <v>2922</v>
      </c>
      <c r="Z122" s="157" t="s">
        <v>2852</v>
      </c>
      <c r="AA122" s="157" t="s">
        <v>2891</v>
      </c>
      <c r="AB122" s="116"/>
    </row>
    <row r="123" spans="1:27" s="7" customFormat="1" ht="105">
      <c r="A123" s="1" t="s">
        <v>693</v>
      </c>
      <c r="B123" s="8" t="s">
        <v>851</v>
      </c>
      <c r="C123" s="2" t="s">
        <v>694</v>
      </c>
      <c r="D123" s="39" t="s">
        <v>96</v>
      </c>
      <c r="E123" s="77" t="s">
        <v>97</v>
      </c>
      <c r="F123" s="2" t="s">
        <v>96</v>
      </c>
      <c r="G123" s="2" t="s">
        <v>174</v>
      </c>
      <c r="H123" s="77" t="s">
        <v>695</v>
      </c>
      <c r="I123" s="115" t="s">
        <v>2849</v>
      </c>
      <c r="J123" s="3" t="s">
        <v>2454</v>
      </c>
      <c r="K123" s="3" t="s">
        <v>2455</v>
      </c>
      <c r="L123" s="4">
        <v>443000</v>
      </c>
      <c r="M123" s="6" t="s">
        <v>193</v>
      </c>
      <c r="N123" s="6" t="s">
        <v>70</v>
      </c>
      <c r="O123" s="4">
        <v>130000</v>
      </c>
      <c r="P123" s="4"/>
      <c r="Q123" s="4">
        <v>155</v>
      </c>
      <c r="R123" s="4">
        <v>160</v>
      </c>
      <c r="S123" s="4">
        <v>110</v>
      </c>
      <c r="T123" s="4">
        <f t="shared" si="2"/>
        <v>425</v>
      </c>
      <c r="U123" s="45">
        <v>55000</v>
      </c>
      <c r="V123" s="159" t="s">
        <v>2929</v>
      </c>
      <c r="W123" s="133">
        <v>30000</v>
      </c>
      <c r="X123" s="4">
        <v>20000</v>
      </c>
      <c r="Y123" s="152" t="s">
        <v>2922</v>
      </c>
      <c r="Z123" s="158">
        <v>30000</v>
      </c>
      <c r="AA123" s="157">
        <v>20000</v>
      </c>
    </row>
    <row r="124" spans="1:27" s="7" customFormat="1" ht="79.5" customHeight="1">
      <c r="A124" s="1" t="s">
        <v>696</v>
      </c>
      <c r="B124" s="8" t="s">
        <v>851</v>
      </c>
      <c r="C124" s="2" t="s">
        <v>694</v>
      </c>
      <c r="D124" s="39" t="s">
        <v>96</v>
      </c>
      <c r="E124" s="77" t="s">
        <v>97</v>
      </c>
      <c r="F124" s="2" t="s">
        <v>96</v>
      </c>
      <c r="G124" s="2" t="s">
        <v>174</v>
      </c>
      <c r="H124" s="77" t="s">
        <v>695</v>
      </c>
      <c r="I124" s="115" t="s">
        <v>697</v>
      </c>
      <c r="J124" s="3" t="s">
        <v>2456</v>
      </c>
      <c r="K124" s="3" t="s">
        <v>2791</v>
      </c>
      <c r="L124" s="4">
        <v>122500</v>
      </c>
      <c r="M124" s="6" t="s">
        <v>107</v>
      </c>
      <c r="N124" s="6" t="s">
        <v>218</v>
      </c>
      <c r="O124" s="4">
        <v>30000</v>
      </c>
      <c r="P124" s="4"/>
      <c r="Q124" s="4">
        <v>105</v>
      </c>
      <c r="R124" s="4">
        <v>83</v>
      </c>
      <c r="S124" s="4">
        <v>82</v>
      </c>
      <c r="T124" s="4">
        <f t="shared" si="2"/>
        <v>270</v>
      </c>
      <c r="U124" s="45">
        <v>20000</v>
      </c>
      <c r="V124" s="159" t="s">
        <v>2929</v>
      </c>
      <c r="W124" s="133" t="s">
        <v>2866</v>
      </c>
      <c r="X124" s="103" t="s">
        <v>2898</v>
      </c>
      <c r="Y124" s="152" t="s">
        <v>2922</v>
      </c>
      <c r="Z124" s="158" t="s">
        <v>2866</v>
      </c>
      <c r="AA124" s="159" t="s">
        <v>2898</v>
      </c>
    </row>
    <row r="125" spans="1:28" s="7" customFormat="1" ht="69" customHeight="1">
      <c r="A125" s="1" t="s">
        <v>698</v>
      </c>
      <c r="B125" s="8" t="s">
        <v>699</v>
      </c>
      <c r="C125" s="2" t="s">
        <v>138</v>
      </c>
      <c r="D125" s="39" t="s">
        <v>139</v>
      </c>
      <c r="E125" s="77" t="s">
        <v>700</v>
      </c>
      <c r="F125" s="2" t="s">
        <v>57</v>
      </c>
      <c r="G125" s="2" t="s">
        <v>58</v>
      </c>
      <c r="H125" s="77" t="s">
        <v>701</v>
      </c>
      <c r="I125" s="115" t="s">
        <v>702</v>
      </c>
      <c r="J125" s="3" t="s">
        <v>2457</v>
      </c>
      <c r="K125" s="3" t="s">
        <v>703</v>
      </c>
      <c r="L125" s="4">
        <v>34000</v>
      </c>
      <c r="M125" s="6" t="s">
        <v>80</v>
      </c>
      <c r="N125" s="6" t="s">
        <v>81</v>
      </c>
      <c r="O125" s="4">
        <v>34000</v>
      </c>
      <c r="P125" s="4"/>
      <c r="Q125" s="4">
        <v>80</v>
      </c>
      <c r="R125" s="4">
        <v>65</v>
      </c>
      <c r="S125" s="4">
        <v>60</v>
      </c>
      <c r="T125" s="4">
        <f t="shared" si="2"/>
        <v>205</v>
      </c>
      <c r="U125" s="45">
        <v>10000</v>
      </c>
      <c r="V125" s="159" t="s">
        <v>2930</v>
      </c>
      <c r="W125" s="131" t="s">
        <v>2853</v>
      </c>
      <c r="X125" s="103" t="s">
        <v>2891</v>
      </c>
      <c r="Y125" s="152" t="s">
        <v>2922</v>
      </c>
      <c r="Z125" s="157" t="s">
        <v>2853</v>
      </c>
      <c r="AA125" s="159" t="s">
        <v>2891</v>
      </c>
      <c r="AB125" s="116"/>
    </row>
    <row r="126" spans="1:27" s="7" customFormat="1" ht="76.5" customHeight="1">
      <c r="A126" s="1" t="s">
        <v>704</v>
      </c>
      <c r="B126" s="8" t="s">
        <v>705</v>
      </c>
      <c r="C126" s="2"/>
      <c r="D126" s="39" t="s">
        <v>706</v>
      </c>
      <c r="E126" s="77" t="s">
        <v>283</v>
      </c>
      <c r="F126" s="2" t="s">
        <v>96</v>
      </c>
      <c r="G126" s="2" t="s">
        <v>29</v>
      </c>
      <c r="H126" s="77"/>
      <c r="I126" s="115" t="s">
        <v>707</v>
      </c>
      <c r="J126" s="3" t="s">
        <v>2458</v>
      </c>
      <c r="K126" s="3" t="s">
        <v>708</v>
      </c>
      <c r="L126" s="4">
        <v>83500</v>
      </c>
      <c r="M126" s="6" t="s">
        <v>80</v>
      </c>
      <c r="N126" s="6" t="s">
        <v>52</v>
      </c>
      <c r="O126" s="4">
        <v>25000</v>
      </c>
      <c r="P126" s="4"/>
      <c r="Q126" s="4">
        <v>90</v>
      </c>
      <c r="R126" s="4">
        <v>90</v>
      </c>
      <c r="S126" s="4">
        <v>60</v>
      </c>
      <c r="T126" s="4">
        <f t="shared" si="2"/>
        <v>240</v>
      </c>
      <c r="U126" s="45">
        <v>15000</v>
      </c>
      <c r="V126" s="159" t="s">
        <v>2929</v>
      </c>
      <c r="W126" s="131">
        <v>25000</v>
      </c>
      <c r="X126" s="103" t="s">
        <v>2891</v>
      </c>
      <c r="Y126" s="152" t="s">
        <v>2922</v>
      </c>
      <c r="Z126" s="157">
        <v>25000</v>
      </c>
      <c r="AA126" s="159" t="s">
        <v>2891</v>
      </c>
    </row>
    <row r="127" spans="1:28" s="7" customFormat="1" ht="48.75" customHeight="1">
      <c r="A127" s="1" t="s">
        <v>709</v>
      </c>
      <c r="B127" s="8" t="s">
        <v>710</v>
      </c>
      <c r="C127" s="2" t="s">
        <v>711</v>
      </c>
      <c r="D127" s="39" t="s">
        <v>74</v>
      </c>
      <c r="E127" s="77" t="s">
        <v>75</v>
      </c>
      <c r="F127" s="2" t="s">
        <v>74</v>
      </c>
      <c r="G127" s="2" t="s">
        <v>712</v>
      </c>
      <c r="H127" s="77" t="s">
        <v>713</v>
      </c>
      <c r="I127" s="115" t="s">
        <v>714</v>
      </c>
      <c r="J127" s="3" t="s">
        <v>2459</v>
      </c>
      <c r="K127" s="3" t="s">
        <v>715</v>
      </c>
      <c r="L127" s="4">
        <v>400000</v>
      </c>
      <c r="M127" s="6" t="s">
        <v>80</v>
      </c>
      <c r="N127" s="6" t="s">
        <v>81</v>
      </c>
      <c r="O127" s="4">
        <v>150000</v>
      </c>
      <c r="P127" s="4"/>
      <c r="Q127" s="4">
        <v>143</v>
      </c>
      <c r="R127" s="4">
        <v>155</v>
      </c>
      <c r="S127" s="4">
        <v>179</v>
      </c>
      <c r="T127" s="4">
        <f t="shared" si="2"/>
        <v>477</v>
      </c>
      <c r="U127" s="45">
        <v>100000</v>
      </c>
      <c r="V127" s="159" t="s">
        <v>2929</v>
      </c>
      <c r="W127" s="131">
        <v>100000</v>
      </c>
      <c r="X127" s="4">
        <v>20000</v>
      </c>
      <c r="Y127" s="152" t="s">
        <v>2922</v>
      </c>
      <c r="Z127" s="157">
        <v>100000</v>
      </c>
      <c r="AA127" s="157">
        <v>20000</v>
      </c>
      <c r="AB127" s="116"/>
    </row>
    <row r="128" spans="1:27" s="7" customFormat="1" ht="39" customHeight="1">
      <c r="A128" s="1" t="s">
        <v>716</v>
      </c>
      <c r="B128" s="8" t="s">
        <v>717</v>
      </c>
      <c r="C128" s="2" t="s">
        <v>718</v>
      </c>
      <c r="D128" s="39" t="s">
        <v>719</v>
      </c>
      <c r="E128" s="77" t="s">
        <v>134</v>
      </c>
      <c r="F128" s="2" t="s">
        <v>74</v>
      </c>
      <c r="G128" s="2" t="s">
        <v>141</v>
      </c>
      <c r="H128" s="77" t="s">
        <v>720</v>
      </c>
      <c r="I128" s="115" t="s">
        <v>721</v>
      </c>
      <c r="J128" s="3" t="s">
        <v>2460</v>
      </c>
      <c r="K128" s="3" t="s">
        <v>722</v>
      </c>
      <c r="L128" s="4">
        <v>67400</v>
      </c>
      <c r="M128" s="6" t="s">
        <v>41</v>
      </c>
      <c r="N128" s="6" t="s">
        <v>52</v>
      </c>
      <c r="O128" s="4">
        <v>30000</v>
      </c>
      <c r="P128" s="4"/>
      <c r="Q128" s="4">
        <v>100</v>
      </c>
      <c r="R128" s="4">
        <v>89</v>
      </c>
      <c r="S128" s="4">
        <v>60</v>
      </c>
      <c r="T128" s="4">
        <f t="shared" si="2"/>
        <v>249</v>
      </c>
      <c r="U128" s="45">
        <v>15000</v>
      </c>
      <c r="V128" s="159" t="s">
        <v>2929</v>
      </c>
      <c r="W128" s="131">
        <v>10000</v>
      </c>
      <c r="X128" s="103" t="s">
        <v>2891</v>
      </c>
      <c r="Y128" s="152" t="s">
        <v>2923</v>
      </c>
      <c r="Z128" s="157">
        <v>10000</v>
      </c>
      <c r="AA128" s="159" t="s">
        <v>2891</v>
      </c>
    </row>
    <row r="129" spans="1:27" s="7" customFormat="1" ht="76.5" customHeight="1">
      <c r="A129" s="1" t="s">
        <v>723</v>
      </c>
      <c r="B129" s="8" t="s">
        <v>724</v>
      </c>
      <c r="C129" s="2" t="s">
        <v>725</v>
      </c>
      <c r="D129" s="39" t="s">
        <v>726</v>
      </c>
      <c r="E129" s="77" t="s">
        <v>727</v>
      </c>
      <c r="F129" s="2" t="s">
        <v>57</v>
      </c>
      <c r="G129" s="2" t="s">
        <v>38</v>
      </c>
      <c r="H129" s="77" t="s">
        <v>728</v>
      </c>
      <c r="I129" s="115" t="s">
        <v>729</v>
      </c>
      <c r="J129" s="3" t="s">
        <v>2461</v>
      </c>
      <c r="K129" s="3" t="s">
        <v>730</v>
      </c>
      <c r="L129" s="4">
        <v>65000</v>
      </c>
      <c r="M129" s="6" t="s">
        <v>218</v>
      </c>
      <c r="N129" s="6" t="s">
        <v>218</v>
      </c>
      <c r="O129" s="4">
        <v>35000</v>
      </c>
      <c r="P129" s="4"/>
      <c r="Q129" s="4">
        <v>105</v>
      </c>
      <c r="R129" s="4">
        <v>76</v>
      </c>
      <c r="S129" s="4">
        <v>89</v>
      </c>
      <c r="T129" s="4">
        <f t="shared" si="2"/>
        <v>270</v>
      </c>
      <c r="U129" s="45">
        <v>20000</v>
      </c>
      <c r="V129" s="159" t="s">
        <v>2929</v>
      </c>
      <c r="W129" s="131">
        <v>15000</v>
      </c>
      <c r="X129" s="103">
        <v>0</v>
      </c>
      <c r="Y129" s="152" t="s">
        <v>2922</v>
      </c>
      <c r="Z129" s="157">
        <v>15000</v>
      </c>
      <c r="AA129" s="159">
        <v>0</v>
      </c>
    </row>
    <row r="130" spans="1:28" s="7" customFormat="1" ht="55.5" customHeight="1">
      <c r="A130" s="1" t="s">
        <v>731</v>
      </c>
      <c r="B130" s="8" t="s">
        <v>732</v>
      </c>
      <c r="C130" s="2" t="s">
        <v>733</v>
      </c>
      <c r="D130" s="39" t="s">
        <v>508</v>
      </c>
      <c r="E130" s="77" t="s">
        <v>509</v>
      </c>
      <c r="F130" s="2" t="s">
        <v>96</v>
      </c>
      <c r="G130" s="2" t="s">
        <v>174</v>
      </c>
      <c r="H130" s="77" t="s">
        <v>734</v>
      </c>
      <c r="I130" s="115" t="s">
        <v>735</v>
      </c>
      <c r="J130" s="3" t="s">
        <v>2792</v>
      </c>
      <c r="K130" s="3" t="s">
        <v>736</v>
      </c>
      <c r="L130" s="4">
        <v>72563</v>
      </c>
      <c r="M130" s="6" t="s">
        <v>51</v>
      </c>
      <c r="N130" s="6" t="s">
        <v>52</v>
      </c>
      <c r="O130" s="4">
        <v>28867</v>
      </c>
      <c r="P130" s="4"/>
      <c r="Q130" s="4">
        <v>100</v>
      </c>
      <c r="R130" s="4">
        <v>90</v>
      </c>
      <c r="S130" s="4">
        <v>80</v>
      </c>
      <c r="T130" s="4">
        <f t="shared" si="2"/>
        <v>270</v>
      </c>
      <c r="U130" s="45">
        <v>20000</v>
      </c>
      <c r="V130" s="159" t="s">
        <v>2929</v>
      </c>
      <c r="W130" s="131" t="s">
        <v>2861</v>
      </c>
      <c r="X130" s="103" t="s">
        <v>2891</v>
      </c>
      <c r="Y130" s="152" t="s">
        <v>2923</v>
      </c>
      <c r="Z130" s="157" t="s">
        <v>2861</v>
      </c>
      <c r="AA130" s="159" t="s">
        <v>2891</v>
      </c>
      <c r="AB130" s="116"/>
    </row>
    <row r="131" spans="1:27" s="7" customFormat="1" ht="72.75" customHeight="1">
      <c r="A131" s="1" t="s">
        <v>737</v>
      </c>
      <c r="B131" s="8" t="s">
        <v>738</v>
      </c>
      <c r="C131" s="2" t="s">
        <v>739</v>
      </c>
      <c r="D131" s="39" t="s">
        <v>740</v>
      </c>
      <c r="E131" s="77" t="s">
        <v>741</v>
      </c>
      <c r="F131" s="2" t="s">
        <v>57</v>
      </c>
      <c r="G131" s="2" t="s">
        <v>141</v>
      </c>
      <c r="H131" s="77" t="s">
        <v>742</v>
      </c>
      <c r="I131" s="115" t="s">
        <v>743</v>
      </c>
      <c r="J131" s="3" t="s">
        <v>2462</v>
      </c>
      <c r="K131" s="3" t="s">
        <v>2615</v>
      </c>
      <c r="L131" s="4">
        <v>181000</v>
      </c>
      <c r="M131" s="6" t="s">
        <v>107</v>
      </c>
      <c r="N131" s="6" t="s">
        <v>52</v>
      </c>
      <c r="O131" s="4">
        <v>90000</v>
      </c>
      <c r="P131" s="4"/>
      <c r="Q131" s="4">
        <v>105</v>
      </c>
      <c r="R131" s="4">
        <v>75</v>
      </c>
      <c r="S131" s="4">
        <v>60</v>
      </c>
      <c r="T131" s="4">
        <f t="shared" si="2"/>
        <v>240</v>
      </c>
      <c r="U131" s="45">
        <v>15000</v>
      </c>
      <c r="V131" s="159" t="s">
        <v>2929</v>
      </c>
      <c r="W131" s="131" t="s">
        <v>2861</v>
      </c>
      <c r="X131" s="103" t="s">
        <v>2891</v>
      </c>
      <c r="Y131" s="152" t="s">
        <v>2923</v>
      </c>
      <c r="Z131" s="157" t="s">
        <v>2861</v>
      </c>
      <c r="AA131" s="159" t="s">
        <v>2891</v>
      </c>
    </row>
    <row r="132" spans="1:28" s="7" customFormat="1" ht="84">
      <c r="A132" s="1" t="s">
        <v>744</v>
      </c>
      <c r="B132" s="8" t="s">
        <v>745</v>
      </c>
      <c r="C132" s="2" t="s">
        <v>746</v>
      </c>
      <c r="D132" s="39" t="s">
        <v>57</v>
      </c>
      <c r="E132" s="77" t="s">
        <v>184</v>
      </c>
      <c r="F132" s="2" t="s">
        <v>57</v>
      </c>
      <c r="G132" s="2" t="s">
        <v>201</v>
      </c>
      <c r="H132" s="77" t="s">
        <v>747</v>
      </c>
      <c r="I132" s="115" t="s">
        <v>748</v>
      </c>
      <c r="J132" s="3" t="s">
        <v>2463</v>
      </c>
      <c r="K132" s="3" t="s">
        <v>2603</v>
      </c>
      <c r="L132" s="4">
        <v>1070600</v>
      </c>
      <c r="M132" s="6" t="s">
        <v>80</v>
      </c>
      <c r="N132" s="6" t="s">
        <v>81</v>
      </c>
      <c r="O132" s="4">
        <v>200000</v>
      </c>
      <c r="P132" s="4"/>
      <c r="Q132" s="4">
        <v>176</v>
      </c>
      <c r="R132" s="4">
        <v>159</v>
      </c>
      <c r="S132" s="4">
        <v>169</v>
      </c>
      <c r="T132" s="4">
        <f t="shared" si="2"/>
        <v>504</v>
      </c>
      <c r="U132" s="45">
        <v>155000</v>
      </c>
      <c r="V132" s="159" t="s">
        <v>2930</v>
      </c>
      <c r="W132" s="131">
        <v>160000</v>
      </c>
      <c r="X132" s="4">
        <v>155000</v>
      </c>
      <c r="Y132" s="152" t="s">
        <v>2922</v>
      </c>
      <c r="Z132" s="157">
        <v>160000</v>
      </c>
      <c r="AA132" s="157">
        <v>155000</v>
      </c>
      <c r="AB132" s="116"/>
    </row>
    <row r="133" spans="1:27" s="7" customFormat="1" ht="94.5">
      <c r="A133" s="1" t="s">
        <v>749</v>
      </c>
      <c r="B133" s="8" t="s">
        <v>750</v>
      </c>
      <c r="C133" s="2" t="s">
        <v>751</v>
      </c>
      <c r="D133" s="39" t="s">
        <v>55</v>
      </c>
      <c r="E133" s="77" t="s">
        <v>56</v>
      </c>
      <c r="F133" s="2" t="s">
        <v>57</v>
      </c>
      <c r="G133" s="2" t="s">
        <v>752</v>
      </c>
      <c r="H133" s="77" t="s">
        <v>753</v>
      </c>
      <c r="I133" s="115" t="s">
        <v>754</v>
      </c>
      <c r="J133" s="3" t="s">
        <v>2464</v>
      </c>
      <c r="K133" s="3" t="s">
        <v>755</v>
      </c>
      <c r="L133" s="4">
        <v>50500</v>
      </c>
      <c r="M133" s="6" t="s">
        <v>69</v>
      </c>
      <c r="N133" s="6" t="s">
        <v>52</v>
      </c>
      <c r="O133" s="4">
        <v>34000</v>
      </c>
      <c r="P133" s="4"/>
      <c r="Q133" s="4">
        <v>80</v>
      </c>
      <c r="R133" s="4">
        <v>80</v>
      </c>
      <c r="S133" s="4">
        <v>110</v>
      </c>
      <c r="T133" s="4">
        <f t="shared" si="2"/>
        <v>270</v>
      </c>
      <c r="U133" s="45">
        <v>20000</v>
      </c>
      <c r="V133" s="159" t="s">
        <v>2929</v>
      </c>
      <c r="W133" s="131" t="s">
        <v>2861</v>
      </c>
      <c r="X133" s="103" t="s">
        <v>2891</v>
      </c>
      <c r="Y133" s="152" t="s">
        <v>2922</v>
      </c>
      <c r="Z133" s="157" t="s">
        <v>2861</v>
      </c>
      <c r="AA133" s="159" t="s">
        <v>2891</v>
      </c>
    </row>
    <row r="134" spans="1:27" s="7" customFormat="1" ht="96.75" customHeight="1">
      <c r="A134" s="1" t="s">
        <v>756</v>
      </c>
      <c r="B134" s="8" t="s">
        <v>757</v>
      </c>
      <c r="C134" s="2"/>
      <c r="D134" s="39" t="s">
        <v>74</v>
      </c>
      <c r="E134" s="77" t="s">
        <v>465</v>
      </c>
      <c r="F134" s="2" t="s">
        <v>74</v>
      </c>
      <c r="G134" s="2" t="s">
        <v>47</v>
      </c>
      <c r="H134" s="77" t="s">
        <v>758</v>
      </c>
      <c r="I134" s="115" t="s">
        <v>759</v>
      </c>
      <c r="J134" s="3" t="s">
        <v>2465</v>
      </c>
      <c r="K134" s="3" t="s">
        <v>2466</v>
      </c>
      <c r="L134" s="4">
        <v>400000</v>
      </c>
      <c r="M134" s="6" t="s">
        <v>80</v>
      </c>
      <c r="N134" s="6" t="s">
        <v>81</v>
      </c>
      <c r="O134" s="4">
        <v>200000</v>
      </c>
      <c r="P134" s="4"/>
      <c r="Q134" s="4">
        <v>167</v>
      </c>
      <c r="R134" s="4">
        <v>154</v>
      </c>
      <c r="S134" s="4">
        <v>182</v>
      </c>
      <c r="T134" s="4">
        <f t="shared" si="2"/>
        <v>503</v>
      </c>
      <c r="U134" s="45">
        <v>150000</v>
      </c>
      <c r="V134" s="159" t="s">
        <v>2929</v>
      </c>
      <c r="W134" s="131">
        <v>80000</v>
      </c>
      <c r="X134" s="103" t="s">
        <v>2891</v>
      </c>
      <c r="Y134" s="152" t="s">
        <v>2922</v>
      </c>
      <c r="Z134" s="157">
        <v>80000</v>
      </c>
      <c r="AA134" s="159" t="s">
        <v>2891</v>
      </c>
    </row>
    <row r="135" spans="1:28" s="7" customFormat="1" ht="42" customHeight="1">
      <c r="A135" s="1" t="s">
        <v>760</v>
      </c>
      <c r="B135" s="8" t="s">
        <v>761</v>
      </c>
      <c r="C135" s="2" t="s">
        <v>762</v>
      </c>
      <c r="D135" s="39" t="s">
        <v>763</v>
      </c>
      <c r="E135" s="77" t="s">
        <v>764</v>
      </c>
      <c r="F135" s="2" t="s">
        <v>74</v>
      </c>
      <c r="G135" s="2" t="s">
        <v>141</v>
      </c>
      <c r="H135" s="77" t="s">
        <v>765</v>
      </c>
      <c r="I135" s="115" t="s">
        <v>766</v>
      </c>
      <c r="J135" s="3" t="s">
        <v>2467</v>
      </c>
      <c r="K135" s="3" t="s">
        <v>767</v>
      </c>
      <c r="L135" s="4">
        <v>120000</v>
      </c>
      <c r="M135" s="6" t="s">
        <v>218</v>
      </c>
      <c r="N135" s="6" t="s">
        <v>218</v>
      </c>
      <c r="O135" s="4">
        <v>60000</v>
      </c>
      <c r="P135" s="4"/>
      <c r="Q135" s="4">
        <v>50</v>
      </c>
      <c r="R135" s="4">
        <v>60</v>
      </c>
      <c r="S135" s="4">
        <v>50</v>
      </c>
      <c r="T135" s="4">
        <f t="shared" si="2"/>
        <v>160</v>
      </c>
      <c r="U135" s="45">
        <v>0</v>
      </c>
      <c r="V135" s="159" t="s">
        <v>2929</v>
      </c>
      <c r="W135" s="131" t="s">
        <v>2861</v>
      </c>
      <c r="X135" s="103" t="s">
        <v>2891</v>
      </c>
      <c r="Y135" s="152" t="s">
        <v>2923</v>
      </c>
      <c r="Z135" s="157" t="s">
        <v>2861</v>
      </c>
      <c r="AA135" s="159" t="s">
        <v>2891</v>
      </c>
      <c r="AB135" s="116"/>
    </row>
    <row r="136" spans="1:27" s="7" customFormat="1" ht="63">
      <c r="A136" s="1" t="s">
        <v>768</v>
      </c>
      <c r="B136" s="8" t="s">
        <v>769</v>
      </c>
      <c r="C136" s="2" t="s">
        <v>770</v>
      </c>
      <c r="D136" s="39" t="s">
        <v>771</v>
      </c>
      <c r="E136" s="77" t="s">
        <v>772</v>
      </c>
      <c r="F136" s="2" t="s">
        <v>74</v>
      </c>
      <c r="G136" s="2" t="s">
        <v>58</v>
      </c>
      <c r="H136" s="77" t="s">
        <v>773</v>
      </c>
      <c r="I136" s="115" t="s">
        <v>774</v>
      </c>
      <c r="J136" s="3" t="s">
        <v>2793</v>
      </c>
      <c r="K136" s="3" t="s">
        <v>2468</v>
      </c>
      <c r="L136" s="4">
        <v>40000</v>
      </c>
      <c r="M136" s="6" t="s">
        <v>41</v>
      </c>
      <c r="N136" s="6" t="s">
        <v>81</v>
      </c>
      <c r="O136" s="4">
        <v>30000</v>
      </c>
      <c r="P136" s="4"/>
      <c r="Q136" s="4">
        <v>80</v>
      </c>
      <c r="R136" s="4">
        <v>65</v>
      </c>
      <c r="S136" s="4">
        <v>60</v>
      </c>
      <c r="T136" s="4">
        <f t="shared" si="2"/>
        <v>205</v>
      </c>
      <c r="U136" s="45">
        <v>10000</v>
      </c>
      <c r="V136" s="159" t="s">
        <v>2930</v>
      </c>
      <c r="W136" s="131" t="s">
        <v>2853</v>
      </c>
      <c r="X136" s="103" t="s">
        <v>2891</v>
      </c>
      <c r="Y136" s="152" t="s">
        <v>2922</v>
      </c>
      <c r="Z136" s="157" t="s">
        <v>2853</v>
      </c>
      <c r="AA136" s="159" t="s">
        <v>2891</v>
      </c>
    </row>
    <row r="137" spans="1:28" s="7" customFormat="1" ht="52.5" customHeight="1">
      <c r="A137" s="1" t="s">
        <v>775</v>
      </c>
      <c r="B137" s="8" t="s">
        <v>776</v>
      </c>
      <c r="C137" s="2"/>
      <c r="D137" s="39" t="s">
        <v>777</v>
      </c>
      <c r="E137" s="77" t="s">
        <v>778</v>
      </c>
      <c r="F137" s="2" t="s">
        <v>74</v>
      </c>
      <c r="G137" s="2" t="s">
        <v>47</v>
      </c>
      <c r="H137" s="77" t="s">
        <v>779</v>
      </c>
      <c r="I137" s="115" t="s">
        <v>780</v>
      </c>
      <c r="J137" s="3" t="s">
        <v>2469</v>
      </c>
      <c r="K137" s="3" t="s">
        <v>781</v>
      </c>
      <c r="L137" s="4">
        <v>1310000</v>
      </c>
      <c r="M137" s="6" t="s">
        <v>80</v>
      </c>
      <c r="N137" s="6" t="s">
        <v>81</v>
      </c>
      <c r="O137" s="4">
        <v>290000</v>
      </c>
      <c r="P137" s="4"/>
      <c r="Q137" s="4">
        <v>115</v>
      </c>
      <c r="R137" s="4">
        <v>179</v>
      </c>
      <c r="S137" s="4">
        <v>186</v>
      </c>
      <c r="T137" s="4">
        <f t="shared" si="2"/>
        <v>480</v>
      </c>
      <c r="U137" s="45">
        <v>100000</v>
      </c>
      <c r="V137" s="159" t="s">
        <v>2930</v>
      </c>
      <c r="W137" s="131">
        <v>20000</v>
      </c>
      <c r="X137" s="4">
        <v>20000</v>
      </c>
      <c r="Y137" s="152" t="s">
        <v>2923</v>
      </c>
      <c r="Z137" s="157">
        <v>20000</v>
      </c>
      <c r="AA137" s="157">
        <v>20000</v>
      </c>
      <c r="AB137" s="116"/>
    </row>
    <row r="138" spans="1:27" s="7" customFormat="1" ht="84">
      <c r="A138" s="1" t="s">
        <v>782</v>
      </c>
      <c r="B138" s="8" t="s">
        <v>783</v>
      </c>
      <c r="C138" s="2" t="s">
        <v>359</v>
      </c>
      <c r="D138" s="39" t="s">
        <v>111</v>
      </c>
      <c r="E138" s="77" t="s">
        <v>112</v>
      </c>
      <c r="F138" s="2" t="s">
        <v>57</v>
      </c>
      <c r="G138" s="2" t="s">
        <v>58</v>
      </c>
      <c r="H138" s="77" t="s">
        <v>784</v>
      </c>
      <c r="I138" s="115" t="s">
        <v>785</v>
      </c>
      <c r="J138" s="3" t="s">
        <v>2794</v>
      </c>
      <c r="K138" s="3" t="s">
        <v>786</v>
      </c>
      <c r="L138" s="4">
        <v>589000</v>
      </c>
      <c r="M138" s="6" t="s">
        <v>144</v>
      </c>
      <c r="N138" s="6" t="s">
        <v>144</v>
      </c>
      <c r="O138" s="4">
        <v>80000</v>
      </c>
      <c r="P138" s="4"/>
      <c r="Q138" s="4">
        <v>150</v>
      </c>
      <c r="R138" s="4">
        <v>134</v>
      </c>
      <c r="S138" s="4">
        <v>156</v>
      </c>
      <c r="T138" s="4">
        <f t="shared" si="2"/>
        <v>440</v>
      </c>
      <c r="U138" s="45">
        <v>60000</v>
      </c>
      <c r="V138" s="159" t="s">
        <v>2929</v>
      </c>
      <c r="W138" s="131">
        <v>60000</v>
      </c>
      <c r="X138" s="4">
        <v>40000</v>
      </c>
      <c r="Y138" s="152" t="s">
        <v>2922</v>
      </c>
      <c r="Z138" s="157">
        <v>60000</v>
      </c>
      <c r="AA138" s="157">
        <v>40000</v>
      </c>
    </row>
    <row r="139" spans="1:27" s="7" customFormat="1" ht="45.75" customHeight="1">
      <c r="A139" s="1" t="s">
        <v>787</v>
      </c>
      <c r="B139" s="8" t="s">
        <v>788</v>
      </c>
      <c r="C139" s="2" t="s">
        <v>789</v>
      </c>
      <c r="D139" s="39" t="s">
        <v>790</v>
      </c>
      <c r="E139" s="77" t="s">
        <v>791</v>
      </c>
      <c r="F139" s="2" t="s">
        <v>96</v>
      </c>
      <c r="G139" s="2" t="s">
        <v>141</v>
      </c>
      <c r="H139" s="77" t="s">
        <v>792</v>
      </c>
      <c r="I139" s="115" t="s">
        <v>793</v>
      </c>
      <c r="J139" s="3" t="s">
        <v>2470</v>
      </c>
      <c r="K139" s="3" t="s">
        <v>794</v>
      </c>
      <c r="L139" s="4">
        <v>117500</v>
      </c>
      <c r="M139" s="6" t="s">
        <v>107</v>
      </c>
      <c r="N139" s="6" t="s">
        <v>107</v>
      </c>
      <c r="O139" s="4">
        <v>58000</v>
      </c>
      <c r="P139" s="4"/>
      <c r="Q139" s="4">
        <v>95</v>
      </c>
      <c r="R139" s="4">
        <v>85</v>
      </c>
      <c r="S139" s="4">
        <v>70</v>
      </c>
      <c r="T139" s="4">
        <f t="shared" si="2"/>
        <v>250</v>
      </c>
      <c r="U139" s="45">
        <v>15000</v>
      </c>
      <c r="V139" s="159" t="s">
        <v>2929</v>
      </c>
      <c r="W139" s="131">
        <v>25000</v>
      </c>
      <c r="X139" s="4">
        <v>35000</v>
      </c>
      <c r="Y139" s="152" t="s">
        <v>2923</v>
      </c>
      <c r="Z139" s="157">
        <v>25000</v>
      </c>
      <c r="AA139" s="157">
        <v>35000</v>
      </c>
    </row>
    <row r="140" spans="1:28" s="7" customFormat="1" ht="42">
      <c r="A140" s="1" t="s">
        <v>795</v>
      </c>
      <c r="B140" s="8" t="s">
        <v>796</v>
      </c>
      <c r="C140" s="2" t="s">
        <v>797</v>
      </c>
      <c r="D140" s="39" t="s">
        <v>327</v>
      </c>
      <c r="E140" s="77" t="s">
        <v>37</v>
      </c>
      <c r="F140" s="2" t="s">
        <v>90</v>
      </c>
      <c r="G140" s="2" t="s">
        <v>58</v>
      </c>
      <c r="H140" s="77" t="s">
        <v>798</v>
      </c>
      <c r="I140" s="115" t="s">
        <v>799</v>
      </c>
      <c r="J140" s="3" t="s">
        <v>2494</v>
      </c>
      <c r="K140" s="3" t="s">
        <v>2493</v>
      </c>
      <c r="L140" s="4">
        <v>54000</v>
      </c>
      <c r="M140" s="6" t="s">
        <v>70</v>
      </c>
      <c r="N140" s="6" t="s">
        <v>203</v>
      </c>
      <c r="O140" s="4">
        <v>35000</v>
      </c>
      <c r="P140" s="4"/>
      <c r="Q140" s="4">
        <v>90</v>
      </c>
      <c r="R140" s="4">
        <v>90</v>
      </c>
      <c r="S140" s="4">
        <v>60</v>
      </c>
      <c r="T140" s="4">
        <f t="shared" si="2"/>
        <v>240</v>
      </c>
      <c r="U140" s="45">
        <v>15000</v>
      </c>
      <c r="V140" s="159" t="s">
        <v>2929</v>
      </c>
      <c r="W140" s="131" t="s">
        <v>2853</v>
      </c>
      <c r="X140" s="4" t="s">
        <v>2891</v>
      </c>
      <c r="Y140" s="152" t="s">
        <v>2922</v>
      </c>
      <c r="Z140" s="157" t="s">
        <v>2853</v>
      </c>
      <c r="AA140" s="157" t="s">
        <v>2891</v>
      </c>
      <c r="AB140" s="116"/>
    </row>
    <row r="141" spans="1:27" s="7" customFormat="1" ht="98.25" customHeight="1">
      <c r="A141" s="1" t="s">
        <v>800</v>
      </c>
      <c r="B141" s="8" t="s">
        <v>801</v>
      </c>
      <c r="C141" s="2" t="s">
        <v>802</v>
      </c>
      <c r="D141" s="39" t="s">
        <v>74</v>
      </c>
      <c r="E141" s="77" t="s">
        <v>75</v>
      </c>
      <c r="F141" s="2" t="s">
        <v>74</v>
      </c>
      <c r="G141" s="2" t="s">
        <v>58</v>
      </c>
      <c r="H141" s="77" t="s">
        <v>803</v>
      </c>
      <c r="I141" s="115" t="s">
        <v>804</v>
      </c>
      <c r="J141" s="3" t="s">
        <v>2495</v>
      </c>
      <c r="K141" s="3" t="s">
        <v>805</v>
      </c>
      <c r="L141" s="4">
        <v>143000</v>
      </c>
      <c r="M141" s="6" t="s">
        <v>80</v>
      </c>
      <c r="N141" s="6" t="s">
        <v>81</v>
      </c>
      <c r="O141" s="4">
        <v>25000</v>
      </c>
      <c r="P141" s="4"/>
      <c r="Q141" s="4">
        <v>200</v>
      </c>
      <c r="R141" s="4">
        <v>188</v>
      </c>
      <c r="S141" s="4">
        <v>180</v>
      </c>
      <c r="T141" s="4">
        <f t="shared" si="2"/>
        <v>568</v>
      </c>
      <c r="U141" s="45">
        <v>25000</v>
      </c>
      <c r="V141" s="159" t="s">
        <v>2930</v>
      </c>
      <c r="W141" s="131">
        <v>25000</v>
      </c>
      <c r="X141" s="4">
        <v>25000</v>
      </c>
      <c r="Y141" s="152" t="s">
        <v>2922</v>
      </c>
      <c r="Z141" s="157">
        <v>25000</v>
      </c>
      <c r="AA141" s="157">
        <v>25000</v>
      </c>
    </row>
    <row r="142" spans="1:28" s="7" customFormat="1" ht="42">
      <c r="A142" s="1" t="s">
        <v>806</v>
      </c>
      <c r="B142" s="8" t="s">
        <v>807</v>
      </c>
      <c r="C142" s="2" t="s">
        <v>808</v>
      </c>
      <c r="D142" s="39" t="s">
        <v>809</v>
      </c>
      <c r="E142" s="77" t="s">
        <v>810</v>
      </c>
      <c r="F142" s="2" t="s">
        <v>74</v>
      </c>
      <c r="G142" s="2" t="s">
        <v>284</v>
      </c>
      <c r="H142" s="77" t="s">
        <v>811</v>
      </c>
      <c r="I142" s="115" t="s">
        <v>812</v>
      </c>
      <c r="J142" s="3" t="s">
        <v>2496</v>
      </c>
      <c r="K142" s="3" t="s">
        <v>2497</v>
      </c>
      <c r="L142" s="4">
        <v>380000</v>
      </c>
      <c r="M142" s="6" t="s">
        <v>107</v>
      </c>
      <c r="N142" s="6" t="s">
        <v>52</v>
      </c>
      <c r="O142" s="4">
        <v>190000</v>
      </c>
      <c r="P142" s="4"/>
      <c r="Q142" s="4">
        <v>176</v>
      </c>
      <c r="R142" s="4">
        <v>169</v>
      </c>
      <c r="S142" s="4">
        <v>158</v>
      </c>
      <c r="T142" s="4">
        <f aca="true" t="shared" si="3" ref="T142:T205">SUM(Q142:S142)</f>
        <v>503</v>
      </c>
      <c r="U142" s="45">
        <v>150000</v>
      </c>
      <c r="V142" s="159" t="s">
        <v>2930</v>
      </c>
      <c r="W142" s="131">
        <v>150000</v>
      </c>
      <c r="X142" s="4">
        <v>80000</v>
      </c>
      <c r="Y142" s="152" t="s">
        <v>2922</v>
      </c>
      <c r="Z142" s="157">
        <v>150000</v>
      </c>
      <c r="AA142" s="157">
        <v>80000</v>
      </c>
      <c r="AB142" s="116"/>
    </row>
    <row r="143" spans="1:27" s="7" customFormat="1" ht="42">
      <c r="A143" s="1" t="s">
        <v>813</v>
      </c>
      <c r="B143" s="8" t="s">
        <v>814</v>
      </c>
      <c r="C143" s="2" t="s">
        <v>797</v>
      </c>
      <c r="D143" s="39" t="s">
        <v>327</v>
      </c>
      <c r="E143" s="77" t="s">
        <v>37</v>
      </c>
      <c r="F143" s="2" t="s">
        <v>90</v>
      </c>
      <c r="G143" s="2" t="s">
        <v>58</v>
      </c>
      <c r="H143" s="77" t="s">
        <v>815</v>
      </c>
      <c r="I143" s="115" t="s">
        <v>816</v>
      </c>
      <c r="J143" s="3" t="s">
        <v>2498</v>
      </c>
      <c r="K143" s="3" t="s">
        <v>2499</v>
      </c>
      <c r="L143" s="4">
        <v>148000</v>
      </c>
      <c r="M143" s="6" t="s">
        <v>52</v>
      </c>
      <c r="N143" s="6" t="s">
        <v>52</v>
      </c>
      <c r="O143" s="4">
        <v>74000</v>
      </c>
      <c r="P143" s="4"/>
      <c r="Q143" s="4">
        <v>105</v>
      </c>
      <c r="R143" s="4">
        <v>95</v>
      </c>
      <c r="S143" s="4">
        <v>94</v>
      </c>
      <c r="T143" s="4">
        <f t="shared" si="3"/>
        <v>294</v>
      </c>
      <c r="U143" s="45">
        <v>25000</v>
      </c>
      <c r="V143" s="159" t="s">
        <v>2929</v>
      </c>
      <c r="W143" s="131" t="s">
        <v>2853</v>
      </c>
      <c r="X143" s="103">
        <v>40000</v>
      </c>
      <c r="Y143" s="152" t="s">
        <v>2922</v>
      </c>
      <c r="Z143" s="157" t="s">
        <v>2853</v>
      </c>
      <c r="AA143" s="159">
        <v>40000</v>
      </c>
    </row>
    <row r="144" spans="1:27" s="7" customFormat="1" ht="65.25" customHeight="1">
      <c r="A144" s="1" t="s">
        <v>817</v>
      </c>
      <c r="B144" s="8" t="s">
        <v>818</v>
      </c>
      <c r="C144" s="2" t="s">
        <v>819</v>
      </c>
      <c r="D144" s="39" t="s">
        <v>820</v>
      </c>
      <c r="E144" s="77" t="s">
        <v>821</v>
      </c>
      <c r="F144" s="2" t="s">
        <v>74</v>
      </c>
      <c r="G144" s="2" t="s">
        <v>141</v>
      </c>
      <c r="H144" s="77" t="s">
        <v>822</v>
      </c>
      <c r="I144" s="115" t="s">
        <v>823</v>
      </c>
      <c r="J144" s="3" t="s">
        <v>2795</v>
      </c>
      <c r="K144" s="3" t="s">
        <v>824</v>
      </c>
      <c r="L144" s="4">
        <v>1045000</v>
      </c>
      <c r="M144" s="6" t="s">
        <v>825</v>
      </c>
      <c r="N144" s="6" t="s">
        <v>81</v>
      </c>
      <c r="O144" s="4">
        <v>418000</v>
      </c>
      <c r="P144" s="4"/>
      <c r="Q144" s="4">
        <v>166</v>
      </c>
      <c r="R144" s="4">
        <v>158</v>
      </c>
      <c r="S144" s="4">
        <v>154</v>
      </c>
      <c r="T144" s="4">
        <f t="shared" si="3"/>
        <v>478</v>
      </c>
      <c r="U144" s="45">
        <v>100000</v>
      </c>
      <c r="V144" s="159" t="s">
        <v>2929</v>
      </c>
      <c r="W144" s="131" t="s">
        <v>2862</v>
      </c>
      <c r="X144" s="4" t="s">
        <v>2891</v>
      </c>
      <c r="Y144" s="152" t="s">
        <v>2923</v>
      </c>
      <c r="Z144" s="157" t="s">
        <v>2862</v>
      </c>
      <c r="AA144" s="157" t="s">
        <v>2891</v>
      </c>
    </row>
    <row r="145" spans="1:28" s="7" customFormat="1" ht="63">
      <c r="A145" s="1" t="s">
        <v>826</v>
      </c>
      <c r="B145" s="8" t="s">
        <v>827</v>
      </c>
      <c r="C145" s="2" t="s">
        <v>797</v>
      </c>
      <c r="D145" s="39" t="s">
        <v>327</v>
      </c>
      <c r="E145" s="77" t="s">
        <v>37</v>
      </c>
      <c r="F145" s="2" t="s">
        <v>90</v>
      </c>
      <c r="G145" s="2" t="s">
        <v>174</v>
      </c>
      <c r="H145" s="77" t="s">
        <v>828</v>
      </c>
      <c r="I145" s="115" t="s">
        <v>829</v>
      </c>
      <c r="J145" s="3" t="s">
        <v>2500</v>
      </c>
      <c r="K145" s="3" t="s">
        <v>830</v>
      </c>
      <c r="L145" s="4">
        <v>182000</v>
      </c>
      <c r="M145" s="6" t="s">
        <v>107</v>
      </c>
      <c r="N145" s="6" t="s">
        <v>80</v>
      </c>
      <c r="O145" s="4">
        <v>91000</v>
      </c>
      <c r="P145" s="4"/>
      <c r="Q145" s="4">
        <v>105</v>
      </c>
      <c r="R145" s="4">
        <v>138</v>
      </c>
      <c r="S145" s="4">
        <v>134</v>
      </c>
      <c r="T145" s="4">
        <f t="shared" si="3"/>
        <v>377</v>
      </c>
      <c r="U145" s="45">
        <v>40000</v>
      </c>
      <c r="V145" s="159" t="s">
        <v>2929</v>
      </c>
      <c r="W145" s="131" t="s">
        <v>2852</v>
      </c>
      <c r="X145" s="4">
        <v>20000</v>
      </c>
      <c r="Y145" s="152" t="s">
        <v>2923</v>
      </c>
      <c r="Z145" s="157" t="s">
        <v>2852</v>
      </c>
      <c r="AA145" s="157">
        <v>20000</v>
      </c>
      <c r="AB145" s="116"/>
    </row>
    <row r="146" spans="1:27" s="7" customFormat="1" ht="84">
      <c r="A146" s="1" t="s">
        <v>831</v>
      </c>
      <c r="B146" s="8" t="s">
        <v>818</v>
      </c>
      <c r="C146" s="2" t="s">
        <v>819</v>
      </c>
      <c r="D146" s="39" t="s">
        <v>820</v>
      </c>
      <c r="E146" s="77" t="s">
        <v>821</v>
      </c>
      <c r="F146" s="2" t="s">
        <v>74</v>
      </c>
      <c r="G146" s="2" t="s">
        <v>141</v>
      </c>
      <c r="H146" s="77" t="s">
        <v>822</v>
      </c>
      <c r="I146" s="115" t="s">
        <v>832</v>
      </c>
      <c r="J146" s="3" t="s">
        <v>2501</v>
      </c>
      <c r="K146" s="3" t="s">
        <v>177</v>
      </c>
      <c r="L146" s="4">
        <v>409046</v>
      </c>
      <c r="M146" s="6" t="s">
        <v>218</v>
      </c>
      <c r="N146" s="6" t="s">
        <v>218</v>
      </c>
      <c r="O146" s="4">
        <v>200850</v>
      </c>
      <c r="P146" s="4"/>
      <c r="Q146" s="4">
        <v>159</v>
      </c>
      <c r="R146" s="4">
        <v>156</v>
      </c>
      <c r="S146" s="4">
        <v>105</v>
      </c>
      <c r="T146" s="4">
        <f t="shared" si="3"/>
        <v>420</v>
      </c>
      <c r="U146" s="45">
        <v>50000</v>
      </c>
      <c r="V146" s="159" t="s">
        <v>2929</v>
      </c>
      <c r="W146" s="131" t="s">
        <v>2862</v>
      </c>
      <c r="X146" s="4" t="s">
        <v>2891</v>
      </c>
      <c r="Y146" s="152" t="s">
        <v>2923</v>
      </c>
      <c r="Z146" s="157" t="s">
        <v>2862</v>
      </c>
      <c r="AA146" s="157" t="s">
        <v>2891</v>
      </c>
    </row>
    <row r="147" spans="1:28" s="7" customFormat="1" ht="42">
      <c r="A147" s="1" t="s">
        <v>833</v>
      </c>
      <c r="B147" s="8" t="s">
        <v>834</v>
      </c>
      <c r="C147" s="2" t="s">
        <v>835</v>
      </c>
      <c r="D147" s="39" t="s">
        <v>90</v>
      </c>
      <c r="E147" s="77" t="s">
        <v>346</v>
      </c>
      <c r="F147" s="2" t="s">
        <v>90</v>
      </c>
      <c r="G147" s="2" t="s">
        <v>58</v>
      </c>
      <c r="H147" s="77" t="s">
        <v>836</v>
      </c>
      <c r="I147" s="115" t="s">
        <v>837</v>
      </c>
      <c r="J147" s="3" t="s">
        <v>2502</v>
      </c>
      <c r="K147" s="3" t="s">
        <v>838</v>
      </c>
      <c r="L147" s="4">
        <v>360000</v>
      </c>
      <c r="M147" s="6" t="s">
        <v>80</v>
      </c>
      <c r="N147" s="6" t="s">
        <v>81</v>
      </c>
      <c r="O147" s="4">
        <v>180000</v>
      </c>
      <c r="P147" s="4"/>
      <c r="Q147" s="4">
        <v>166</v>
      </c>
      <c r="R147" s="4">
        <v>178</v>
      </c>
      <c r="S147" s="4">
        <v>161</v>
      </c>
      <c r="T147" s="4">
        <f t="shared" si="3"/>
        <v>505</v>
      </c>
      <c r="U147" s="45">
        <v>150000</v>
      </c>
      <c r="V147" s="159" t="s">
        <v>2930</v>
      </c>
      <c r="W147" s="131">
        <v>40000</v>
      </c>
      <c r="X147" s="4">
        <v>30000</v>
      </c>
      <c r="Y147" s="152" t="s">
        <v>2922</v>
      </c>
      <c r="Z147" s="157">
        <v>40000</v>
      </c>
      <c r="AA147" s="157">
        <v>30000</v>
      </c>
      <c r="AB147" s="116"/>
    </row>
    <row r="148" spans="1:27" s="7" customFormat="1" ht="36" customHeight="1">
      <c r="A148" s="1" t="s">
        <v>839</v>
      </c>
      <c r="B148" s="8" t="s">
        <v>840</v>
      </c>
      <c r="C148" s="2"/>
      <c r="D148" s="39" t="s">
        <v>593</v>
      </c>
      <c r="E148" s="77" t="s">
        <v>594</v>
      </c>
      <c r="F148" s="2" t="s">
        <v>74</v>
      </c>
      <c r="G148" s="2" t="s">
        <v>29</v>
      </c>
      <c r="H148" s="77"/>
      <c r="I148" s="115" t="s">
        <v>841</v>
      </c>
      <c r="J148" s="3" t="s">
        <v>2503</v>
      </c>
      <c r="K148" s="3" t="s">
        <v>842</v>
      </c>
      <c r="L148" s="4">
        <v>170000</v>
      </c>
      <c r="M148" s="6" t="s">
        <v>107</v>
      </c>
      <c r="N148" s="6" t="s">
        <v>107</v>
      </c>
      <c r="O148" s="4">
        <v>22000</v>
      </c>
      <c r="P148" s="4"/>
      <c r="Q148" s="4">
        <v>60</v>
      </c>
      <c r="R148" s="4">
        <v>60</v>
      </c>
      <c r="S148" s="4">
        <v>60</v>
      </c>
      <c r="T148" s="4">
        <f t="shared" si="3"/>
        <v>180</v>
      </c>
      <c r="U148" s="45">
        <v>0</v>
      </c>
      <c r="V148" s="159" t="s">
        <v>2929</v>
      </c>
      <c r="W148" s="131" t="s">
        <v>2853</v>
      </c>
      <c r="X148" s="4" t="s">
        <v>2891</v>
      </c>
      <c r="Y148" s="152" t="s">
        <v>2922</v>
      </c>
      <c r="Z148" s="157" t="s">
        <v>2853</v>
      </c>
      <c r="AA148" s="157" t="s">
        <v>2891</v>
      </c>
    </row>
    <row r="149" spans="1:27" s="7" customFormat="1" ht="57.75" customHeight="1">
      <c r="A149" s="1" t="s">
        <v>843</v>
      </c>
      <c r="B149" s="8" t="s">
        <v>844</v>
      </c>
      <c r="C149" s="2" t="s">
        <v>845</v>
      </c>
      <c r="D149" s="39" t="s">
        <v>401</v>
      </c>
      <c r="E149" s="77" t="s">
        <v>126</v>
      </c>
      <c r="F149" s="2" t="s">
        <v>74</v>
      </c>
      <c r="G149" s="2" t="s">
        <v>846</v>
      </c>
      <c r="H149" s="77" t="s">
        <v>847</v>
      </c>
      <c r="I149" s="115" t="s">
        <v>848</v>
      </c>
      <c r="J149" s="3" t="s">
        <v>2504</v>
      </c>
      <c r="K149" s="3" t="s">
        <v>849</v>
      </c>
      <c r="L149" s="4">
        <v>35000</v>
      </c>
      <c r="M149" s="6" t="s">
        <v>193</v>
      </c>
      <c r="N149" s="6" t="s">
        <v>81</v>
      </c>
      <c r="O149" s="4">
        <v>35000</v>
      </c>
      <c r="P149" s="4"/>
      <c r="Q149" s="4">
        <v>168</v>
      </c>
      <c r="R149" s="4">
        <v>200</v>
      </c>
      <c r="S149" s="4">
        <v>200</v>
      </c>
      <c r="T149" s="4">
        <f t="shared" si="3"/>
        <v>568</v>
      </c>
      <c r="U149" s="45">
        <v>35000</v>
      </c>
      <c r="V149" s="159" t="s">
        <v>2930</v>
      </c>
      <c r="W149" s="131" t="s">
        <v>2867</v>
      </c>
      <c r="X149" s="4" t="s">
        <v>2891</v>
      </c>
      <c r="Y149" s="152" t="s">
        <v>2922</v>
      </c>
      <c r="Z149" s="157" t="s">
        <v>2867</v>
      </c>
      <c r="AA149" s="157" t="s">
        <v>2891</v>
      </c>
    </row>
    <row r="150" spans="1:28" s="7" customFormat="1" ht="78" customHeight="1">
      <c r="A150" s="1" t="s">
        <v>850</v>
      </c>
      <c r="B150" s="8" t="s">
        <v>851</v>
      </c>
      <c r="C150" s="2" t="s">
        <v>694</v>
      </c>
      <c r="D150" s="39" t="s">
        <v>96</v>
      </c>
      <c r="E150" s="77" t="s">
        <v>97</v>
      </c>
      <c r="F150" s="2" t="s">
        <v>96</v>
      </c>
      <c r="G150" s="2" t="s">
        <v>174</v>
      </c>
      <c r="H150" s="77" t="s">
        <v>695</v>
      </c>
      <c r="I150" s="115" t="s">
        <v>852</v>
      </c>
      <c r="J150" s="3" t="s">
        <v>2505</v>
      </c>
      <c r="K150" s="3" t="s">
        <v>853</v>
      </c>
      <c r="L150" s="4">
        <v>60000</v>
      </c>
      <c r="M150" s="6" t="s">
        <v>80</v>
      </c>
      <c r="N150" s="6" t="s">
        <v>81</v>
      </c>
      <c r="O150" s="4">
        <v>30000</v>
      </c>
      <c r="P150" s="4"/>
      <c r="Q150" s="4">
        <v>186</v>
      </c>
      <c r="R150" s="4">
        <v>192</v>
      </c>
      <c r="S150" s="4">
        <v>180</v>
      </c>
      <c r="T150" s="4">
        <f t="shared" si="3"/>
        <v>558</v>
      </c>
      <c r="U150" s="45">
        <v>30000</v>
      </c>
      <c r="V150" s="159" t="s">
        <v>2929</v>
      </c>
      <c r="W150" s="133" t="s">
        <v>2868</v>
      </c>
      <c r="X150" s="4" t="s">
        <v>2898</v>
      </c>
      <c r="Y150" s="152" t="s">
        <v>2922</v>
      </c>
      <c r="Z150" s="158" t="s">
        <v>2868</v>
      </c>
      <c r="AA150" s="157" t="s">
        <v>2898</v>
      </c>
      <c r="AB150" s="116"/>
    </row>
    <row r="151" spans="1:27" s="7" customFormat="1" ht="201.75" customHeight="1">
      <c r="A151" s="1" t="s">
        <v>854</v>
      </c>
      <c r="B151" s="8" t="s">
        <v>855</v>
      </c>
      <c r="C151" s="2"/>
      <c r="D151" s="39" t="s">
        <v>856</v>
      </c>
      <c r="E151" s="77" t="s">
        <v>857</v>
      </c>
      <c r="F151" s="2" t="s">
        <v>96</v>
      </c>
      <c r="G151" s="2" t="s">
        <v>29</v>
      </c>
      <c r="H151" s="77"/>
      <c r="I151" s="115" t="s">
        <v>2506</v>
      </c>
      <c r="J151" s="3" t="s">
        <v>2507</v>
      </c>
      <c r="K151" s="3" t="s">
        <v>858</v>
      </c>
      <c r="L151" s="4">
        <v>35000</v>
      </c>
      <c r="M151" s="6" t="s">
        <v>193</v>
      </c>
      <c r="N151" s="6" t="s">
        <v>203</v>
      </c>
      <c r="O151" s="4">
        <v>35000</v>
      </c>
      <c r="P151" s="4"/>
      <c r="Q151" s="4">
        <v>105</v>
      </c>
      <c r="R151" s="4">
        <v>100</v>
      </c>
      <c r="S151" s="4">
        <v>65</v>
      </c>
      <c r="T151" s="4">
        <f t="shared" si="3"/>
        <v>270</v>
      </c>
      <c r="U151" s="45">
        <v>20000</v>
      </c>
      <c r="V151" s="159" t="s">
        <v>2929</v>
      </c>
      <c r="W151" s="131">
        <v>20000</v>
      </c>
      <c r="X151" s="4">
        <v>20000</v>
      </c>
      <c r="Y151" s="152" t="s">
        <v>2922</v>
      </c>
      <c r="Z151" s="157">
        <v>20000</v>
      </c>
      <c r="AA151" s="157">
        <v>20000</v>
      </c>
    </row>
    <row r="152" spans="1:28" s="7" customFormat="1" ht="52.5">
      <c r="A152" s="1" t="s">
        <v>859</v>
      </c>
      <c r="B152" s="8" t="s">
        <v>851</v>
      </c>
      <c r="C152" s="2" t="s">
        <v>694</v>
      </c>
      <c r="D152" s="39" t="s">
        <v>96</v>
      </c>
      <c r="E152" s="77" t="s">
        <v>97</v>
      </c>
      <c r="F152" s="2" t="s">
        <v>96</v>
      </c>
      <c r="G152" s="2" t="s">
        <v>174</v>
      </c>
      <c r="H152" s="77" t="s">
        <v>695</v>
      </c>
      <c r="I152" s="115" t="s">
        <v>2850</v>
      </c>
      <c r="J152" s="3" t="s">
        <v>2508</v>
      </c>
      <c r="K152" s="3" t="s">
        <v>853</v>
      </c>
      <c r="L152" s="4">
        <v>140000</v>
      </c>
      <c r="M152" s="6" t="s">
        <v>80</v>
      </c>
      <c r="N152" s="6" t="s">
        <v>70</v>
      </c>
      <c r="O152" s="4">
        <v>70000</v>
      </c>
      <c r="P152" s="4"/>
      <c r="Q152" s="4">
        <v>145</v>
      </c>
      <c r="R152" s="4">
        <v>133</v>
      </c>
      <c r="S152" s="4">
        <v>142</v>
      </c>
      <c r="T152" s="4">
        <f t="shared" si="3"/>
        <v>420</v>
      </c>
      <c r="U152" s="45">
        <v>50000</v>
      </c>
      <c r="V152" s="159" t="s">
        <v>2929</v>
      </c>
      <c r="W152" s="133" t="s">
        <v>2868</v>
      </c>
      <c r="X152" s="4" t="s">
        <v>2898</v>
      </c>
      <c r="Y152" s="152" t="s">
        <v>2922</v>
      </c>
      <c r="Z152" s="158" t="s">
        <v>2868</v>
      </c>
      <c r="AA152" s="157" t="s">
        <v>2898</v>
      </c>
      <c r="AB152" s="116"/>
    </row>
    <row r="153" spans="1:27" s="7" customFormat="1" ht="107.25" customHeight="1">
      <c r="A153" s="1" t="s">
        <v>860</v>
      </c>
      <c r="B153" s="8" t="s">
        <v>861</v>
      </c>
      <c r="C153" s="2" t="s">
        <v>862</v>
      </c>
      <c r="D153" s="39" t="s">
        <v>27</v>
      </c>
      <c r="E153" s="77" t="s">
        <v>28</v>
      </c>
      <c r="F153" s="2" t="s">
        <v>74</v>
      </c>
      <c r="G153" s="2" t="s">
        <v>58</v>
      </c>
      <c r="H153" s="77" t="s">
        <v>863</v>
      </c>
      <c r="I153" s="115" t="s">
        <v>864</v>
      </c>
      <c r="J153" s="3" t="s">
        <v>2796</v>
      </c>
      <c r="K153" s="3" t="s">
        <v>865</v>
      </c>
      <c r="L153" s="4">
        <v>168000</v>
      </c>
      <c r="M153" s="6" t="s">
        <v>193</v>
      </c>
      <c r="N153" s="6" t="s">
        <v>81</v>
      </c>
      <c r="O153" s="4">
        <v>84000</v>
      </c>
      <c r="P153" s="4"/>
      <c r="Q153" s="4">
        <v>125</v>
      </c>
      <c r="R153" s="4">
        <v>105</v>
      </c>
      <c r="S153" s="4">
        <v>90</v>
      </c>
      <c r="T153" s="4">
        <f t="shared" si="3"/>
        <v>320</v>
      </c>
      <c r="U153" s="45">
        <v>30000</v>
      </c>
      <c r="V153" s="159" t="s">
        <v>2929</v>
      </c>
      <c r="W153" s="131" t="s">
        <v>2853</v>
      </c>
      <c r="X153" s="4">
        <v>40000</v>
      </c>
      <c r="Y153" s="152" t="s">
        <v>2922</v>
      </c>
      <c r="Z153" s="157" t="s">
        <v>2853</v>
      </c>
      <c r="AA153" s="157">
        <v>40000</v>
      </c>
    </row>
    <row r="154" spans="1:27" s="7" customFormat="1" ht="79.5" customHeight="1">
      <c r="A154" s="1" t="s">
        <v>866</v>
      </c>
      <c r="B154" s="8" t="s">
        <v>867</v>
      </c>
      <c r="C154" s="2"/>
      <c r="D154" s="39" t="s">
        <v>401</v>
      </c>
      <c r="E154" s="77" t="s">
        <v>126</v>
      </c>
      <c r="F154" s="2" t="s">
        <v>74</v>
      </c>
      <c r="G154" s="2" t="s">
        <v>29</v>
      </c>
      <c r="H154" s="77"/>
      <c r="I154" s="115" t="s">
        <v>868</v>
      </c>
      <c r="J154" s="3" t="s">
        <v>2509</v>
      </c>
      <c r="K154" s="3" t="s">
        <v>869</v>
      </c>
      <c r="L154" s="4">
        <v>280000</v>
      </c>
      <c r="M154" s="6" t="s">
        <v>218</v>
      </c>
      <c r="N154" s="6" t="s">
        <v>52</v>
      </c>
      <c r="O154" s="4">
        <v>140000</v>
      </c>
      <c r="P154" s="4"/>
      <c r="Q154" s="4">
        <v>110</v>
      </c>
      <c r="R154" s="4">
        <v>153</v>
      </c>
      <c r="S154" s="4">
        <v>187</v>
      </c>
      <c r="T154" s="4">
        <f t="shared" si="3"/>
        <v>450</v>
      </c>
      <c r="U154" s="45">
        <v>70000</v>
      </c>
      <c r="V154" s="159" t="s">
        <v>2930</v>
      </c>
      <c r="W154" s="131" t="s">
        <v>2853</v>
      </c>
      <c r="X154" s="4" t="s">
        <v>2891</v>
      </c>
      <c r="Y154" s="152" t="s">
        <v>2922</v>
      </c>
      <c r="Z154" s="157" t="s">
        <v>2853</v>
      </c>
      <c r="AA154" s="157" t="s">
        <v>2891</v>
      </c>
    </row>
    <row r="155" spans="1:28" s="7" customFormat="1" ht="52.5">
      <c r="A155" s="1" t="s">
        <v>870</v>
      </c>
      <c r="B155" s="8" t="s">
        <v>871</v>
      </c>
      <c r="C155" s="2" t="s">
        <v>872</v>
      </c>
      <c r="D155" s="39" t="s">
        <v>873</v>
      </c>
      <c r="E155" s="77" t="s">
        <v>112</v>
      </c>
      <c r="F155" s="2" t="s">
        <v>57</v>
      </c>
      <c r="G155" s="2" t="s">
        <v>58</v>
      </c>
      <c r="H155" s="77" t="s">
        <v>874</v>
      </c>
      <c r="I155" s="115" t="s">
        <v>875</v>
      </c>
      <c r="J155" s="3" t="s">
        <v>2622</v>
      </c>
      <c r="K155" s="3" t="s">
        <v>876</v>
      </c>
      <c r="L155" s="4">
        <v>120000</v>
      </c>
      <c r="M155" s="6" t="s">
        <v>107</v>
      </c>
      <c r="N155" s="6" t="s">
        <v>81</v>
      </c>
      <c r="O155" s="4">
        <v>60000</v>
      </c>
      <c r="P155" s="4"/>
      <c r="Q155" s="4">
        <v>115</v>
      </c>
      <c r="R155" s="4">
        <v>110</v>
      </c>
      <c r="S155" s="4">
        <v>100</v>
      </c>
      <c r="T155" s="4">
        <f t="shared" si="3"/>
        <v>325</v>
      </c>
      <c r="U155" s="45">
        <v>30000</v>
      </c>
      <c r="V155" s="159" t="s">
        <v>2929</v>
      </c>
      <c r="W155" s="131">
        <v>40000</v>
      </c>
      <c r="X155" s="4">
        <v>50000</v>
      </c>
      <c r="Y155" s="152" t="s">
        <v>2922</v>
      </c>
      <c r="Z155" s="157">
        <v>40000</v>
      </c>
      <c r="AA155" s="157">
        <v>50000</v>
      </c>
      <c r="AB155" s="116"/>
    </row>
    <row r="156" spans="1:27" s="7" customFormat="1" ht="69" customHeight="1">
      <c r="A156" s="1" t="s">
        <v>877</v>
      </c>
      <c r="B156" s="8" t="s">
        <v>878</v>
      </c>
      <c r="C156" s="2" t="s">
        <v>879</v>
      </c>
      <c r="D156" s="39" t="s">
        <v>235</v>
      </c>
      <c r="E156" s="77" t="s">
        <v>236</v>
      </c>
      <c r="F156" s="2" t="s">
        <v>96</v>
      </c>
      <c r="G156" s="2" t="s">
        <v>58</v>
      </c>
      <c r="H156" s="77" t="s">
        <v>880</v>
      </c>
      <c r="I156" s="115" t="s">
        <v>881</v>
      </c>
      <c r="J156" s="3" t="s">
        <v>2510</v>
      </c>
      <c r="K156" s="3" t="s">
        <v>882</v>
      </c>
      <c r="L156" s="4">
        <v>30500</v>
      </c>
      <c r="M156" s="6" t="s">
        <v>52</v>
      </c>
      <c r="N156" s="6" t="s">
        <v>52</v>
      </c>
      <c r="O156" s="4">
        <v>30500</v>
      </c>
      <c r="P156" s="4"/>
      <c r="Q156" s="4">
        <v>86</v>
      </c>
      <c r="R156" s="4">
        <v>99</v>
      </c>
      <c r="S156" s="4">
        <v>60</v>
      </c>
      <c r="T156" s="4">
        <f t="shared" si="3"/>
        <v>245</v>
      </c>
      <c r="U156" s="45">
        <v>15000</v>
      </c>
      <c r="V156" s="159" t="s">
        <v>2929</v>
      </c>
      <c r="W156" s="131" t="s">
        <v>2853</v>
      </c>
      <c r="X156" s="4" t="s">
        <v>2891</v>
      </c>
      <c r="Y156" s="152" t="s">
        <v>2922</v>
      </c>
      <c r="Z156" s="157" t="s">
        <v>2853</v>
      </c>
      <c r="AA156" s="157" t="s">
        <v>2891</v>
      </c>
    </row>
    <row r="157" spans="1:28" s="7" customFormat="1" ht="52.5">
      <c r="A157" s="1" t="s">
        <v>883</v>
      </c>
      <c r="B157" s="8" t="s">
        <v>884</v>
      </c>
      <c r="C157" s="2" t="s">
        <v>885</v>
      </c>
      <c r="D157" s="39" t="s">
        <v>57</v>
      </c>
      <c r="E157" s="77" t="s">
        <v>184</v>
      </c>
      <c r="F157" s="2" t="s">
        <v>57</v>
      </c>
      <c r="G157" s="2" t="s">
        <v>174</v>
      </c>
      <c r="H157" s="77" t="s">
        <v>886</v>
      </c>
      <c r="I157" s="115" t="s">
        <v>887</v>
      </c>
      <c r="J157" s="3" t="s">
        <v>2797</v>
      </c>
      <c r="K157" s="3" t="s">
        <v>888</v>
      </c>
      <c r="L157" s="4">
        <v>80000</v>
      </c>
      <c r="M157" s="6" t="s">
        <v>218</v>
      </c>
      <c r="N157" s="6" t="s">
        <v>203</v>
      </c>
      <c r="O157" s="4">
        <v>12000</v>
      </c>
      <c r="P157" s="4"/>
      <c r="Q157" s="4">
        <v>80</v>
      </c>
      <c r="R157" s="4">
        <v>80</v>
      </c>
      <c r="S157" s="4">
        <v>60</v>
      </c>
      <c r="T157" s="4">
        <f t="shared" si="3"/>
        <v>220</v>
      </c>
      <c r="U157" s="45">
        <v>10000</v>
      </c>
      <c r="V157" s="159" t="s">
        <v>2929</v>
      </c>
      <c r="W157" s="131">
        <v>10000</v>
      </c>
      <c r="X157" s="4" t="s">
        <v>2891</v>
      </c>
      <c r="Y157" s="152" t="s">
        <v>2922</v>
      </c>
      <c r="Z157" s="157">
        <v>10000</v>
      </c>
      <c r="AA157" s="157" t="s">
        <v>2891</v>
      </c>
      <c r="AB157" s="116"/>
    </row>
    <row r="158" spans="1:27" s="7" customFormat="1" ht="40.5" customHeight="1">
      <c r="A158" s="1" t="s">
        <v>889</v>
      </c>
      <c r="B158" s="8" t="s">
        <v>890</v>
      </c>
      <c r="C158" s="2" t="s">
        <v>891</v>
      </c>
      <c r="D158" s="39" t="s">
        <v>391</v>
      </c>
      <c r="E158" s="77" t="s">
        <v>392</v>
      </c>
      <c r="F158" s="2" t="s">
        <v>57</v>
      </c>
      <c r="G158" s="2" t="s">
        <v>141</v>
      </c>
      <c r="H158" s="77" t="s">
        <v>892</v>
      </c>
      <c r="I158" s="115" t="s">
        <v>893</v>
      </c>
      <c r="J158" s="3" t="s">
        <v>2511</v>
      </c>
      <c r="K158" s="3" t="s">
        <v>894</v>
      </c>
      <c r="L158" s="4">
        <v>470000</v>
      </c>
      <c r="M158" s="5" t="s">
        <v>144</v>
      </c>
      <c r="N158" s="6" t="s">
        <v>144</v>
      </c>
      <c r="O158" s="4">
        <v>80000</v>
      </c>
      <c r="P158" s="4"/>
      <c r="Q158" s="4">
        <v>123</v>
      </c>
      <c r="R158" s="4">
        <v>120</v>
      </c>
      <c r="S158" s="4">
        <v>105</v>
      </c>
      <c r="T158" s="4">
        <f t="shared" si="3"/>
        <v>348</v>
      </c>
      <c r="U158" s="45">
        <v>35000</v>
      </c>
      <c r="V158" s="159" t="s">
        <v>2929</v>
      </c>
      <c r="W158" s="131">
        <v>25000</v>
      </c>
      <c r="X158" s="4">
        <v>20000</v>
      </c>
      <c r="Y158" s="152" t="s">
        <v>2923</v>
      </c>
      <c r="Z158" s="157">
        <v>25000</v>
      </c>
      <c r="AA158" s="157">
        <v>20000</v>
      </c>
    </row>
    <row r="159" spans="1:27" s="7" customFormat="1" ht="52.5">
      <c r="A159" s="1" t="s">
        <v>895</v>
      </c>
      <c r="B159" s="8" t="s">
        <v>896</v>
      </c>
      <c r="C159" s="2" t="s">
        <v>897</v>
      </c>
      <c r="D159" s="39" t="s">
        <v>898</v>
      </c>
      <c r="E159" s="77" t="s">
        <v>899</v>
      </c>
      <c r="F159" s="2" t="s">
        <v>57</v>
      </c>
      <c r="G159" s="2" t="s">
        <v>38</v>
      </c>
      <c r="H159" s="77" t="s">
        <v>900</v>
      </c>
      <c r="I159" s="115" t="s">
        <v>901</v>
      </c>
      <c r="J159" s="3" t="s">
        <v>2512</v>
      </c>
      <c r="K159" s="3" t="s">
        <v>902</v>
      </c>
      <c r="L159" s="4">
        <v>24400</v>
      </c>
      <c r="M159" s="6" t="s">
        <v>41</v>
      </c>
      <c r="N159" s="6" t="s">
        <v>41</v>
      </c>
      <c r="O159" s="4">
        <v>24400</v>
      </c>
      <c r="P159" s="4"/>
      <c r="Q159" s="4">
        <v>62</v>
      </c>
      <c r="R159" s="4">
        <v>88</v>
      </c>
      <c r="S159" s="4">
        <v>120</v>
      </c>
      <c r="T159" s="4">
        <f t="shared" si="3"/>
        <v>270</v>
      </c>
      <c r="U159" s="45">
        <v>20000</v>
      </c>
      <c r="V159" s="159" t="s">
        <v>2929</v>
      </c>
      <c r="W159" s="131" t="s">
        <v>2853</v>
      </c>
      <c r="X159" s="4" t="s">
        <v>2891</v>
      </c>
      <c r="Y159" s="152" t="s">
        <v>2922</v>
      </c>
      <c r="Z159" s="157" t="s">
        <v>2853</v>
      </c>
      <c r="AA159" s="157" t="s">
        <v>2891</v>
      </c>
    </row>
    <row r="160" spans="1:28" s="7" customFormat="1" ht="61.5" customHeight="1">
      <c r="A160" s="1" t="s">
        <v>903</v>
      </c>
      <c r="B160" s="8" t="s">
        <v>904</v>
      </c>
      <c r="C160" s="2"/>
      <c r="D160" s="39" t="s">
        <v>45</v>
      </c>
      <c r="E160" s="77" t="s">
        <v>46</v>
      </c>
      <c r="F160" s="2" t="s">
        <v>74</v>
      </c>
      <c r="G160" s="2" t="s">
        <v>370</v>
      </c>
      <c r="H160" s="77" t="s">
        <v>905</v>
      </c>
      <c r="I160" s="115" t="s">
        <v>906</v>
      </c>
      <c r="J160" s="3" t="s">
        <v>2513</v>
      </c>
      <c r="K160" s="3" t="s">
        <v>907</v>
      </c>
      <c r="L160" s="4">
        <v>30000</v>
      </c>
      <c r="M160" s="6" t="s">
        <v>69</v>
      </c>
      <c r="N160" s="6" t="s">
        <v>69</v>
      </c>
      <c r="O160" s="4">
        <v>15000</v>
      </c>
      <c r="P160" s="4"/>
      <c r="Q160" s="4">
        <v>60</v>
      </c>
      <c r="R160" s="4">
        <v>60</v>
      </c>
      <c r="S160" s="4">
        <v>50</v>
      </c>
      <c r="T160" s="4">
        <f t="shared" si="3"/>
        <v>170</v>
      </c>
      <c r="U160" s="45">
        <v>0</v>
      </c>
      <c r="V160" s="159" t="s">
        <v>2929</v>
      </c>
      <c r="W160" s="131" t="s">
        <v>2861</v>
      </c>
      <c r="X160" s="4" t="s">
        <v>2891</v>
      </c>
      <c r="Y160" s="152" t="s">
        <v>2922</v>
      </c>
      <c r="Z160" s="157" t="s">
        <v>2861</v>
      </c>
      <c r="AA160" s="157" t="s">
        <v>2891</v>
      </c>
      <c r="AB160" s="116"/>
    </row>
    <row r="161" spans="1:27" s="7" customFormat="1" ht="55.5" customHeight="1">
      <c r="A161" s="1" t="s">
        <v>908</v>
      </c>
      <c r="B161" s="8" t="s">
        <v>909</v>
      </c>
      <c r="C161" s="2" t="s">
        <v>910</v>
      </c>
      <c r="D161" s="39" t="s">
        <v>74</v>
      </c>
      <c r="E161" s="77" t="s">
        <v>911</v>
      </c>
      <c r="F161" s="2" t="s">
        <v>74</v>
      </c>
      <c r="G161" s="2" t="s">
        <v>174</v>
      </c>
      <c r="H161" s="77" t="s">
        <v>912</v>
      </c>
      <c r="I161" s="115" t="s">
        <v>913</v>
      </c>
      <c r="J161" s="3" t="s">
        <v>2514</v>
      </c>
      <c r="K161" s="3" t="s">
        <v>914</v>
      </c>
      <c r="L161" s="4">
        <v>170000</v>
      </c>
      <c r="M161" s="6" t="s">
        <v>70</v>
      </c>
      <c r="N161" s="6" t="s">
        <v>81</v>
      </c>
      <c r="O161" s="4">
        <v>50000</v>
      </c>
      <c r="P161" s="4"/>
      <c r="Q161" s="4">
        <v>101</v>
      </c>
      <c r="R161" s="4">
        <v>89</v>
      </c>
      <c r="S161" s="4">
        <v>80</v>
      </c>
      <c r="T161" s="4">
        <f t="shared" si="3"/>
        <v>270</v>
      </c>
      <c r="U161" s="45">
        <v>20000</v>
      </c>
      <c r="V161" s="159" t="s">
        <v>2929</v>
      </c>
      <c r="W161" s="131">
        <v>30000</v>
      </c>
      <c r="X161" s="4">
        <v>30000</v>
      </c>
      <c r="Y161" s="152" t="s">
        <v>2922</v>
      </c>
      <c r="Z161" s="157">
        <v>30000</v>
      </c>
      <c r="AA161" s="157">
        <v>30000</v>
      </c>
    </row>
    <row r="162" spans="1:28" s="7" customFormat="1" ht="57.75" customHeight="1">
      <c r="A162" s="1" t="s">
        <v>915</v>
      </c>
      <c r="B162" s="8" t="s">
        <v>909</v>
      </c>
      <c r="C162" s="2" t="s">
        <v>910</v>
      </c>
      <c r="D162" s="39" t="s">
        <v>74</v>
      </c>
      <c r="E162" s="77" t="s">
        <v>911</v>
      </c>
      <c r="F162" s="2" t="s">
        <v>74</v>
      </c>
      <c r="G162" s="2" t="s">
        <v>174</v>
      </c>
      <c r="H162" s="77" t="s">
        <v>912</v>
      </c>
      <c r="I162" s="115" t="s">
        <v>916</v>
      </c>
      <c r="J162" s="3" t="s">
        <v>2515</v>
      </c>
      <c r="K162" s="3" t="s">
        <v>917</v>
      </c>
      <c r="L162" s="4">
        <v>90000</v>
      </c>
      <c r="M162" s="6" t="s">
        <v>70</v>
      </c>
      <c r="N162" s="6" t="s">
        <v>70</v>
      </c>
      <c r="O162" s="4">
        <v>30000</v>
      </c>
      <c r="P162" s="4"/>
      <c r="Q162" s="4">
        <v>93</v>
      </c>
      <c r="R162" s="4">
        <v>68</v>
      </c>
      <c r="S162" s="4">
        <v>85</v>
      </c>
      <c r="T162" s="4">
        <f t="shared" si="3"/>
        <v>246</v>
      </c>
      <c r="U162" s="45">
        <v>15000</v>
      </c>
      <c r="V162" s="159" t="s">
        <v>2929</v>
      </c>
      <c r="W162" s="131" t="s">
        <v>2861</v>
      </c>
      <c r="X162" s="4" t="s">
        <v>2899</v>
      </c>
      <c r="Y162" s="152" t="s">
        <v>2922</v>
      </c>
      <c r="Z162" s="157" t="s">
        <v>2861</v>
      </c>
      <c r="AA162" s="157" t="s">
        <v>2899</v>
      </c>
      <c r="AB162" s="116"/>
    </row>
    <row r="163" spans="1:27" s="7" customFormat="1" ht="57.75" customHeight="1">
      <c r="A163" s="1" t="s">
        <v>918</v>
      </c>
      <c r="B163" s="8" t="s">
        <v>909</v>
      </c>
      <c r="C163" s="2" t="s">
        <v>910</v>
      </c>
      <c r="D163" s="39" t="s">
        <v>74</v>
      </c>
      <c r="E163" s="77" t="s">
        <v>911</v>
      </c>
      <c r="F163" s="2" t="s">
        <v>74</v>
      </c>
      <c r="G163" s="2" t="s">
        <v>174</v>
      </c>
      <c r="H163" s="77" t="s">
        <v>912</v>
      </c>
      <c r="I163" s="115" t="s">
        <v>919</v>
      </c>
      <c r="J163" s="3" t="s">
        <v>2516</v>
      </c>
      <c r="K163" s="3" t="s">
        <v>920</v>
      </c>
      <c r="L163" s="4">
        <v>60000</v>
      </c>
      <c r="M163" s="6" t="s">
        <v>107</v>
      </c>
      <c r="N163" s="6" t="s">
        <v>107</v>
      </c>
      <c r="O163" s="4">
        <v>20000</v>
      </c>
      <c r="P163" s="4"/>
      <c r="Q163" s="4">
        <v>100</v>
      </c>
      <c r="R163" s="4">
        <v>90</v>
      </c>
      <c r="S163" s="4">
        <v>60</v>
      </c>
      <c r="T163" s="4">
        <f t="shared" si="3"/>
        <v>250</v>
      </c>
      <c r="U163" s="45">
        <v>15000</v>
      </c>
      <c r="V163" s="159" t="s">
        <v>2929</v>
      </c>
      <c r="W163" s="131" t="s">
        <v>2861</v>
      </c>
      <c r="X163" s="4" t="s">
        <v>2899</v>
      </c>
      <c r="Y163" s="152" t="s">
        <v>2922</v>
      </c>
      <c r="Z163" s="157" t="s">
        <v>2861</v>
      </c>
      <c r="AA163" s="157" t="s">
        <v>2899</v>
      </c>
    </row>
    <row r="164" spans="1:27" s="7" customFormat="1" ht="52.5" customHeight="1">
      <c r="A164" s="1" t="s">
        <v>921</v>
      </c>
      <c r="B164" s="8" t="s">
        <v>922</v>
      </c>
      <c r="C164" s="2" t="s">
        <v>923</v>
      </c>
      <c r="D164" s="39" t="s">
        <v>924</v>
      </c>
      <c r="E164" s="77" t="s">
        <v>925</v>
      </c>
      <c r="F164" s="2" t="s">
        <v>1100</v>
      </c>
      <c r="G164" s="2" t="s">
        <v>141</v>
      </c>
      <c r="H164" s="77" t="s">
        <v>926</v>
      </c>
      <c r="I164" s="115" t="s">
        <v>927</v>
      </c>
      <c r="J164" s="3" t="s">
        <v>2517</v>
      </c>
      <c r="K164" s="3" t="s">
        <v>928</v>
      </c>
      <c r="L164" s="4">
        <v>255000</v>
      </c>
      <c r="M164" s="6" t="s">
        <v>144</v>
      </c>
      <c r="N164" s="6" t="s">
        <v>144</v>
      </c>
      <c r="O164" s="4">
        <v>127500</v>
      </c>
      <c r="P164" s="4"/>
      <c r="Q164" s="4">
        <v>124</v>
      </c>
      <c r="R164" s="4">
        <v>128</v>
      </c>
      <c r="S164" s="4">
        <v>128</v>
      </c>
      <c r="T164" s="4">
        <f t="shared" si="3"/>
        <v>380</v>
      </c>
      <c r="U164" s="45">
        <v>40000</v>
      </c>
      <c r="V164" s="159" t="s">
        <v>2929</v>
      </c>
      <c r="W164" s="131" t="s">
        <v>2862</v>
      </c>
      <c r="X164" s="4" t="s">
        <v>2891</v>
      </c>
      <c r="Y164" s="152" t="s">
        <v>2923</v>
      </c>
      <c r="Z164" s="157" t="s">
        <v>2862</v>
      </c>
      <c r="AA164" s="157" t="s">
        <v>2891</v>
      </c>
    </row>
    <row r="165" spans="1:28" s="7" customFormat="1" ht="75" customHeight="1">
      <c r="A165" s="1" t="s">
        <v>929</v>
      </c>
      <c r="B165" s="8" t="s">
        <v>930</v>
      </c>
      <c r="C165" s="2" t="s">
        <v>931</v>
      </c>
      <c r="D165" s="39" t="s">
        <v>932</v>
      </c>
      <c r="E165" s="77" t="s">
        <v>933</v>
      </c>
      <c r="F165" s="2" t="s">
        <v>96</v>
      </c>
      <c r="G165" s="2" t="s">
        <v>38</v>
      </c>
      <c r="H165" s="77" t="s">
        <v>934</v>
      </c>
      <c r="I165" s="115" t="s">
        <v>935</v>
      </c>
      <c r="J165" s="3" t="s">
        <v>2511</v>
      </c>
      <c r="K165" s="3" t="s">
        <v>936</v>
      </c>
      <c r="L165" s="4">
        <v>37000</v>
      </c>
      <c r="M165" s="6" t="s">
        <v>218</v>
      </c>
      <c r="N165" s="6" t="s">
        <v>218</v>
      </c>
      <c r="O165" s="4">
        <v>25000</v>
      </c>
      <c r="P165" s="4"/>
      <c r="Q165" s="4">
        <v>60</v>
      </c>
      <c r="R165" s="4">
        <v>50</v>
      </c>
      <c r="S165" s="4">
        <v>60</v>
      </c>
      <c r="T165" s="4">
        <f t="shared" si="3"/>
        <v>170</v>
      </c>
      <c r="U165" s="45">
        <v>0</v>
      </c>
      <c r="V165" s="159" t="s">
        <v>2929</v>
      </c>
      <c r="W165" s="131" t="s">
        <v>2853</v>
      </c>
      <c r="X165" s="4" t="s">
        <v>2891</v>
      </c>
      <c r="Y165" s="152" t="s">
        <v>2922</v>
      </c>
      <c r="Z165" s="157" t="s">
        <v>2853</v>
      </c>
      <c r="AA165" s="157" t="s">
        <v>2891</v>
      </c>
      <c r="AB165" s="116"/>
    </row>
    <row r="166" spans="1:27" s="7" customFormat="1" ht="54" customHeight="1">
      <c r="A166" s="1" t="s">
        <v>937</v>
      </c>
      <c r="B166" s="8" t="s">
        <v>938</v>
      </c>
      <c r="C166" s="2" t="s">
        <v>939</v>
      </c>
      <c r="D166" s="39" t="s">
        <v>706</v>
      </c>
      <c r="E166" s="77" t="s">
        <v>283</v>
      </c>
      <c r="F166" s="2" t="s">
        <v>74</v>
      </c>
      <c r="G166" s="2" t="s">
        <v>58</v>
      </c>
      <c r="H166" s="77" t="s">
        <v>940</v>
      </c>
      <c r="I166" s="115" t="s">
        <v>941</v>
      </c>
      <c r="J166" s="3" t="s">
        <v>2518</v>
      </c>
      <c r="K166" s="3" t="s">
        <v>942</v>
      </c>
      <c r="L166" s="4">
        <v>295750</v>
      </c>
      <c r="M166" s="6" t="s">
        <v>193</v>
      </c>
      <c r="N166" s="6" t="s">
        <v>70</v>
      </c>
      <c r="O166" s="4">
        <v>60000</v>
      </c>
      <c r="P166" s="4"/>
      <c r="Q166" s="4">
        <v>156</v>
      </c>
      <c r="R166" s="4">
        <v>138</v>
      </c>
      <c r="S166" s="4">
        <v>126</v>
      </c>
      <c r="T166" s="4">
        <f t="shared" si="3"/>
        <v>420</v>
      </c>
      <c r="U166" s="45">
        <v>50000</v>
      </c>
      <c r="V166" s="159" t="s">
        <v>2929</v>
      </c>
      <c r="W166" s="133" t="s">
        <v>2869</v>
      </c>
      <c r="X166" s="4" t="s">
        <v>2891</v>
      </c>
      <c r="Y166" s="152" t="s">
        <v>2922</v>
      </c>
      <c r="Z166" s="158" t="s">
        <v>2869</v>
      </c>
      <c r="AA166" s="157" t="s">
        <v>2891</v>
      </c>
    </row>
    <row r="167" spans="1:28" s="7" customFormat="1" ht="84">
      <c r="A167" s="1" t="s">
        <v>943</v>
      </c>
      <c r="B167" s="8" t="s">
        <v>944</v>
      </c>
      <c r="C167" s="2" t="s">
        <v>945</v>
      </c>
      <c r="D167" s="39" t="s">
        <v>946</v>
      </c>
      <c r="E167" s="77" t="s">
        <v>594</v>
      </c>
      <c r="F167" s="2" t="s">
        <v>74</v>
      </c>
      <c r="G167" s="2" t="s">
        <v>141</v>
      </c>
      <c r="H167" s="77" t="s">
        <v>947</v>
      </c>
      <c r="I167" s="115" t="s">
        <v>948</v>
      </c>
      <c r="J167" s="3" t="s">
        <v>2519</v>
      </c>
      <c r="K167" s="3" t="s">
        <v>949</v>
      </c>
      <c r="L167" s="4">
        <v>99000</v>
      </c>
      <c r="M167" s="6" t="s">
        <v>41</v>
      </c>
      <c r="N167" s="6" t="s">
        <v>41</v>
      </c>
      <c r="O167" s="4">
        <v>30000</v>
      </c>
      <c r="P167" s="4"/>
      <c r="Q167" s="4">
        <v>100</v>
      </c>
      <c r="R167" s="4">
        <v>90</v>
      </c>
      <c r="S167" s="4">
        <v>60</v>
      </c>
      <c r="T167" s="4">
        <f t="shared" si="3"/>
        <v>250</v>
      </c>
      <c r="U167" s="45">
        <v>15000</v>
      </c>
      <c r="V167" s="159" t="s">
        <v>2929</v>
      </c>
      <c r="W167" s="131">
        <v>15000</v>
      </c>
      <c r="X167" s="4">
        <v>20000</v>
      </c>
      <c r="Y167" s="152" t="s">
        <v>2923</v>
      </c>
      <c r="Z167" s="157">
        <v>15000</v>
      </c>
      <c r="AA167" s="157">
        <v>20000</v>
      </c>
      <c r="AB167" s="116"/>
    </row>
    <row r="168" spans="1:27" s="7" customFormat="1" ht="87.75" customHeight="1">
      <c r="A168" s="1" t="s">
        <v>950</v>
      </c>
      <c r="B168" s="8" t="s">
        <v>951</v>
      </c>
      <c r="C168" s="2" t="s">
        <v>952</v>
      </c>
      <c r="D168" s="39" t="s">
        <v>74</v>
      </c>
      <c r="E168" s="77" t="s">
        <v>75</v>
      </c>
      <c r="F168" s="2" t="s">
        <v>74</v>
      </c>
      <c r="G168" s="2" t="s">
        <v>58</v>
      </c>
      <c r="H168" s="77" t="s">
        <v>953</v>
      </c>
      <c r="I168" s="115" t="s">
        <v>954</v>
      </c>
      <c r="J168" s="3" t="s">
        <v>2520</v>
      </c>
      <c r="K168" s="3" t="s">
        <v>955</v>
      </c>
      <c r="L168" s="4">
        <v>1340000</v>
      </c>
      <c r="M168" s="6" t="s">
        <v>41</v>
      </c>
      <c r="N168" s="6" t="s">
        <v>41</v>
      </c>
      <c r="O168" s="4">
        <v>300000</v>
      </c>
      <c r="P168" s="4"/>
      <c r="Q168" s="4">
        <v>173</v>
      </c>
      <c r="R168" s="4">
        <v>173</v>
      </c>
      <c r="S168" s="4">
        <v>186</v>
      </c>
      <c r="T168" s="4">
        <f t="shared" si="3"/>
        <v>532</v>
      </c>
      <c r="U168" s="45">
        <v>250000</v>
      </c>
      <c r="V168" s="159" t="s">
        <v>2929</v>
      </c>
      <c r="W168" s="131">
        <v>300000</v>
      </c>
      <c r="X168" s="4" t="s">
        <v>2891</v>
      </c>
      <c r="Y168" s="152" t="s">
        <v>2923</v>
      </c>
      <c r="Z168" s="157">
        <v>300000</v>
      </c>
      <c r="AA168" s="157" t="s">
        <v>2891</v>
      </c>
    </row>
    <row r="169" spans="1:27" s="7" customFormat="1" ht="99.75" customHeight="1">
      <c r="A169" s="1" t="s">
        <v>956</v>
      </c>
      <c r="B169" s="8" t="s">
        <v>957</v>
      </c>
      <c r="C169" s="2" t="s">
        <v>958</v>
      </c>
      <c r="D169" s="39" t="s">
        <v>74</v>
      </c>
      <c r="E169" s="77" t="s">
        <v>75</v>
      </c>
      <c r="F169" s="2" t="s">
        <v>74</v>
      </c>
      <c r="G169" s="2" t="s">
        <v>712</v>
      </c>
      <c r="H169" s="77" t="s">
        <v>959</v>
      </c>
      <c r="I169" s="115" t="s">
        <v>960</v>
      </c>
      <c r="J169" s="3" t="s">
        <v>2521</v>
      </c>
      <c r="K169" s="3" t="s">
        <v>961</v>
      </c>
      <c r="L169" s="4">
        <v>150000</v>
      </c>
      <c r="M169" s="6" t="s">
        <v>69</v>
      </c>
      <c r="N169" s="6" t="s">
        <v>81</v>
      </c>
      <c r="O169" s="4">
        <v>50000</v>
      </c>
      <c r="P169" s="4"/>
      <c r="Q169" s="4">
        <v>150</v>
      </c>
      <c r="R169" s="4">
        <v>160</v>
      </c>
      <c r="S169" s="4">
        <v>60</v>
      </c>
      <c r="T169" s="4">
        <f t="shared" si="3"/>
        <v>370</v>
      </c>
      <c r="U169" s="45">
        <v>40000</v>
      </c>
      <c r="V169" s="159" t="s">
        <v>2929</v>
      </c>
      <c r="W169" s="131">
        <v>30000</v>
      </c>
      <c r="X169" s="4" t="s">
        <v>2891</v>
      </c>
      <c r="Y169" s="152" t="s">
        <v>2922</v>
      </c>
      <c r="Z169" s="157">
        <v>30000</v>
      </c>
      <c r="AA169" s="157" t="s">
        <v>2891</v>
      </c>
    </row>
    <row r="170" spans="1:28" s="7" customFormat="1" ht="48" customHeight="1">
      <c r="A170" s="1" t="s">
        <v>962</v>
      </c>
      <c r="B170" s="8" t="s">
        <v>963</v>
      </c>
      <c r="C170" s="2" t="s">
        <v>964</v>
      </c>
      <c r="D170" s="39" t="s">
        <v>820</v>
      </c>
      <c r="E170" s="77" t="s">
        <v>821</v>
      </c>
      <c r="F170" s="2" t="s">
        <v>74</v>
      </c>
      <c r="G170" s="2" t="s">
        <v>174</v>
      </c>
      <c r="H170" s="77" t="s">
        <v>965</v>
      </c>
      <c r="I170" s="115" t="s">
        <v>966</v>
      </c>
      <c r="J170" s="3" t="s">
        <v>2522</v>
      </c>
      <c r="K170" s="3" t="s">
        <v>967</v>
      </c>
      <c r="L170" s="4">
        <v>1080000</v>
      </c>
      <c r="M170" s="6" t="s">
        <v>41</v>
      </c>
      <c r="N170" s="6" t="s">
        <v>41</v>
      </c>
      <c r="O170" s="4">
        <v>250000</v>
      </c>
      <c r="P170" s="4"/>
      <c r="Q170" s="4">
        <v>160</v>
      </c>
      <c r="R170" s="4">
        <v>153</v>
      </c>
      <c r="S170" s="4">
        <v>120</v>
      </c>
      <c r="T170" s="4">
        <f t="shared" si="3"/>
        <v>433</v>
      </c>
      <c r="U170" s="45">
        <v>60000</v>
      </c>
      <c r="V170" s="159" t="s">
        <v>2929</v>
      </c>
      <c r="W170" s="131">
        <v>60000</v>
      </c>
      <c r="X170" s="4">
        <v>50000</v>
      </c>
      <c r="Y170" s="152" t="s">
        <v>2923</v>
      </c>
      <c r="Z170" s="157">
        <v>60000</v>
      </c>
      <c r="AA170" s="157">
        <v>50000</v>
      </c>
      <c r="AB170" s="116"/>
    </row>
    <row r="171" spans="1:27" s="7" customFormat="1" ht="42">
      <c r="A171" s="1" t="s">
        <v>968</v>
      </c>
      <c r="B171" s="8" t="s">
        <v>969</v>
      </c>
      <c r="C171" s="2" t="s">
        <v>970</v>
      </c>
      <c r="D171" s="39" t="s">
        <v>971</v>
      </c>
      <c r="E171" s="77" t="s">
        <v>97</v>
      </c>
      <c r="F171" s="2" t="s">
        <v>96</v>
      </c>
      <c r="G171" s="2" t="s">
        <v>58</v>
      </c>
      <c r="H171" s="77" t="s">
        <v>972</v>
      </c>
      <c r="I171" s="115" t="s">
        <v>973</v>
      </c>
      <c r="J171" s="3" t="s">
        <v>2523</v>
      </c>
      <c r="K171" s="3" t="s">
        <v>2616</v>
      </c>
      <c r="L171" s="4">
        <v>257000</v>
      </c>
      <c r="M171" s="6" t="s">
        <v>80</v>
      </c>
      <c r="N171" s="6" t="s">
        <v>81</v>
      </c>
      <c r="O171" s="4">
        <v>75000</v>
      </c>
      <c r="P171" s="4"/>
      <c r="Q171" s="4">
        <v>95</v>
      </c>
      <c r="R171" s="4">
        <v>96</v>
      </c>
      <c r="S171" s="4">
        <v>79</v>
      </c>
      <c r="T171" s="4">
        <f t="shared" si="3"/>
        <v>270</v>
      </c>
      <c r="U171" s="45">
        <v>20000</v>
      </c>
      <c r="V171" s="159" t="s">
        <v>2930</v>
      </c>
      <c r="W171" s="131">
        <v>40000</v>
      </c>
      <c r="X171" s="4">
        <v>40000</v>
      </c>
      <c r="Y171" s="152" t="s">
        <v>2922</v>
      </c>
      <c r="Z171" s="157">
        <v>40000</v>
      </c>
      <c r="AA171" s="157">
        <v>40000</v>
      </c>
    </row>
    <row r="172" spans="1:28" s="7" customFormat="1" ht="91.5" customHeight="1">
      <c r="A172" s="1" t="s">
        <v>974</v>
      </c>
      <c r="B172" s="8" t="s">
        <v>975</v>
      </c>
      <c r="C172" s="2" t="s">
        <v>976</v>
      </c>
      <c r="D172" s="39" t="s">
        <v>327</v>
      </c>
      <c r="E172" s="77" t="s">
        <v>37</v>
      </c>
      <c r="F172" s="2" t="s">
        <v>90</v>
      </c>
      <c r="G172" s="2" t="s">
        <v>58</v>
      </c>
      <c r="H172" s="77" t="s">
        <v>977</v>
      </c>
      <c r="I172" s="115" t="s">
        <v>978</v>
      </c>
      <c r="J172" s="3" t="s">
        <v>2524</v>
      </c>
      <c r="K172" s="3" t="s">
        <v>979</v>
      </c>
      <c r="L172" s="4">
        <v>35000</v>
      </c>
      <c r="M172" s="6" t="s">
        <v>69</v>
      </c>
      <c r="N172" s="6" t="s">
        <v>81</v>
      </c>
      <c r="O172" s="4">
        <v>35000</v>
      </c>
      <c r="P172" s="4"/>
      <c r="Q172" s="4">
        <v>105</v>
      </c>
      <c r="R172" s="4">
        <v>96</v>
      </c>
      <c r="S172" s="4">
        <v>69</v>
      </c>
      <c r="T172" s="4">
        <f t="shared" si="3"/>
        <v>270</v>
      </c>
      <c r="U172" s="45">
        <v>20000</v>
      </c>
      <c r="V172" s="159" t="s">
        <v>2929</v>
      </c>
      <c r="W172" s="131" t="s">
        <v>2853</v>
      </c>
      <c r="X172" s="4">
        <v>20000</v>
      </c>
      <c r="Y172" s="152" t="s">
        <v>2922</v>
      </c>
      <c r="Z172" s="157" t="s">
        <v>2853</v>
      </c>
      <c r="AA172" s="157">
        <v>20000</v>
      </c>
      <c r="AB172" s="116"/>
    </row>
    <row r="173" spans="1:27" s="7" customFormat="1" ht="44.25" customHeight="1">
      <c r="A173" s="1" t="s">
        <v>980</v>
      </c>
      <c r="B173" s="8" t="s">
        <v>981</v>
      </c>
      <c r="C173" s="2" t="s">
        <v>982</v>
      </c>
      <c r="D173" s="39" t="s">
        <v>74</v>
      </c>
      <c r="E173" s="77" t="s">
        <v>75</v>
      </c>
      <c r="F173" s="2" t="s">
        <v>74</v>
      </c>
      <c r="G173" s="2" t="s">
        <v>58</v>
      </c>
      <c r="H173" s="77" t="s">
        <v>983</v>
      </c>
      <c r="I173" s="115" t="s">
        <v>984</v>
      </c>
      <c r="J173" s="3" t="s">
        <v>2525</v>
      </c>
      <c r="K173" s="3" t="s">
        <v>2617</v>
      </c>
      <c r="L173" s="4">
        <v>540000</v>
      </c>
      <c r="M173" s="6" t="s">
        <v>32</v>
      </c>
      <c r="N173" s="6" t="s">
        <v>218</v>
      </c>
      <c r="O173" s="4">
        <v>250000</v>
      </c>
      <c r="P173" s="4"/>
      <c r="Q173" s="4">
        <v>135</v>
      </c>
      <c r="R173" s="4">
        <v>186</v>
      </c>
      <c r="S173" s="4">
        <v>149</v>
      </c>
      <c r="T173" s="4">
        <f t="shared" si="3"/>
        <v>470</v>
      </c>
      <c r="U173" s="45">
        <v>90000</v>
      </c>
      <c r="V173" s="159" t="s">
        <v>2929</v>
      </c>
      <c r="W173" s="131" t="s">
        <v>2853</v>
      </c>
      <c r="X173" s="4" t="s">
        <v>2891</v>
      </c>
      <c r="Y173" s="152" t="s">
        <v>2923</v>
      </c>
      <c r="Z173" s="157" t="s">
        <v>2853</v>
      </c>
      <c r="AA173" s="157" t="s">
        <v>2891</v>
      </c>
    </row>
    <row r="174" spans="1:27" s="7" customFormat="1" ht="52.5">
      <c r="A174" s="1" t="s">
        <v>985</v>
      </c>
      <c r="B174" s="8" t="s">
        <v>986</v>
      </c>
      <c r="C174" s="2" t="s">
        <v>987</v>
      </c>
      <c r="D174" s="39" t="s">
        <v>988</v>
      </c>
      <c r="E174" s="77" t="s">
        <v>989</v>
      </c>
      <c r="F174" s="2" t="s">
        <v>90</v>
      </c>
      <c r="G174" s="2" t="s">
        <v>174</v>
      </c>
      <c r="H174" s="77" t="s">
        <v>990</v>
      </c>
      <c r="I174" s="115" t="s">
        <v>991</v>
      </c>
      <c r="J174" s="3" t="s">
        <v>2526</v>
      </c>
      <c r="K174" s="3" t="s">
        <v>2798</v>
      </c>
      <c r="L174" s="4">
        <v>150000</v>
      </c>
      <c r="M174" s="6" t="s">
        <v>41</v>
      </c>
      <c r="N174" s="6" t="s">
        <v>32</v>
      </c>
      <c r="O174" s="4">
        <v>60000</v>
      </c>
      <c r="P174" s="4"/>
      <c r="Q174" s="4">
        <v>105</v>
      </c>
      <c r="R174" s="4">
        <v>115</v>
      </c>
      <c r="S174" s="4">
        <v>86</v>
      </c>
      <c r="T174" s="4">
        <f t="shared" si="3"/>
        <v>306</v>
      </c>
      <c r="U174" s="45">
        <v>30000</v>
      </c>
      <c r="V174" s="159" t="s">
        <v>2929</v>
      </c>
      <c r="W174" s="131">
        <v>35000</v>
      </c>
      <c r="X174" s="4">
        <v>0</v>
      </c>
      <c r="Y174" s="152" t="s">
        <v>2923</v>
      </c>
      <c r="Z174" s="157">
        <v>35000</v>
      </c>
      <c r="AA174" s="157">
        <v>0</v>
      </c>
    </row>
    <row r="175" spans="1:28" s="7" customFormat="1" ht="73.5" customHeight="1">
      <c r="A175" s="1" t="s">
        <v>992</v>
      </c>
      <c r="B175" s="8" t="s">
        <v>993</v>
      </c>
      <c r="C175" s="2" t="s">
        <v>994</v>
      </c>
      <c r="D175" s="39" t="s">
        <v>96</v>
      </c>
      <c r="E175" s="77" t="s">
        <v>97</v>
      </c>
      <c r="F175" s="2" t="s">
        <v>96</v>
      </c>
      <c r="G175" s="2" t="s">
        <v>58</v>
      </c>
      <c r="H175" s="77" t="s">
        <v>995</v>
      </c>
      <c r="I175" s="115" t="s">
        <v>996</v>
      </c>
      <c r="J175" s="3" t="s">
        <v>2799</v>
      </c>
      <c r="K175" s="3" t="s">
        <v>997</v>
      </c>
      <c r="L175" s="4">
        <v>300000</v>
      </c>
      <c r="M175" s="6" t="s">
        <v>41</v>
      </c>
      <c r="N175" s="6" t="s">
        <v>41</v>
      </c>
      <c r="O175" s="4">
        <v>100000</v>
      </c>
      <c r="P175" s="4"/>
      <c r="Q175" s="4">
        <v>152</v>
      </c>
      <c r="R175" s="4">
        <v>137</v>
      </c>
      <c r="S175" s="4">
        <v>129</v>
      </c>
      <c r="T175" s="4">
        <f t="shared" si="3"/>
        <v>418</v>
      </c>
      <c r="U175" s="45">
        <v>50000</v>
      </c>
      <c r="V175" s="159" t="s">
        <v>2929</v>
      </c>
      <c r="W175" s="131">
        <v>50000</v>
      </c>
      <c r="X175" s="4">
        <v>60000</v>
      </c>
      <c r="Y175" s="152" t="s">
        <v>2922</v>
      </c>
      <c r="Z175" s="157">
        <v>50000</v>
      </c>
      <c r="AA175" s="157">
        <v>60000</v>
      </c>
      <c r="AB175" s="116"/>
    </row>
    <row r="176" spans="1:27" s="7" customFormat="1" ht="58.5" customHeight="1">
      <c r="A176" s="1" t="s">
        <v>998</v>
      </c>
      <c r="B176" s="8" t="s">
        <v>999</v>
      </c>
      <c r="C176" s="2"/>
      <c r="D176" s="39" t="s">
        <v>1000</v>
      </c>
      <c r="E176" s="77" t="s">
        <v>75</v>
      </c>
      <c r="F176" s="2" t="s">
        <v>74</v>
      </c>
      <c r="G176" s="2" t="s">
        <v>370</v>
      </c>
      <c r="H176" s="77" t="s">
        <v>1001</v>
      </c>
      <c r="I176" s="115" t="s">
        <v>1002</v>
      </c>
      <c r="J176" s="3" t="s">
        <v>2527</v>
      </c>
      <c r="K176" s="3" t="s">
        <v>1003</v>
      </c>
      <c r="L176" s="4">
        <v>39200</v>
      </c>
      <c r="M176" s="6" t="s">
        <v>32</v>
      </c>
      <c r="N176" s="6" t="s">
        <v>70</v>
      </c>
      <c r="O176" s="4">
        <v>34000</v>
      </c>
      <c r="P176" s="4"/>
      <c r="Q176" s="4">
        <v>90</v>
      </c>
      <c r="R176" s="4">
        <v>60</v>
      </c>
      <c r="S176" s="4">
        <v>60</v>
      </c>
      <c r="T176" s="4">
        <f t="shared" si="3"/>
        <v>210</v>
      </c>
      <c r="U176" s="45">
        <v>10000</v>
      </c>
      <c r="V176" s="159" t="s">
        <v>2929</v>
      </c>
      <c r="W176" s="131" t="s">
        <v>2861</v>
      </c>
      <c r="X176" s="4" t="s">
        <v>2891</v>
      </c>
      <c r="Y176" s="152" t="s">
        <v>2922</v>
      </c>
      <c r="Z176" s="157" t="s">
        <v>2861</v>
      </c>
      <c r="AA176" s="157" t="s">
        <v>2891</v>
      </c>
    </row>
    <row r="177" spans="1:28" s="7" customFormat="1" ht="72" customHeight="1">
      <c r="A177" s="1" t="s">
        <v>1004</v>
      </c>
      <c r="B177" s="8" t="s">
        <v>1005</v>
      </c>
      <c r="C177" s="2"/>
      <c r="D177" s="39" t="s">
        <v>74</v>
      </c>
      <c r="E177" s="77" t="s">
        <v>75</v>
      </c>
      <c r="F177" s="2" t="s">
        <v>74</v>
      </c>
      <c r="G177" s="2" t="s">
        <v>370</v>
      </c>
      <c r="H177" s="77" t="s">
        <v>1006</v>
      </c>
      <c r="I177" s="115" t="s">
        <v>1007</v>
      </c>
      <c r="J177" s="3" t="s">
        <v>2523</v>
      </c>
      <c r="K177" s="3" t="s">
        <v>1008</v>
      </c>
      <c r="L177" s="4">
        <v>595000</v>
      </c>
      <c r="M177" s="6" t="s">
        <v>80</v>
      </c>
      <c r="N177" s="6" t="s">
        <v>81</v>
      </c>
      <c r="O177" s="4">
        <v>250000</v>
      </c>
      <c r="P177" s="4"/>
      <c r="Q177" s="4">
        <v>103</v>
      </c>
      <c r="R177" s="4">
        <v>122</v>
      </c>
      <c r="S177" s="4">
        <v>105</v>
      </c>
      <c r="T177" s="4">
        <f t="shared" si="3"/>
        <v>330</v>
      </c>
      <c r="U177" s="45">
        <v>30000</v>
      </c>
      <c r="V177" s="159" t="s">
        <v>2930</v>
      </c>
      <c r="W177" s="131">
        <v>50000</v>
      </c>
      <c r="X177" s="4">
        <v>50000</v>
      </c>
      <c r="Y177" s="152" t="s">
        <v>2923</v>
      </c>
      <c r="Z177" s="157">
        <v>50000</v>
      </c>
      <c r="AA177" s="157">
        <v>50000</v>
      </c>
      <c r="AB177" s="116"/>
    </row>
    <row r="178" spans="1:27" s="7" customFormat="1" ht="60.75" customHeight="1">
      <c r="A178" s="1" t="s">
        <v>1009</v>
      </c>
      <c r="B178" s="8" t="s">
        <v>951</v>
      </c>
      <c r="C178" s="2" t="s">
        <v>952</v>
      </c>
      <c r="D178" s="39" t="s">
        <v>74</v>
      </c>
      <c r="E178" s="77" t="s">
        <v>75</v>
      </c>
      <c r="F178" s="2" t="s">
        <v>74</v>
      </c>
      <c r="G178" s="2" t="s">
        <v>58</v>
      </c>
      <c r="H178" s="77" t="s">
        <v>953</v>
      </c>
      <c r="I178" s="115" t="s">
        <v>1010</v>
      </c>
      <c r="J178" s="3" t="s">
        <v>2528</v>
      </c>
      <c r="K178" s="3" t="s">
        <v>2848</v>
      </c>
      <c r="L178" s="4">
        <v>800000</v>
      </c>
      <c r="M178" s="6" t="s">
        <v>144</v>
      </c>
      <c r="N178" s="6" t="s">
        <v>32</v>
      </c>
      <c r="O178" s="4">
        <v>150000</v>
      </c>
      <c r="P178" s="4"/>
      <c r="Q178" s="4">
        <v>164</v>
      </c>
      <c r="R178" s="4">
        <v>146</v>
      </c>
      <c r="S178" s="4">
        <v>134</v>
      </c>
      <c r="T178" s="4">
        <f t="shared" si="3"/>
        <v>444</v>
      </c>
      <c r="U178" s="45">
        <v>65000</v>
      </c>
      <c r="V178" s="159" t="s">
        <v>2929</v>
      </c>
      <c r="W178" s="131">
        <v>50000</v>
      </c>
      <c r="X178" s="4" t="s">
        <v>2891</v>
      </c>
      <c r="Y178" s="152" t="s">
        <v>2922</v>
      </c>
      <c r="Z178" s="157">
        <v>50000</v>
      </c>
      <c r="AA178" s="157" t="s">
        <v>2891</v>
      </c>
    </row>
    <row r="179" spans="1:27" s="7" customFormat="1" ht="60.75" customHeight="1">
      <c r="A179" s="1" t="s">
        <v>2371</v>
      </c>
      <c r="B179" s="8" t="s">
        <v>2372</v>
      </c>
      <c r="C179" s="2"/>
      <c r="D179" s="39" t="s">
        <v>740</v>
      </c>
      <c r="E179" s="77" t="s">
        <v>741</v>
      </c>
      <c r="F179" s="2" t="s">
        <v>57</v>
      </c>
      <c r="G179" s="2" t="s">
        <v>29</v>
      </c>
      <c r="H179" s="77"/>
      <c r="I179" s="115" t="s">
        <v>2373</v>
      </c>
      <c r="J179" s="3" t="s">
        <v>2800</v>
      </c>
      <c r="K179" s="3" t="s">
        <v>2374</v>
      </c>
      <c r="L179" s="4">
        <v>35000</v>
      </c>
      <c r="M179" s="5" t="s">
        <v>69</v>
      </c>
      <c r="N179" s="5" t="s">
        <v>81</v>
      </c>
      <c r="O179" s="4">
        <v>35000</v>
      </c>
      <c r="P179" s="4"/>
      <c r="Q179" s="4">
        <v>90</v>
      </c>
      <c r="R179" s="4">
        <v>90</v>
      </c>
      <c r="S179" s="4">
        <v>70</v>
      </c>
      <c r="T179" s="4">
        <f t="shared" si="3"/>
        <v>250</v>
      </c>
      <c r="U179" s="45">
        <v>15000</v>
      </c>
      <c r="V179" s="159" t="s">
        <v>2930</v>
      </c>
      <c r="W179" s="131" t="s">
        <v>2861</v>
      </c>
      <c r="X179" s="4" t="s">
        <v>2891</v>
      </c>
      <c r="Y179" s="152" t="s">
        <v>2922</v>
      </c>
      <c r="Z179" s="157" t="s">
        <v>2861</v>
      </c>
      <c r="AA179" s="157" t="s">
        <v>2891</v>
      </c>
    </row>
    <row r="180" spans="1:28" s="7" customFormat="1" ht="81" customHeight="1">
      <c r="A180" s="1" t="s">
        <v>1011</v>
      </c>
      <c r="B180" s="8" t="s">
        <v>1012</v>
      </c>
      <c r="C180" s="2" t="s">
        <v>1013</v>
      </c>
      <c r="D180" s="39" t="s">
        <v>1014</v>
      </c>
      <c r="E180" s="77" t="s">
        <v>1015</v>
      </c>
      <c r="F180" s="2" t="s">
        <v>90</v>
      </c>
      <c r="G180" s="2" t="s">
        <v>141</v>
      </c>
      <c r="H180" s="77" t="s">
        <v>1016</v>
      </c>
      <c r="I180" s="115" t="s">
        <v>1017</v>
      </c>
      <c r="J180" s="3" t="s">
        <v>2529</v>
      </c>
      <c r="K180" s="3" t="s">
        <v>1018</v>
      </c>
      <c r="L180" s="4">
        <v>35000</v>
      </c>
      <c r="M180" s="6" t="s">
        <v>32</v>
      </c>
      <c r="N180" s="6" t="s">
        <v>32</v>
      </c>
      <c r="O180" s="4">
        <v>35000</v>
      </c>
      <c r="P180" s="4"/>
      <c r="Q180" s="4">
        <v>60</v>
      </c>
      <c r="R180" s="4">
        <v>80</v>
      </c>
      <c r="S180" s="4">
        <v>158</v>
      </c>
      <c r="T180" s="4">
        <f t="shared" si="3"/>
        <v>298</v>
      </c>
      <c r="U180" s="45">
        <v>25000</v>
      </c>
      <c r="V180" s="159" t="s">
        <v>2929</v>
      </c>
      <c r="W180" s="131" t="s">
        <v>2861</v>
      </c>
      <c r="X180" s="4" t="s">
        <v>2891</v>
      </c>
      <c r="Y180" s="152" t="s">
        <v>2923</v>
      </c>
      <c r="Z180" s="157" t="s">
        <v>2861</v>
      </c>
      <c r="AA180" s="157" t="s">
        <v>2891</v>
      </c>
      <c r="AB180" s="116"/>
    </row>
    <row r="181" spans="1:27" s="7" customFormat="1" ht="117.75" customHeight="1">
      <c r="A181" s="1" t="s">
        <v>1019</v>
      </c>
      <c r="B181" s="8" t="s">
        <v>1020</v>
      </c>
      <c r="C181" s="2" t="s">
        <v>1021</v>
      </c>
      <c r="D181" s="39" t="s">
        <v>74</v>
      </c>
      <c r="E181" s="77" t="s">
        <v>75</v>
      </c>
      <c r="F181" s="2" t="s">
        <v>74</v>
      </c>
      <c r="G181" s="2" t="s">
        <v>58</v>
      </c>
      <c r="H181" s="77" t="s">
        <v>1022</v>
      </c>
      <c r="I181" s="115" t="s">
        <v>1023</v>
      </c>
      <c r="J181" s="3" t="s">
        <v>1024</v>
      </c>
      <c r="K181" s="3" t="s">
        <v>1025</v>
      </c>
      <c r="L181" s="4">
        <v>95000</v>
      </c>
      <c r="M181" s="6" t="s">
        <v>193</v>
      </c>
      <c r="N181" s="6" t="s">
        <v>41</v>
      </c>
      <c r="O181" s="4">
        <v>30000</v>
      </c>
      <c r="P181" s="4"/>
      <c r="Q181" s="4">
        <v>83</v>
      </c>
      <c r="R181" s="4">
        <v>96</v>
      </c>
      <c r="S181" s="4">
        <v>91</v>
      </c>
      <c r="T181" s="4">
        <f t="shared" si="3"/>
        <v>270</v>
      </c>
      <c r="U181" s="45">
        <v>20000</v>
      </c>
      <c r="V181" s="159" t="s">
        <v>2930</v>
      </c>
      <c r="W181" s="131" t="s">
        <v>2853</v>
      </c>
      <c r="X181" s="4" t="s">
        <v>2891</v>
      </c>
      <c r="Y181" s="152" t="s">
        <v>2922</v>
      </c>
      <c r="Z181" s="157" t="s">
        <v>2853</v>
      </c>
      <c r="AA181" s="157" t="s">
        <v>2891</v>
      </c>
    </row>
    <row r="182" spans="1:28" s="7" customFormat="1" ht="82.5" customHeight="1">
      <c r="A182" s="1" t="s">
        <v>1026</v>
      </c>
      <c r="B182" s="8" t="s">
        <v>1027</v>
      </c>
      <c r="C182" s="2" t="s">
        <v>1028</v>
      </c>
      <c r="D182" s="39" t="s">
        <v>1029</v>
      </c>
      <c r="E182" s="77" t="s">
        <v>1030</v>
      </c>
      <c r="F182" s="2" t="s">
        <v>74</v>
      </c>
      <c r="G182" s="2" t="s">
        <v>58</v>
      </c>
      <c r="H182" s="77" t="s">
        <v>1031</v>
      </c>
      <c r="I182" s="115" t="s">
        <v>1032</v>
      </c>
      <c r="J182" s="3" t="s">
        <v>2530</v>
      </c>
      <c r="K182" s="3" t="s">
        <v>1033</v>
      </c>
      <c r="L182" s="4">
        <v>203000</v>
      </c>
      <c r="M182" s="6" t="s">
        <v>32</v>
      </c>
      <c r="N182" s="6" t="s">
        <v>32</v>
      </c>
      <c r="O182" s="4">
        <v>99000</v>
      </c>
      <c r="P182" s="4"/>
      <c r="Q182" s="4">
        <v>125</v>
      </c>
      <c r="R182" s="4">
        <v>149</v>
      </c>
      <c r="S182" s="4">
        <v>176</v>
      </c>
      <c r="T182" s="4">
        <f t="shared" si="3"/>
        <v>450</v>
      </c>
      <c r="U182" s="45">
        <v>70000</v>
      </c>
      <c r="V182" s="159" t="s">
        <v>2929</v>
      </c>
      <c r="W182" s="131" t="s">
        <v>2853</v>
      </c>
      <c r="X182" s="4" t="s">
        <v>2891</v>
      </c>
      <c r="Y182" s="152" t="s">
        <v>2922</v>
      </c>
      <c r="Z182" s="157" t="s">
        <v>2853</v>
      </c>
      <c r="AA182" s="157" t="s">
        <v>2891</v>
      </c>
      <c r="AB182" s="116"/>
    </row>
    <row r="183" spans="1:27" s="7" customFormat="1" ht="77.25" customHeight="1">
      <c r="A183" s="1" t="s">
        <v>1034</v>
      </c>
      <c r="B183" s="8" t="s">
        <v>1035</v>
      </c>
      <c r="C183" s="2" t="s">
        <v>1036</v>
      </c>
      <c r="D183" s="39" t="s">
        <v>164</v>
      </c>
      <c r="E183" s="77" t="s">
        <v>408</v>
      </c>
      <c r="F183" s="2" t="s">
        <v>164</v>
      </c>
      <c r="G183" s="2" t="s">
        <v>201</v>
      </c>
      <c r="H183" s="77" t="s">
        <v>1037</v>
      </c>
      <c r="I183" s="115" t="s">
        <v>1038</v>
      </c>
      <c r="J183" s="3" t="s">
        <v>2531</v>
      </c>
      <c r="K183" s="3" t="s">
        <v>1039</v>
      </c>
      <c r="L183" s="4">
        <v>4500000</v>
      </c>
      <c r="M183" s="6" t="s">
        <v>41</v>
      </c>
      <c r="N183" s="6" t="s">
        <v>41</v>
      </c>
      <c r="O183" s="4">
        <v>500000</v>
      </c>
      <c r="P183" s="4"/>
      <c r="Q183" s="4">
        <v>172</v>
      </c>
      <c r="R183" s="4">
        <v>171</v>
      </c>
      <c r="S183" s="4">
        <v>197</v>
      </c>
      <c r="T183" s="4">
        <f t="shared" si="3"/>
        <v>540</v>
      </c>
      <c r="U183" s="45">
        <v>300000</v>
      </c>
      <c r="V183" s="159" t="s">
        <v>2929</v>
      </c>
      <c r="W183" s="131">
        <v>250000</v>
      </c>
      <c r="X183" s="4" t="s">
        <v>2891</v>
      </c>
      <c r="Y183" s="152" t="s">
        <v>2923</v>
      </c>
      <c r="Z183" s="157">
        <v>250000</v>
      </c>
      <c r="AA183" s="157" t="s">
        <v>2891</v>
      </c>
    </row>
    <row r="184" spans="1:27" s="7" customFormat="1" ht="47.25" customHeight="1">
      <c r="A184" s="1" t="s">
        <v>1040</v>
      </c>
      <c r="B184" s="8" t="s">
        <v>1041</v>
      </c>
      <c r="C184" s="2" t="s">
        <v>1042</v>
      </c>
      <c r="D184" s="39" t="s">
        <v>1043</v>
      </c>
      <c r="E184" s="77" t="s">
        <v>1044</v>
      </c>
      <c r="F184" s="2" t="s">
        <v>96</v>
      </c>
      <c r="G184" s="2" t="s">
        <v>141</v>
      </c>
      <c r="H184" s="77" t="s">
        <v>1045</v>
      </c>
      <c r="I184" s="115" t="s">
        <v>1046</v>
      </c>
      <c r="J184" s="3" t="s">
        <v>2532</v>
      </c>
      <c r="K184" s="3" t="s">
        <v>1047</v>
      </c>
      <c r="L184" s="4">
        <v>114000</v>
      </c>
      <c r="M184" s="6" t="s">
        <v>80</v>
      </c>
      <c r="N184" s="6" t="s">
        <v>32</v>
      </c>
      <c r="O184" s="4">
        <v>57000</v>
      </c>
      <c r="P184" s="4"/>
      <c r="Q184" s="4">
        <v>126</v>
      </c>
      <c r="R184" s="4">
        <v>130</v>
      </c>
      <c r="S184" s="4">
        <v>60</v>
      </c>
      <c r="T184" s="4">
        <f t="shared" si="3"/>
        <v>316</v>
      </c>
      <c r="U184" s="45">
        <v>30000</v>
      </c>
      <c r="V184" s="159" t="s">
        <v>2929</v>
      </c>
      <c r="W184" s="131" t="s">
        <v>2870</v>
      </c>
      <c r="X184" s="4" t="s">
        <v>2891</v>
      </c>
      <c r="Y184" s="152" t="s">
        <v>2923</v>
      </c>
      <c r="Z184" s="157" t="s">
        <v>2870</v>
      </c>
      <c r="AA184" s="157" t="s">
        <v>2891</v>
      </c>
    </row>
    <row r="185" spans="1:28" s="7" customFormat="1" ht="48" customHeight="1">
      <c r="A185" s="1" t="s">
        <v>1048</v>
      </c>
      <c r="B185" s="8" t="s">
        <v>1049</v>
      </c>
      <c r="C185" s="2"/>
      <c r="D185" s="39" t="s">
        <v>90</v>
      </c>
      <c r="E185" s="77" t="s">
        <v>346</v>
      </c>
      <c r="F185" s="2" t="s">
        <v>90</v>
      </c>
      <c r="G185" s="2" t="s">
        <v>29</v>
      </c>
      <c r="H185" s="77"/>
      <c r="I185" s="115" t="s">
        <v>1050</v>
      </c>
      <c r="J185" s="3" t="s">
        <v>2533</v>
      </c>
      <c r="K185" s="3" t="s">
        <v>1051</v>
      </c>
      <c r="L185" s="4">
        <v>650000</v>
      </c>
      <c r="M185" s="6" t="s">
        <v>32</v>
      </c>
      <c r="N185" s="6" t="s">
        <v>218</v>
      </c>
      <c r="O185" s="4">
        <v>325000</v>
      </c>
      <c r="P185" s="4"/>
      <c r="Q185" s="4">
        <v>158</v>
      </c>
      <c r="R185" s="4">
        <v>157</v>
      </c>
      <c r="S185" s="4">
        <v>163</v>
      </c>
      <c r="T185" s="4">
        <f t="shared" si="3"/>
        <v>478</v>
      </c>
      <c r="U185" s="45">
        <v>100000</v>
      </c>
      <c r="V185" s="159" t="s">
        <v>2929</v>
      </c>
      <c r="W185" s="133" t="s">
        <v>2871</v>
      </c>
      <c r="X185" s="4">
        <v>170000</v>
      </c>
      <c r="Y185" s="152" t="s">
        <v>2923</v>
      </c>
      <c r="Z185" s="158" t="s">
        <v>2871</v>
      </c>
      <c r="AA185" s="157">
        <v>170000</v>
      </c>
      <c r="AB185" s="116"/>
    </row>
    <row r="186" spans="1:27" s="7" customFormat="1" ht="42">
      <c r="A186" s="1" t="s">
        <v>1052</v>
      </c>
      <c r="B186" s="8" t="s">
        <v>1049</v>
      </c>
      <c r="C186" s="2"/>
      <c r="D186" s="39" t="s">
        <v>90</v>
      </c>
      <c r="E186" s="77" t="s">
        <v>346</v>
      </c>
      <c r="F186" s="2" t="s">
        <v>90</v>
      </c>
      <c r="G186" s="2" t="s">
        <v>29</v>
      </c>
      <c r="H186" s="77"/>
      <c r="I186" s="115" t="s">
        <v>1053</v>
      </c>
      <c r="J186" s="3" t="s">
        <v>2534</v>
      </c>
      <c r="K186" s="3" t="s">
        <v>1054</v>
      </c>
      <c r="L186" s="4">
        <v>122000</v>
      </c>
      <c r="M186" s="6" t="s">
        <v>41</v>
      </c>
      <c r="N186" s="6" t="s">
        <v>144</v>
      </c>
      <c r="O186" s="4">
        <v>61000</v>
      </c>
      <c r="P186" s="4"/>
      <c r="Q186" s="4">
        <v>105</v>
      </c>
      <c r="R186" s="4">
        <v>100</v>
      </c>
      <c r="S186" s="4">
        <v>65</v>
      </c>
      <c r="T186" s="4">
        <f t="shared" si="3"/>
        <v>270</v>
      </c>
      <c r="U186" s="45">
        <v>20000</v>
      </c>
      <c r="V186" s="159" t="s">
        <v>2929</v>
      </c>
      <c r="W186" s="133" t="s">
        <v>2872</v>
      </c>
      <c r="X186" s="4" t="s">
        <v>2900</v>
      </c>
      <c r="Y186" s="152" t="s">
        <v>2922</v>
      </c>
      <c r="Z186" s="158" t="s">
        <v>2872</v>
      </c>
      <c r="AA186" s="157" t="s">
        <v>2900</v>
      </c>
    </row>
    <row r="187" spans="1:28" s="7" customFormat="1" ht="56.25" customHeight="1">
      <c r="A187" s="1" t="s">
        <v>1055</v>
      </c>
      <c r="B187" s="8" t="s">
        <v>1056</v>
      </c>
      <c r="C187" s="2"/>
      <c r="D187" s="39" t="s">
        <v>74</v>
      </c>
      <c r="E187" s="77" t="s">
        <v>75</v>
      </c>
      <c r="F187" s="2" t="s">
        <v>74</v>
      </c>
      <c r="G187" s="2" t="s">
        <v>370</v>
      </c>
      <c r="H187" s="77" t="s">
        <v>1057</v>
      </c>
      <c r="I187" s="115" t="s">
        <v>1058</v>
      </c>
      <c r="J187" s="3" t="s">
        <v>2535</v>
      </c>
      <c r="K187" s="3" t="s">
        <v>1059</v>
      </c>
      <c r="L187" s="4">
        <v>1090000</v>
      </c>
      <c r="M187" s="6" t="s">
        <v>107</v>
      </c>
      <c r="N187" s="6" t="s">
        <v>52</v>
      </c>
      <c r="O187" s="4">
        <v>190000</v>
      </c>
      <c r="P187" s="4"/>
      <c r="Q187" s="4">
        <v>110</v>
      </c>
      <c r="R187" s="4">
        <v>100</v>
      </c>
      <c r="S187" s="4">
        <v>60</v>
      </c>
      <c r="T187" s="4">
        <f t="shared" si="3"/>
        <v>270</v>
      </c>
      <c r="U187" s="45">
        <v>20000</v>
      </c>
      <c r="V187" s="159"/>
      <c r="W187" s="131" t="s">
        <v>2873</v>
      </c>
      <c r="X187" s="4" t="s">
        <v>2891</v>
      </c>
      <c r="Y187" s="152" t="s">
        <v>2922</v>
      </c>
      <c r="Z187" s="157" t="s">
        <v>2873</v>
      </c>
      <c r="AA187" s="157" t="s">
        <v>2891</v>
      </c>
      <c r="AB187" s="116"/>
    </row>
    <row r="188" spans="1:27" s="7" customFormat="1" ht="52.5">
      <c r="A188" s="1" t="s">
        <v>1060</v>
      </c>
      <c r="B188" s="8" t="s">
        <v>1061</v>
      </c>
      <c r="C188" s="2" t="s">
        <v>1062</v>
      </c>
      <c r="D188" s="39" t="s">
        <v>74</v>
      </c>
      <c r="E188" s="77" t="s">
        <v>75</v>
      </c>
      <c r="F188" s="2" t="s">
        <v>74</v>
      </c>
      <c r="G188" s="2" t="s">
        <v>58</v>
      </c>
      <c r="H188" s="77" t="s">
        <v>1063</v>
      </c>
      <c r="I188" s="115" t="s">
        <v>1064</v>
      </c>
      <c r="J188" s="3" t="s">
        <v>2523</v>
      </c>
      <c r="K188" s="3" t="s">
        <v>2801</v>
      </c>
      <c r="L188" s="4">
        <v>40000</v>
      </c>
      <c r="M188" s="6" t="s">
        <v>80</v>
      </c>
      <c r="N188" s="6" t="s">
        <v>81</v>
      </c>
      <c r="O188" s="4">
        <v>20000</v>
      </c>
      <c r="P188" s="4"/>
      <c r="Q188" s="4">
        <v>86</v>
      </c>
      <c r="R188" s="4">
        <v>80</v>
      </c>
      <c r="S188" s="4">
        <v>40</v>
      </c>
      <c r="T188" s="4">
        <f t="shared" si="3"/>
        <v>206</v>
      </c>
      <c r="U188" s="45">
        <v>10000</v>
      </c>
      <c r="V188" s="159" t="s">
        <v>2930</v>
      </c>
      <c r="W188" s="131">
        <v>10000</v>
      </c>
      <c r="X188" s="4" t="s">
        <v>2891</v>
      </c>
      <c r="Y188" s="152" t="s">
        <v>2922</v>
      </c>
      <c r="Z188" s="157">
        <v>10000</v>
      </c>
      <c r="AA188" s="157" t="s">
        <v>2891</v>
      </c>
    </row>
    <row r="189" spans="1:27" s="7" customFormat="1" ht="42">
      <c r="A189" s="1" t="s">
        <v>1065</v>
      </c>
      <c r="B189" s="8" t="s">
        <v>1066</v>
      </c>
      <c r="C189" s="2" t="s">
        <v>1067</v>
      </c>
      <c r="D189" s="39" t="s">
        <v>90</v>
      </c>
      <c r="E189" s="77" t="s">
        <v>1068</v>
      </c>
      <c r="F189" s="2" t="s">
        <v>90</v>
      </c>
      <c r="G189" s="2" t="s">
        <v>58</v>
      </c>
      <c r="H189" s="77" t="s">
        <v>1069</v>
      </c>
      <c r="I189" s="115" t="s">
        <v>1070</v>
      </c>
      <c r="J189" s="3" t="s">
        <v>2536</v>
      </c>
      <c r="K189" s="3" t="s">
        <v>1071</v>
      </c>
      <c r="L189" s="4">
        <v>40000</v>
      </c>
      <c r="M189" s="6" t="s">
        <v>69</v>
      </c>
      <c r="N189" s="5" t="s">
        <v>69</v>
      </c>
      <c r="O189" s="4">
        <v>20000</v>
      </c>
      <c r="P189" s="4"/>
      <c r="Q189" s="4">
        <v>50</v>
      </c>
      <c r="R189" s="4">
        <v>50</v>
      </c>
      <c r="S189" s="4">
        <v>50</v>
      </c>
      <c r="T189" s="4">
        <f t="shared" si="3"/>
        <v>150</v>
      </c>
      <c r="U189" s="45">
        <v>0</v>
      </c>
      <c r="V189" s="159" t="s">
        <v>2929</v>
      </c>
      <c r="W189" s="131">
        <v>10000</v>
      </c>
      <c r="X189" s="4">
        <v>50000</v>
      </c>
      <c r="Y189" s="152" t="s">
        <v>2922</v>
      </c>
      <c r="Z189" s="157">
        <v>10000</v>
      </c>
      <c r="AA189" s="157">
        <v>50000</v>
      </c>
    </row>
    <row r="190" spans="1:28" s="7" customFormat="1" ht="35.25" customHeight="1">
      <c r="A190" s="1" t="s">
        <v>1072</v>
      </c>
      <c r="B190" s="8" t="s">
        <v>1066</v>
      </c>
      <c r="C190" s="2" t="s">
        <v>1067</v>
      </c>
      <c r="D190" s="39" t="s">
        <v>90</v>
      </c>
      <c r="E190" s="77" t="s">
        <v>1068</v>
      </c>
      <c r="F190" s="2" t="s">
        <v>90</v>
      </c>
      <c r="G190" s="2" t="s">
        <v>58</v>
      </c>
      <c r="H190" s="77" t="s">
        <v>1069</v>
      </c>
      <c r="I190" s="115" t="s">
        <v>1073</v>
      </c>
      <c r="J190" s="3" t="s">
        <v>2537</v>
      </c>
      <c r="K190" s="3" t="s">
        <v>1074</v>
      </c>
      <c r="L190" s="4">
        <v>80000</v>
      </c>
      <c r="M190" s="6" t="s">
        <v>52</v>
      </c>
      <c r="N190" s="6" t="s">
        <v>81</v>
      </c>
      <c r="O190" s="4">
        <v>40000</v>
      </c>
      <c r="P190" s="4"/>
      <c r="Q190" s="4">
        <v>90</v>
      </c>
      <c r="R190" s="4">
        <v>80</v>
      </c>
      <c r="S190" s="4">
        <v>60</v>
      </c>
      <c r="T190" s="4">
        <f t="shared" si="3"/>
        <v>230</v>
      </c>
      <c r="U190" s="45">
        <v>10000</v>
      </c>
      <c r="V190" s="159" t="s">
        <v>2929</v>
      </c>
      <c r="W190" s="131" t="s">
        <v>2853</v>
      </c>
      <c r="X190" s="4" t="s">
        <v>2901</v>
      </c>
      <c r="Y190" s="152" t="s">
        <v>2922</v>
      </c>
      <c r="Z190" s="157" t="s">
        <v>2853</v>
      </c>
      <c r="AA190" s="157" t="s">
        <v>2901</v>
      </c>
      <c r="AB190" s="116"/>
    </row>
    <row r="191" spans="1:27" s="7" customFormat="1" ht="42">
      <c r="A191" s="1" t="s">
        <v>1075</v>
      </c>
      <c r="B191" s="8" t="s">
        <v>1076</v>
      </c>
      <c r="C191" s="2" t="s">
        <v>1077</v>
      </c>
      <c r="D191" s="39" t="s">
        <v>27</v>
      </c>
      <c r="E191" s="77" t="s">
        <v>28</v>
      </c>
      <c r="F191" s="2" t="s">
        <v>74</v>
      </c>
      <c r="G191" s="2" t="s">
        <v>58</v>
      </c>
      <c r="H191" s="77" t="s">
        <v>1078</v>
      </c>
      <c r="I191" s="115" t="s">
        <v>1079</v>
      </c>
      <c r="J191" s="3" t="s">
        <v>2538</v>
      </c>
      <c r="K191" s="3" t="s">
        <v>2802</v>
      </c>
      <c r="L191" s="4">
        <v>410000</v>
      </c>
      <c r="M191" s="6" t="s">
        <v>32</v>
      </c>
      <c r="N191" s="6" t="s">
        <v>32</v>
      </c>
      <c r="O191" s="4">
        <v>150000</v>
      </c>
      <c r="P191" s="4"/>
      <c r="Q191" s="4">
        <v>153</v>
      </c>
      <c r="R191" s="4">
        <v>165</v>
      </c>
      <c r="S191" s="4">
        <v>162</v>
      </c>
      <c r="T191" s="4">
        <f>SUM(Q191:S191)</f>
        <v>480</v>
      </c>
      <c r="U191" s="45">
        <v>100000</v>
      </c>
      <c r="V191" s="159" t="s">
        <v>2929</v>
      </c>
      <c r="W191" s="131" t="s">
        <v>2874</v>
      </c>
      <c r="X191" s="4" t="s">
        <v>2891</v>
      </c>
      <c r="Y191" s="152" t="s">
        <v>2922</v>
      </c>
      <c r="Z191" s="157" t="s">
        <v>2874</v>
      </c>
      <c r="AA191" s="157" t="s">
        <v>2891</v>
      </c>
    </row>
    <row r="192" spans="1:28" s="7" customFormat="1" ht="52.5">
      <c r="A192" s="1" t="s">
        <v>1080</v>
      </c>
      <c r="B192" s="8" t="s">
        <v>1081</v>
      </c>
      <c r="C192" s="2" t="s">
        <v>1082</v>
      </c>
      <c r="D192" s="39" t="s">
        <v>706</v>
      </c>
      <c r="E192" s="77" t="s">
        <v>1083</v>
      </c>
      <c r="F192" s="2" t="s">
        <v>96</v>
      </c>
      <c r="G192" s="2" t="s">
        <v>58</v>
      </c>
      <c r="H192" s="77" t="s">
        <v>1084</v>
      </c>
      <c r="I192" s="115" t="s">
        <v>1085</v>
      </c>
      <c r="J192" s="3" t="s">
        <v>2539</v>
      </c>
      <c r="K192" s="3" t="s">
        <v>1086</v>
      </c>
      <c r="L192" s="4">
        <v>35000</v>
      </c>
      <c r="M192" s="6" t="s">
        <v>80</v>
      </c>
      <c r="N192" s="6" t="s">
        <v>81</v>
      </c>
      <c r="O192" s="4">
        <v>35000</v>
      </c>
      <c r="P192" s="4"/>
      <c r="Q192" s="4">
        <v>80</v>
      </c>
      <c r="R192" s="4">
        <v>86</v>
      </c>
      <c r="S192" s="4">
        <v>60</v>
      </c>
      <c r="T192" s="4">
        <f t="shared" si="3"/>
        <v>226</v>
      </c>
      <c r="U192" s="45">
        <v>10000</v>
      </c>
      <c r="V192" s="159" t="s">
        <v>2929</v>
      </c>
      <c r="W192" s="131" t="s">
        <v>2853</v>
      </c>
      <c r="X192" s="4" t="s">
        <v>2891</v>
      </c>
      <c r="Y192" s="152" t="s">
        <v>2922</v>
      </c>
      <c r="Z192" s="157" t="s">
        <v>2853</v>
      </c>
      <c r="AA192" s="157" t="s">
        <v>2891</v>
      </c>
      <c r="AB192" s="116"/>
    </row>
    <row r="193" spans="1:27" s="7" customFormat="1" ht="116.25" customHeight="1">
      <c r="A193" s="1" t="s">
        <v>1087</v>
      </c>
      <c r="B193" s="8" t="s">
        <v>2770</v>
      </c>
      <c r="C193" s="2" t="s">
        <v>326</v>
      </c>
      <c r="D193" s="39" t="s">
        <v>327</v>
      </c>
      <c r="E193" s="77" t="s">
        <v>37</v>
      </c>
      <c r="F193" s="2" t="s">
        <v>90</v>
      </c>
      <c r="G193" s="2" t="s">
        <v>174</v>
      </c>
      <c r="H193" s="77" t="s">
        <v>328</v>
      </c>
      <c r="I193" s="115" t="s">
        <v>1088</v>
      </c>
      <c r="J193" s="3" t="s">
        <v>2540</v>
      </c>
      <c r="K193" s="3" t="s">
        <v>1089</v>
      </c>
      <c r="L193" s="4">
        <v>37500</v>
      </c>
      <c r="M193" s="6" t="s">
        <v>107</v>
      </c>
      <c r="N193" s="6" t="s">
        <v>107</v>
      </c>
      <c r="O193" s="4">
        <v>35000</v>
      </c>
      <c r="P193" s="4"/>
      <c r="Q193" s="4">
        <v>90</v>
      </c>
      <c r="R193" s="4">
        <v>80</v>
      </c>
      <c r="S193" s="4">
        <v>60</v>
      </c>
      <c r="T193" s="4">
        <f t="shared" si="3"/>
        <v>230</v>
      </c>
      <c r="U193" s="45">
        <v>10000</v>
      </c>
      <c r="V193" s="159" t="s">
        <v>2929</v>
      </c>
      <c r="W193" s="133" t="s">
        <v>2860</v>
      </c>
      <c r="X193" s="4" t="s">
        <v>2891</v>
      </c>
      <c r="Y193" s="152" t="s">
        <v>2923</v>
      </c>
      <c r="Z193" s="158" t="s">
        <v>2860</v>
      </c>
      <c r="AA193" s="157" t="s">
        <v>2891</v>
      </c>
    </row>
    <row r="194" spans="1:27" s="7" customFormat="1" ht="49.5" customHeight="1">
      <c r="A194" s="1" t="s">
        <v>1090</v>
      </c>
      <c r="B194" s="8" t="s">
        <v>1091</v>
      </c>
      <c r="C194" s="2" t="s">
        <v>1092</v>
      </c>
      <c r="D194" s="39" t="s">
        <v>1093</v>
      </c>
      <c r="E194" s="77" t="s">
        <v>899</v>
      </c>
      <c r="F194" s="2" t="s">
        <v>57</v>
      </c>
      <c r="G194" s="2" t="s">
        <v>141</v>
      </c>
      <c r="H194" s="77" t="s">
        <v>1094</v>
      </c>
      <c r="I194" s="115" t="s">
        <v>1095</v>
      </c>
      <c r="J194" s="3" t="s">
        <v>2541</v>
      </c>
      <c r="K194" s="3" t="s">
        <v>1096</v>
      </c>
      <c r="L194" s="4">
        <v>90000</v>
      </c>
      <c r="M194" s="6" t="s">
        <v>41</v>
      </c>
      <c r="N194" s="6" t="s">
        <v>41</v>
      </c>
      <c r="O194" s="4">
        <v>35000</v>
      </c>
      <c r="P194" s="4"/>
      <c r="Q194" s="4">
        <v>105</v>
      </c>
      <c r="R194" s="4">
        <v>100</v>
      </c>
      <c r="S194" s="4">
        <v>65</v>
      </c>
      <c r="T194" s="4">
        <f t="shared" si="3"/>
        <v>270</v>
      </c>
      <c r="U194" s="45">
        <v>20000</v>
      </c>
      <c r="V194" s="159" t="s">
        <v>2929</v>
      </c>
      <c r="W194" s="131" t="s">
        <v>2861</v>
      </c>
      <c r="X194" s="4" t="s">
        <v>2891</v>
      </c>
      <c r="Y194" s="152" t="s">
        <v>2923</v>
      </c>
      <c r="Z194" s="157" t="s">
        <v>2861</v>
      </c>
      <c r="AA194" s="157" t="s">
        <v>2891</v>
      </c>
    </row>
    <row r="195" spans="1:28" s="7" customFormat="1" ht="42">
      <c r="A195" s="1" t="s">
        <v>1097</v>
      </c>
      <c r="B195" s="8" t="s">
        <v>1098</v>
      </c>
      <c r="C195" s="2" t="s">
        <v>1099</v>
      </c>
      <c r="D195" s="39" t="s">
        <v>1100</v>
      </c>
      <c r="E195" s="77" t="s">
        <v>1101</v>
      </c>
      <c r="F195" s="2" t="s">
        <v>1100</v>
      </c>
      <c r="G195" s="2" t="s">
        <v>174</v>
      </c>
      <c r="H195" s="77" t="s">
        <v>1102</v>
      </c>
      <c r="I195" s="115" t="s">
        <v>1103</v>
      </c>
      <c r="J195" s="3" t="s">
        <v>2542</v>
      </c>
      <c r="K195" s="3" t="s">
        <v>2543</v>
      </c>
      <c r="L195" s="4">
        <v>2190000</v>
      </c>
      <c r="M195" s="6" t="s">
        <v>193</v>
      </c>
      <c r="N195" s="6" t="s">
        <v>81</v>
      </c>
      <c r="O195" s="4">
        <v>790000</v>
      </c>
      <c r="P195" s="4"/>
      <c r="Q195" s="4">
        <v>178</v>
      </c>
      <c r="R195" s="4">
        <v>189</v>
      </c>
      <c r="S195" s="4">
        <v>180</v>
      </c>
      <c r="T195" s="4">
        <f t="shared" si="3"/>
        <v>547</v>
      </c>
      <c r="U195" s="45">
        <v>400000</v>
      </c>
      <c r="V195" s="159" t="s">
        <v>2929</v>
      </c>
      <c r="W195" s="131">
        <v>700000</v>
      </c>
      <c r="X195" s="4">
        <v>100000</v>
      </c>
      <c r="Y195" s="152" t="s">
        <v>2923</v>
      </c>
      <c r="Z195" s="157">
        <v>700000</v>
      </c>
      <c r="AA195" s="157">
        <v>100000</v>
      </c>
      <c r="AB195" s="116"/>
    </row>
    <row r="196" spans="1:27" s="7" customFormat="1" ht="106.5" customHeight="1">
      <c r="A196" s="1" t="s">
        <v>1104</v>
      </c>
      <c r="B196" s="8" t="s">
        <v>1105</v>
      </c>
      <c r="C196" s="2" t="s">
        <v>1106</v>
      </c>
      <c r="D196" s="39" t="s">
        <v>1107</v>
      </c>
      <c r="E196" s="77" t="s">
        <v>1108</v>
      </c>
      <c r="F196" s="2" t="s">
        <v>74</v>
      </c>
      <c r="G196" s="2" t="s">
        <v>141</v>
      </c>
      <c r="H196" s="77" t="s">
        <v>1109</v>
      </c>
      <c r="I196" s="115" t="s">
        <v>1110</v>
      </c>
      <c r="J196" s="3" t="s">
        <v>2544</v>
      </c>
      <c r="K196" s="3" t="s">
        <v>177</v>
      </c>
      <c r="L196" s="4">
        <v>35000</v>
      </c>
      <c r="M196" s="6" t="s">
        <v>144</v>
      </c>
      <c r="N196" s="6" t="s">
        <v>144</v>
      </c>
      <c r="O196" s="4">
        <v>35000</v>
      </c>
      <c r="P196" s="4"/>
      <c r="Q196" s="4">
        <v>60</v>
      </c>
      <c r="R196" s="4">
        <v>60</v>
      </c>
      <c r="S196" s="4">
        <v>60</v>
      </c>
      <c r="T196" s="4">
        <f t="shared" si="3"/>
        <v>180</v>
      </c>
      <c r="U196" s="45">
        <v>0</v>
      </c>
      <c r="V196" s="159" t="s">
        <v>2929</v>
      </c>
      <c r="W196" s="131">
        <v>20000</v>
      </c>
      <c r="X196" s="4">
        <v>20000</v>
      </c>
      <c r="Y196" s="152" t="s">
        <v>2923</v>
      </c>
      <c r="Z196" s="157">
        <v>20000</v>
      </c>
      <c r="AA196" s="157">
        <v>20000</v>
      </c>
    </row>
    <row r="197" spans="1:28" s="7" customFormat="1" ht="45" customHeight="1">
      <c r="A197" s="1" t="s">
        <v>1111</v>
      </c>
      <c r="B197" s="8" t="s">
        <v>1112</v>
      </c>
      <c r="C197" s="2" t="s">
        <v>1113</v>
      </c>
      <c r="D197" s="39" t="s">
        <v>1114</v>
      </c>
      <c r="E197" s="77" t="s">
        <v>1115</v>
      </c>
      <c r="F197" s="2" t="s">
        <v>96</v>
      </c>
      <c r="G197" s="2" t="s">
        <v>141</v>
      </c>
      <c r="H197" s="77" t="s">
        <v>1116</v>
      </c>
      <c r="I197" s="115" t="s">
        <v>1117</v>
      </c>
      <c r="J197" s="3" t="s">
        <v>2545</v>
      </c>
      <c r="K197" s="3" t="s">
        <v>2803</v>
      </c>
      <c r="L197" s="4">
        <v>403119</v>
      </c>
      <c r="M197" s="6" t="s">
        <v>41</v>
      </c>
      <c r="N197" s="6" t="s">
        <v>41</v>
      </c>
      <c r="O197" s="4">
        <v>200000</v>
      </c>
      <c r="P197" s="4"/>
      <c r="Q197" s="4">
        <v>155</v>
      </c>
      <c r="R197" s="4">
        <v>156</v>
      </c>
      <c r="S197" s="4">
        <v>168</v>
      </c>
      <c r="T197" s="4">
        <f t="shared" si="3"/>
        <v>479</v>
      </c>
      <c r="U197" s="45">
        <v>100000</v>
      </c>
      <c r="V197" s="159" t="s">
        <v>2929</v>
      </c>
      <c r="W197" s="131">
        <v>25000</v>
      </c>
      <c r="X197" s="4">
        <v>20000</v>
      </c>
      <c r="Y197" s="152" t="s">
        <v>2923</v>
      </c>
      <c r="Z197" s="157">
        <v>25000</v>
      </c>
      <c r="AA197" s="157">
        <v>20000</v>
      </c>
      <c r="AB197" s="116"/>
    </row>
    <row r="198" spans="1:27" s="7" customFormat="1" ht="57.75" customHeight="1">
      <c r="A198" s="1" t="s">
        <v>1118</v>
      </c>
      <c r="B198" s="8" t="s">
        <v>1119</v>
      </c>
      <c r="C198" s="2" t="s">
        <v>1120</v>
      </c>
      <c r="D198" s="39" t="s">
        <v>1121</v>
      </c>
      <c r="E198" s="77" t="s">
        <v>1122</v>
      </c>
      <c r="F198" s="2" t="s">
        <v>1100</v>
      </c>
      <c r="G198" s="2" t="s">
        <v>141</v>
      </c>
      <c r="H198" s="77" t="s">
        <v>1123</v>
      </c>
      <c r="I198" s="115" t="s">
        <v>1124</v>
      </c>
      <c r="J198" s="3" t="s">
        <v>2546</v>
      </c>
      <c r="K198" s="3" t="s">
        <v>1125</v>
      </c>
      <c r="L198" s="4">
        <v>318000</v>
      </c>
      <c r="M198" s="6" t="s">
        <v>69</v>
      </c>
      <c r="N198" s="6" t="s">
        <v>81</v>
      </c>
      <c r="O198" s="4">
        <v>140000</v>
      </c>
      <c r="P198" s="4"/>
      <c r="Q198" s="4">
        <v>164</v>
      </c>
      <c r="R198" s="4">
        <v>145</v>
      </c>
      <c r="S198" s="4">
        <v>100</v>
      </c>
      <c r="T198" s="4">
        <f t="shared" si="3"/>
        <v>409</v>
      </c>
      <c r="U198" s="45">
        <v>50000</v>
      </c>
      <c r="V198" s="159" t="s">
        <v>2929</v>
      </c>
      <c r="W198" s="131">
        <v>50000</v>
      </c>
      <c r="X198" s="4">
        <v>60000</v>
      </c>
      <c r="Y198" s="152" t="s">
        <v>2923</v>
      </c>
      <c r="Z198" s="157">
        <v>50000</v>
      </c>
      <c r="AA198" s="157">
        <v>60000</v>
      </c>
    </row>
    <row r="199" spans="1:27" s="7" customFormat="1" ht="68.25" customHeight="1">
      <c r="A199" s="1" t="s">
        <v>1126</v>
      </c>
      <c r="B199" s="8" t="s">
        <v>1127</v>
      </c>
      <c r="C199" s="2" t="s">
        <v>1128</v>
      </c>
      <c r="D199" s="39" t="s">
        <v>1129</v>
      </c>
      <c r="E199" s="77" t="s">
        <v>1130</v>
      </c>
      <c r="F199" s="2" t="s">
        <v>57</v>
      </c>
      <c r="G199" s="2" t="s">
        <v>141</v>
      </c>
      <c r="H199" s="77" t="s">
        <v>1131</v>
      </c>
      <c r="I199" s="115" t="s">
        <v>1132</v>
      </c>
      <c r="J199" s="3" t="s">
        <v>2547</v>
      </c>
      <c r="K199" s="3" t="s">
        <v>1133</v>
      </c>
      <c r="L199" s="4">
        <v>450000</v>
      </c>
      <c r="M199" s="6" t="s">
        <v>41</v>
      </c>
      <c r="N199" s="6" t="s">
        <v>41</v>
      </c>
      <c r="O199" s="4">
        <v>220000</v>
      </c>
      <c r="P199" s="4"/>
      <c r="Q199" s="4">
        <v>153</v>
      </c>
      <c r="R199" s="4">
        <v>146</v>
      </c>
      <c r="S199" s="4">
        <v>181</v>
      </c>
      <c r="T199" s="4">
        <f t="shared" si="3"/>
        <v>480</v>
      </c>
      <c r="U199" s="45">
        <v>100000</v>
      </c>
      <c r="V199" s="159" t="s">
        <v>2929</v>
      </c>
      <c r="W199" s="131">
        <v>100000</v>
      </c>
      <c r="X199" s="4">
        <v>30000</v>
      </c>
      <c r="Y199" s="152" t="s">
        <v>2923</v>
      </c>
      <c r="Z199" s="157">
        <v>100000</v>
      </c>
      <c r="AA199" s="157">
        <v>30000</v>
      </c>
    </row>
    <row r="200" spans="1:28" s="7" customFormat="1" ht="62.25" customHeight="1">
      <c r="A200" s="1" t="s">
        <v>1134</v>
      </c>
      <c r="B200" s="8" t="s">
        <v>1135</v>
      </c>
      <c r="C200" s="2" t="s">
        <v>1136</v>
      </c>
      <c r="D200" s="39" t="s">
        <v>1137</v>
      </c>
      <c r="E200" s="77" t="s">
        <v>1138</v>
      </c>
      <c r="F200" s="2" t="s">
        <v>1100</v>
      </c>
      <c r="G200" s="2" t="s">
        <v>141</v>
      </c>
      <c r="H200" s="77" t="s">
        <v>1139</v>
      </c>
      <c r="I200" s="115" t="s">
        <v>1140</v>
      </c>
      <c r="J200" s="3" t="s">
        <v>2548</v>
      </c>
      <c r="K200" s="3" t="s">
        <v>2618</v>
      </c>
      <c r="L200" s="4">
        <v>412500</v>
      </c>
      <c r="M200" s="6" t="s">
        <v>69</v>
      </c>
      <c r="N200" s="6" t="s">
        <v>70</v>
      </c>
      <c r="O200" s="4">
        <v>206000</v>
      </c>
      <c r="P200" s="4"/>
      <c r="Q200" s="4">
        <v>186</v>
      </c>
      <c r="R200" s="4">
        <v>153</v>
      </c>
      <c r="S200" s="4">
        <v>141</v>
      </c>
      <c r="T200" s="4">
        <f t="shared" si="3"/>
        <v>480</v>
      </c>
      <c r="U200" s="45">
        <v>100000</v>
      </c>
      <c r="V200" s="159" t="s">
        <v>2929</v>
      </c>
      <c r="W200" s="131">
        <v>150000</v>
      </c>
      <c r="X200" s="4">
        <v>70000</v>
      </c>
      <c r="Y200" s="152" t="s">
        <v>2923</v>
      </c>
      <c r="Z200" s="157">
        <v>150000</v>
      </c>
      <c r="AA200" s="157">
        <v>70000</v>
      </c>
      <c r="AB200" s="116"/>
    </row>
    <row r="201" spans="1:27" s="7" customFormat="1" ht="57" customHeight="1">
      <c r="A201" s="1" t="s">
        <v>1141</v>
      </c>
      <c r="B201" s="8" t="s">
        <v>1142</v>
      </c>
      <c r="C201" s="2" t="s">
        <v>1143</v>
      </c>
      <c r="D201" s="39" t="s">
        <v>1144</v>
      </c>
      <c r="E201" s="77" t="s">
        <v>1145</v>
      </c>
      <c r="F201" s="2" t="s">
        <v>96</v>
      </c>
      <c r="G201" s="2" t="s">
        <v>141</v>
      </c>
      <c r="H201" s="77" t="s">
        <v>1146</v>
      </c>
      <c r="I201" s="115" t="s">
        <v>1147</v>
      </c>
      <c r="J201" s="3" t="s">
        <v>2549</v>
      </c>
      <c r="K201" s="3" t="s">
        <v>1148</v>
      </c>
      <c r="L201" s="4">
        <v>70300</v>
      </c>
      <c r="M201" s="6" t="s">
        <v>51</v>
      </c>
      <c r="N201" s="6" t="s">
        <v>107</v>
      </c>
      <c r="O201" s="4">
        <v>33800</v>
      </c>
      <c r="P201" s="4"/>
      <c r="Q201" s="4">
        <v>40</v>
      </c>
      <c r="R201" s="4">
        <v>40</v>
      </c>
      <c r="S201" s="4">
        <v>30</v>
      </c>
      <c r="T201" s="4">
        <f t="shared" si="3"/>
        <v>110</v>
      </c>
      <c r="U201" s="45">
        <v>0</v>
      </c>
      <c r="V201" s="159" t="s">
        <v>2929</v>
      </c>
      <c r="W201" s="131">
        <v>30000</v>
      </c>
      <c r="X201" s="4" t="s">
        <v>2891</v>
      </c>
      <c r="Y201" s="152" t="s">
        <v>2923</v>
      </c>
      <c r="Z201" s="157">
        <v>30000</v>
      </c>
      <c r="AA201" s="157" t="s">
        <v>2891</v>
      </c>
    </row>
    <row r="202" spans="1:28" s="7" customFormat="1" ht="63">
      <c r="A202" s="1" t="s">
        <v>1149</v>
      </c>
      <c r="B202" s="8" t="s">
        <v>1150</v>
      </c>
      <c r="C202" s="2" t="s">
        <v>1151</v>
      </c>
      <c r="D202" s="39" t="s">
        <v>164</v>
      </c>
      <c r="E202" s="77" t="s">
        <v>408</v>
      </c>
      <c r="F202" s="2" t="s">
        <v>164</v>
      </c>
      <c r="G202" s="2" t="s">
        <v>846</v>
      </c>
      <c r="H202" s="77" t="s">
        <v>1152</v>
      </c>
      <c r="I202" s="115" t="s">
        <v>1153</v>
      </c>
      <c r="J202" s="3" t="s">
        <v>2550</v>
      </c>
      <c r="K202" s="3" t="s">
        <v>1154</v>
      </c>
      <c r="L202" s="4">
        <v>858811</v>
      </c>
      <c r="M202" s="6" t="s">
        <v>80</v>
      </c>
      <c r="N202" s="6" t="s">
        <v>81</v>
      </c>
      <c r="O202" s="4">
        <v>210125</v>
      </c>
      <c r="P202" s="4"/>
      <c r="Q202" s="4">
        <v>155</v>
      </c>
      <c r="R202" s="4">
        <v>141</v>
      </c>
      <c r="S202" s="4">
        <v>154</v>
      </c>
      <c r="T202" s="4">
        <f t="shared" si="3"/>
        <v>450</v>
      </c>
      <c r="U202" s="45">
        <v>70000</v>
      </c>
      <c r="V202" s="159" t="s">
        <v>2929</v>
      </c>
      <c r="W202" s="131" t="s">
        <v>2861</v>
      </c>
      <c r="X202" s="4">
        <v>0</v>
      </c>
      <c r="Y202" s="152" t="s">
        <v>2923</v>
      </c>
      <c r="Z202" s="157" t="s">
        <v>2861</v>
      </c>
      <c r="AA202" s="157">
        <v>0</v>
      </c>
      <c r="AB202" s="116"/>
    </row>
    <row r="203" spans="1:27" s="7" customFormat="1" ht="42">
      <c r="A203" s="1" t="s">
        <v>1155</v>
      </c>
      <c r="B203" s="8" t="s">
        <v>1156</v>
      </c>
      <c r="C203" s="2" t="s">
        <v>1157</v>
      </c>
      <c r="D203" s="39" t="s">
        <v>1158</v>
      </c>
      <c r="E203" s="77" t="s">
        <v>221</v>
      </c>
      <c r="F203" s="2" t="s">
        <v>74</v>
      </c>
      <c r="G203" s="2" t="s">
        <v>174</v>
      </c>
      <c r="H203" s="77" t="s">
        <v>1159</v>
      </c>
      <c r="I203" s="115" t="s">
        <v>1160</v>
      </c>
      <c r="J203" s="3" t="s">
        <v>2804</v>
      </c>
      <c r="K203" s="3" t="s">
        <v>1161</v>
      </c>
      <c r="L203" s="4">
        <v>900000</v>
      </c>
      <c r="M203" s="6" t="s">
        <v>144</v>
      </c>
      <c r="N203" s="6" t="s">
        <v>32</v>
      </c>
      <c r="O203" s="4">
        <v>300000</v>
      </c>
      <c r="P203" s="4"/>
      <c r="Q203" s="4">
        <v>134</v>
      </c>
      <c r="R203" s="4">
        <v>130</v>
      </c>
      <c r="S203" s="4">
        <v>196</v>
      </c>
      <c r="T203" s="4">
        <f t="shared" si="3"/>
        <v>460</v>
      </c>
      <c r="U203" s="45">
        <v>80000</v>
      </c>
      <c r="V203" s="159" t="s">
        <v>2929</v>
      </c>
      <c r="W203" s="131">
        <v>100000</v>
      </c>
      <c r="X203" s="4">
        <v>30000</v>
      </c>
      <c r="Y203" s="152" t="s">
        <v>2923</v>
      </c>
      <c r="Z203" s="157">
        <v>100000</v>
      </c>
      <c r="AA203" s="157">
        <v>30000</v>
      </c>
    </row>
    <row r="204" spans="1:27" s="7" customFormat="1" ht="39" customHeight="1">
      <c r="A204" s="1" t="s">
        <v>1162</v>
      </c>
      <c r="B204" s="8" t="s">
        <v>1163</v>
      </c>
      <c r="C204" s="2" t="s">
        <v>1164</v>
      </c>
      <c r="D204" s="39" t="s">
        <v>1165</v>
      </c>
      <c r="E204" s="77" t="s">
        <v>1101</v>
      </c>
      <c r="F204" s="2" t="s">
        <v>1100</v>
      </c>
      <c r="G204" s="2" t="s">
        <v>141</v>
      </c>
      <c r="H204" s="77" t="s">
        <v>1166</v>
      </c>
      <c r="I204" s="115" t="s">
        <v>1167</v>
      </c>
      <c r="J204" s="3" t="s">
        <v>2551</v>
      </c>
      <c r="K204" s="3" t="s">
        <v>1168</v>
      </c>
      <c r="L204" s="4">
        <v>222000</v>
      </c>
      <c r="M204" s="6" t="s">
        <v>218</v>
      </c>
      <c r="N204" s="6" t="s">
        <v>218</v>
      </c>
      <c r="O204" s="4">
        <v>111000</v>
      </c>
      <c r="P204" s="4"/>
      <c r="Q204" s="4">
        <v>142</v>
      </c>
      <c r="R204" s="4">
        <v>135</v>
      </c>
      <c r="S204" s="4">
        <v>163</v>
      </c>
      <c r="T204" s="4">
        <f t="shared" si="3"/>
        <v>440</v>
      </c>
      <c r="U204" s="45">
        <v>60000</v>
      </c>
      <c r="V204" s="159" t="s">
        <v>2929</v>
      </c>
      <c r="W204" s="131">
        <v>80000</v>
      </c>
      <c r="X204" s="4">
        <v>80000</v>
      </c>
      <c r="Y204" s="152" t="s">
        <v>2923</v>
      </c>
      <c r="Z204" s="157">
        <v>80000</v>
      </c>
      <c r="AA204" s="157">
        <v>80000</v>
      </c>
    </row>
    <row r="205" spans="1:28" s="7" customFormat="1" ht="75.75" customHeight="1">
      <c r="A205" s="1" t="s">
        <v>1169</v>
      </c>
      <c r="B205" s="8" t="s">
        <v>1170</v>
      </c>
      <c r="C205" s="2" t="s">
        <v>1171</v>
      </c>
      <c r="D205" s="39" t="s">
        <v>111</v>
      </c>
      <c r="E205" s="77" t="s">
        <v>112</v>
      </c>
      <c r="F205" s="2" t="s">
        <v>57</v>
      </c>
      <c r="G205" s="2" t="s">
        <v>58</v>
      </c>
      <c r="H205" s="77" t="s">
        <v>1172</v>
      </c>
      <c r="I205" s="115" t="s">
        <v>1173</v>
      </c>
      <c r="J205" s="3" t="s">
        <v>2552</v>
      </c>
      <c r="K205" s="3" t="s">
        <v>1174</v>
      </c>
      <c r="L205" s="4">
        <v>160000</v>
      </c>
      <c r="M205" s="6" t="s">
        <v>107</v>
      </c>
      <c r="N205" s="6" t="s">
        <v>107</v>
      </c>
      <c r="O205" s="4">
        <v>70000</v>
      </c>
      <c r="P205" s="4"/>
      <c r="Q205" s="4">
        <v>130</v>
      </c>
      <c r="R205" s="4">
        <v>100</v>
      </c>
      <c r="S205" s="4">
        <v>74</v>
      </c>
      <c r="T205" s="4">
        <f t="shared" si="3"/>
        <v>304</v>
      </c>
      <c r="U205" s="45">
        <v>30000</v>
      </c>
      <c r="V205" s="159" t="s">
        <v>2929</v>
      </c>
      <c r="W205" s="131">
        <v>40000</v>
      </c>
      <c r="X205" s="4">
        <v>40000</v>
      </c>
      <c r="Y205" s="152" t="s">
        <v>2922</v>
      </c>
      <c r="Z205" s="157">
        <v>40000</v>
      </c>
      <c r="AA205" s="157">
        <v>40000</v>
      </c>
      <c r="AB205" s="116"/>
    </row>
    <row r="206" spans="1:27" s="7" customFormat="1" ht="41.25" customHeight="1">
      <c r="A206" s="1" t="s">
        <v>1175</v>
      </c>
      <c r="B206" s="8" t="s">
        <v>2450</v>
      </c>
      <c r="C206" s="2"/>
      <c r="D206" s="39" t="s">
        <v>1176</v>
      </c>
      <c r="E206" s="77" t="s">
        <v>2553</v>
      </c>
      <c r="F206" s="2" t="s">
        <v>1100</v>
      </c>
      <c r="G206" s="2" t="s">
        <v>47</v>
      </c>
      <c r="H206" s="77" t="s">
        <v>1178</v>
      </c>
      <c r="I206" s="115" t="s">
        <v>1179</v>
      </c>
      <c r="J206" s="3" t="s">
        <v>2580</v>
      </c>
      <c r="K206" s="3" t="s">
        <v>1180</v>
      </c>
      <c r="L206" s="4">
        <v>40000</v>
      </c>
      <c r="M206" s="6" t="s">
        <v>144</v>
      </c>
      <c r="N206" s="6" t="s">
        <v>32</v>
      </c>
      <c r="O206" s="4">
        <v>35000</v>
      </c>
      <c r="P206" s="4"/>
      <c r="Q206" s="4">
        <v>80</v>
      </c>
      <c r="R206" s="4">
        <v>55</v>
      </c>
      <c r="S206" s="4">
        <v>40</v>
      </c>
      <c r="T206" s="4">
        <f aca="true" t="shared" si="4" ref="T206:T269">SUM(Q206:S206)</f>
        <v>175</v>
      </c>
      <c r="U206" s="45">
        <v>0</v>
      </c>
      <c r="V206" s="159" t="s">
        <v>2929</v>
      </c>
      <c r="W206" s="131" t="s">
        <v>2853</v>
      </c>
      <c r="X206" s="4" t="s">
        <v>2891</v>
      </c>
      <c r="Y206" s="152" t="s">
        <v>2922</v>
      </c>
      <c r="Z206" s="157" t="s">
        <v>2853</v>
      </c>
      <c r="AA206" s="157" t="s">
        <v>2891</v>
      </c>
    </row>
    <row r="207" spans="1:28" s="7" customFormat="1" ht="44.25" customHeight="1">
      <c r="A207" s="1" t="s">
        <v>2446</v>
      </c>
      <c r="B207" s="8" t="s">
        <v>2447</v>
      </c>
      <c r="C207" s="2"/>
      <c r="D207" s="39" t="s">
        <v>1176</v>
      </c>
      <c r="E207" s="77" t="s">
        <v>1177</v>
      </c>
      <c r="F207" s="2" t="s">
        <v>1100</v>
      </c>
      <c r="G207" s="2" t="s">
        <v>47</v>
      </c>
      <c r="H207" s="77" t="s">
        <v>1178</v>
      </c>
      <c r="I207" s="115" t="s">
        <v>2448</v>
      </c>
      <c r="J207" s="3" t="s">
        <v>2581</v>
      </c>
      <c r="K207" s="3" t="s">
        <v>2449</v>
      </c>
      <c r="L207" s="4">
        <v>51000</v>
      </c>
      <c r="M207" s="5" t="s">
        <v>218</v>
      </c>
      <c r="N207" s="5" t="s">
        <v>52</v>
      </c>
      <c r="O207" s="4">
        <v>35000</v>
      </c>
      <c r="P207" s="4"/>
      <c r="Q207" s="4">
        <v>80</v>
      </c>
      <c r="R207" s="4">
        <v>52</v>
      </c>
      <c r="S207" s="4">
        <v>45</v>
      </c>
      <c r="T207" s="4">
        <f t="shared" si="4"/>
        <v>177</v>
      </c>
      <c r="U207" s="45">
        <v>0</v>
      </c>
      <c r="V207" s="159" t="s">
        <v>2929</v>
      </c>
      <c r="W207" s="131" t="s">
        <v>2853</v>
      </c>
      <c r="X207" s="4" t="s">
        <v>2891</v>
      </c>
      <c r="Y207" s="152" t="s">
        <v>2922</v>
      </c>
      <c r="Z207" s="157" t="s">
        <v>2853</v>
      </c>
      <c r="AA207" s="157" t="s">
        <v>2891</v>
      </c>
      <c r="AB207" s="116"/>
    </row>
    <row r="208" spans="1:27" s="7" customFormat="1" ht="85.5" customHeight="1">
      <c r="A208" s="1" t="s">
        <v>1181</v>
      </c>
      <c r="B208" s="8" t="s">
        <v>1182</v>
      </c>
      <c r="C208" s="2"/>
      <c r="D208" s="39" t="s">
        <v>898</v>
      </c>
      <c r="E208" s="77" t="s">
        <v>899</v>
      </c>
      <c r="F208" s="2" t="s">
        <v>57</v>
      </c>
      <c r="G208" s="2" t="s">
        <v>47</v>
      </c>
      <c r="H208" s="77" t="s">
        <v>1183</v>
      </c>
      <c r="I208" s="115" t="s">
        <v>1184</v>
      </c>
      <c r="J208" s="3" t="s">
        <v>2582</v>
      </c>
      <c r="K208" s="3" t="s">
        <v>2554</v>
      </c>
      <c r="L208" s="4">
        <v>298000</v>
      </c>
      <c r="M208" s="6" t="s">
        <v>1185</v>
      </c>
      <c r="N208" s="6" t="s">
        <v>70</v>
      </c>
      <c r="O208" s="4">
        <v>149000</v>
      </c>
      <c r="P208" s="4"/>
      <c r="Q208" s="4">
        <v>105</v>
      </c>
      <c r="R208" s="4">
        <v>86</v>
      </c>
      <c r="S208" s="4">
        <v>79</v>
      </c>
      <c r="T208" s="4">
        <f t="shared" si="4"/>
        <v>270</v>
      </c>
      <c r="U208" s="45">
        <v>20000</v>
      </c>
      <c r="V208" s="159" t="s">
        <v>2930</v>
      </c>
      <c r="W208" s="131" t="s">
        <v>2853</v>
      </c>
      <c r="X208" s="4" t="s">
        <v>2891</v>
      </c>
      <c r="Y208" s="152" t="s">
        <v>2922</v>
      </c>
      <c r="Z208" s="157" t="s">
        <v>2853</v>
      </c>
      <c r="AA208" s="157" t="s">
        <v>2891</v>
      </c>
    </row>
    <row r="209" spans="1:27" s="7" customFormat="1" ht="42">
      <c r="A209" s="1" t="s">
        <v>1186</v>
      </c>
      <c r="B209" s="8" t="s">
        <v>1187</v>
      </c>
      <c r="C209" s="2" t="s">
        <v>1077</v>
      </c>
      <c r="D209" s="39" t="s">
        <v>27</v>
      </c>
      <c r="E209" s="77" t="s">
        <v>28</v>
      </c>
      <c r="F209" s="2" t="s">
        <v>74</v>
      </c>
      <c r="G209" s="2" t="s">
        <v>421</v>
      </c>
      <c r="H209" s="77" t="s">
        <v>1188</v>
      </c>
      <c r="I209" s="115" t="s">
        <v>1189</v>
      </c>
      <c r="J209" s="3" t="s">
        <v>2805</v>
      </c>
      <c r="K209" s="3" t="s">
        <v>1190</v>
      </c>
      <c r="L209" s="4">
        <v>270000</v>
      </c>
      <c r="M209" s="6" t="s">
        <v>32</v>
      </c>
      <c r="N209" s="6" t="s">
        <v>32</v>
      </c>
      <c r="O209" s="4">
        <v>135000</v>
      </c>
      <c r="P209" s="4"/>
      <c r="Q209" s="4">
        <v>82</v>
      </c>
      <c r="R209" s="4">
        <v>92</v>
      </c>
      <c r="S209" s="4">
        <v>156</v>
      </c>
      <c r="T209" s="4">
        <f t="shared" si="4"/>
        <v>330</v>
      </c>
      <c r="U209" s="45">
        <v>30000</v>
      </c>
      <c r="V209" s="159" t="s">
        <v>2929</v>
      </c>
      <c r="W209" s="131">
        <v>50000</v>
      </c>
      <c r="X209" s="4" t="s">
        <v>2891</v>
      </c>
      <c r="Y209" s="152" t="s">
        <v>2923</v>
      </c>
      <c r="Z209" s="157">
        <v>50000</v>
      </c>
      <c r="AA209" s="157" t="s">
        <v>2891</v>
      </c>
    </row>
    <row r="210" spans="1:28" s="7" customFormat="1" ht="66.75" customHeight="1">
      <c r="A210" s="1" t="s">
        <v>1191</v>
      </c>
      <c r="B210" s="8" t="s">
        <v>1192</v>
      </c>
      <c r="C210" s="2" t="s">
        <v>1193</v>
      </c>
      <c r="D210" s="39" t="s">
        <v>96</v>
      </c>
      <c r="E210" s="77" t="s">
        <v>97</v>
      </c>
      <c r="F210" s="2" t="s">
        <v>96</v>
      </c>
      <c r="G210" s="2" t="s">
        <v>38</v>
      </c>
      <c r="H210" s="77" t="s">
        <v>1194</v>
      </c>
      <c r="I210" s="115" t="s">
        <v>1195</v>
      </c>
      <c r="J210" s="3" t="s">
        <v>2555</v>
      </c>
      <c r="K210" s="3" t="s">
        <v>2604</v>
      </c>
      <c r="L210" s="4">
        <v>114000</v>
      </c>
      <c r="M210" s="6" t="s">
        <v>80</v>
      </c>
      <c r="N210" s="6" t="s">
        <v>81</v>
      </c>
      <c r="O210" s="4">
        <v>57000</v>
      </c>
      <c r="P210" s="4"/>
      <c r="Q210" s="4">
        <v>120</v>
      </c>
      <c r="R210" s="4">
        <v>105</v>
      </c>
      <c r="S210" s="4">
        <v>93</v>
      </c>
      <c r="T210" s="4">
        <f t="shared" si="4"/>
        <v>318</v>
      </c>
      <c r="U210" s="45">
        <v>30000</v>
      </c>
      <c r="V210" s="159" t="s">
        <v>2930</v>
      </c>
      <c r="W210" s="131" t="s">
        <v>2852</v>
      </c>
      <c r="X210" s="4">
        <v>10000</v>
      </c>
      <c r="Y210" s="152" t="s">
        <v>2922</v>
      </c>
      <c r="Z210" s="157" t="s">
        <v>2852</v>
      </c>
      <c r="AA210" s="157">
        <v>10000</v>
      </c>
      <c r="AB210" s="116"/>
    </row>
    <row r="211" spans="1:27" s="7" customFormat="1" ht="45.75" customHeight="1">
      <c r="A211" s="1" t="s">
        <v>1196</v>
      </c>
      <c r="B211" s="8" t="s">
        <v>1197</v>
      </c>
      <c r="C211" s="2" t="s">
        <v>1198</v>
      </c>
      <c r="D211" s="39" t="s">
        <v>1199</v>
      </c>
      <c r="E211" s="77" t="s">
        <v>1200</v>
      </c>
      <c r="F211" s="2" t="s">
        <v>74</v>
      </c>
      <c r="G211" s="2" t="s">
        <v>141</v>
      </c>
      <c r="H211" s="77" t="s">
        <v>1201</v>
      </c>
      <c r="I211" s="115" t="s">
        <v>1202</v>
      </c>
      <c r="J211" s="3" t="s">
        <v>2583</v>
      </c>
      <c r="K211" s="3" t="s">
        <v>1203</v>
      </c>
      <c r="L211" s="4">
        <v>220000</v>
      </c>
      <c r="M211" s="6" t="s">
        <v>193</v>
      </c>
      <c r="N211" s="6" t="s">
        <v>81</v>
      </c>
      <c r="O211" s="4">
        <v>100000</v>
      </c>
      <c r="P211" s="4"/>
      <c r="Q211" s="4">
        <v>126</v>
      </c>
      <c r="R211" s="4">
        <v>115</v>
      </c>
      <c r="S211" s="4">
        <v>96</v>
      </c>
      <c r="T211" s="4">
        <f t="shared" si="4"/>
        <v>337</v>
      </c>
      <c r="U211" s="45">
        <v>35000</v>
      </c>
      <c r="V211" s="159" t="s">
        <v>2929</v>
      </c>
      <c r="W211" s="131">
        <v>20000</v>
      </c>
      <c r="X211" s="4" t="s">
        <v>2891</v>
      </c>
      <c r="Y211" s="152" t="s">
        <v>2923</v>
      </c>
      <c r="Z211" s="157">
        <v>20000</v>
      </c>
      <c r="AA211" s="157" t="s">
        <v>2891</v>
      </c>
    </row>
    <row r="212" spans="1:28" s="7" customFormat="1" ht="44.25" customHeight="1">
      <c r="A212" s="1" t="s">
        <v>1204</v>
      </c>
      <c r="B212" s="8" t="s">
        <v>1205</v>
      </c>
      <c r="C212" s="2" t="s">
        <v>1206</v>
      </c>
      <c r="D212" s="39" t="s">
        <v>74</v>
      </c>
      <c r="E212" s="77" t="s">
        <v>75</v>
      </c>
      <c r="F212" s="2" t="s">
        <v>74</v>
      </c>
      <c r="G212" s="2" t="s">
        <v>2806</v>
      </c>
      <c r="H212" s="77" t="s">
        <v>1207</v>
      </c>
      <c r="I212" s="115" t="s">
        <v>1208</v>
      </c>
      <c r="J212" s="3" t="s">
        <v>2584</v>
      </c>
      <c r="K212" s="3" t="s">
        <v>920</v>
      </c>
      <c r="L212" s="4">
        <v>90000</v>
      </c>
      <c r="M212" s="6" t="s">
        <v>69</v>
      </c>
      <c r="N212" s="6" t="s">
        <v>69</v>
      </c>
      <c r="O212" s="4">
        <v>35000</v>
      </c>
      <c r="P212" s="4"/>
      <c r="Q212" s="4">
        <v>106</v>
      </c>
      <c r="R212" s="4">
        <v>60</v>
      </c>
      <c r="S212" s="4">
        <v>30</v>
      </c>
      <c r="T212" s="4">
        <f t="shared" si="4"/>
        <v>196</v>
      </c>
      <c r="U212" s="45">
        <v>0</v>
      </c>
      <c r="V212" s="159" t="s">
        <v>2929</v>
      </c>
      <c r="W212" s="131" t="s">
        <v>2861</v>
      </c>
      <c r="X212" s="4" t="s">
        <v>2891</v>
      </c>
      <c r="Y212" s="152" t="s">
        <v>2922</v>
      </c>
      <c r="Z212" s="157" t="s">
        <v>2861</v>
      </c>
      <c r="AA212" s="157" t="s">
        <v>2891</v>
      </c>
      <c r="AB212" s="116"/>
    </row>
    <row r="213" spans="1:27" s="7" customFormat="1" ht="71.25" customHeight="1">
      <c r="A213" s="1" t="s">
        <v>1209</v>
      </c>
      <c r="B213" s="8" t="s">
        <v>1210</v>
      </c>
      <c r="C213" s="2" t="s">
        <v>1211</v>
      </c>
      <c r="D213" s="39" t="s">
        <v>1212</v>
      </c>
      <c r="E213" s="77" t="s">
        <v>1213</v>
      </c>
      <c r="F213" s="2" t="s">
        <v>74</v>
      </c>
      <c r="G213" s="2" t="s">
        <v>141</v>
      </c>
      <c r="H213" s="77" t="s">
        <v>1214</v>
      </c>
      <c r="I213" s="115" t="s">
        <v>1215</v>
      </c>
      <c r="J213" s="3" t="s">
        <v>2585</v>
      </c>
      <c r="K213" s="3" t="s">
        <v>2605</v>
      </c>
      <c r="L213" s="4">
        <v>165000</v>
      </c>
      <c r="M213" s="6" t="s">
        <v>80</v>
      </c>
      <c r="N213" s="6" t="s">
        <v>81</v>
      </c>
      <c r="O213" s="4">
        <v>75000</v>
      </c>
      <c r="P213" s="4"/>
      <c r="Q213" s="4">
        <v>105</v>
      </c>
      <c r="R213" s="4">
        <v>110</v>
      </c>
      <c r="S213" s="4">
        <v>115</v>
      </c>
      <c r="T213" s="4">
        <f t="shared" si="4"/>
        <v>330</v>
      </c>
      <c r="U213" s="45">
        <v>30000</v>
      </c>
      <c r="V213" s="159" t="s">
        <v>2930</v>
      </c>
      <c r="W213" s="131">
        <v>25000</v>
      </c>
      <c r="X213" s="4">
        <v>100000</v>
      </c>
      <c r="Y213" s="152" t="s">
        <v>2923</v>
      </c>
      <c r="Z213" s="157">
        <v>25000</v>
      </c>
      <c r="AA213" s="157">
        <v>100000</v>
      </c>
    </row>
    <row r="214" spans="1:27" s="7" customFormat="1" ht="66" customHeight="1">
      <c r="A214" s="1" t="s">
        <v>1216</v>
      </c>
      <c r="B214" s="8" t="s">
        <v>1217</v>
      </c>
      <c r="C214" s="2" t="s">
        <v>1218</v>
      </c>
      <c r="D214" s="39" t="s">
        <v>74</v>
      </c>
      <c r="E214" s="77" t="s">
        <v>75</v>
      </c>
      <c r="F214" s="2" t="s">
        <v>74</v>
      </c>
      <c r="G214" s="2" t="s">
        <v>174</v>
      </c>
      <c r="H214" s="77" t="s">
        <v>1219</v>
      </c>
      <c r="I214" s="115" t="s">
        <v>1220</v>
      </c>
      <c r="J214" s="3" t="s">
        <v>2586</v>
      </c>
      <c r="K214" s="3" t="s">
        <v>1221</v>
      </c>
      <c r="L214" s="4">
        <v>2683620</v>
      </c>
      <c r="M214" s="6" t="s">
        <v>32</v>
      </c>
      <c r="N214" s="6" t="s">
        <v>81</v>
      </c>
      <c r="O214" s="4">
        <v>200000</v>
      </c>
      <c r="P214" s="4"/>
      <c r="Q214" s="4">
        <v>176</v>
      </c>
      <c r="R214" s="4">
        <v>167</v>
      </c>
      <c r="S214" s="4">
        <v>136</v>
      </c>
      <c r="T214" s="4">
        <f t="shared" si="4"/>
        <v>479</v>
      </c>
      <c r="U214" s="45">
        <v>100000</v>
      </c>
      <c r="V214" s="159" t="s">
        <v>2929</v>
      </c>
      <c r="W214" s="131">
        <v>150000</v>
      </c>
      <c r="X214" s="4" t="s">
        <v>2891</v>
      </c>
      <c r="Y214" s="152" t="s">
        <v>2923</v>
      </c>
      <c r="Z214" s="157">
        <v>150000</v>
      </c>
      <c r="AA214" s="157" t="s">
        <v>2891</v>
      </c>
    </row>
    <row r="215" spans="1:28" s="7" customFormat="1" ht="68.25" customHeight="1">
      <c r="A215" s="1" t="s">
        <v>1222</v>
      </c>
      <c r="B215" s="8" t="s">
        <v>1223</v>
      </c>
      <c r="C215" s="2" t="s">
        <v>1224</v>
      </c>
      <c r="D215" s="39" t="s">
        <v>111</v>
      </c>
      <c r="E215" s="77" t="s">
        <v>112</v>
      </c>
      <c r="F215" s="2" t="s">
        <v>57</v>
      </c>
      <c r="G215" s="2" t="s">
        <v>58</v>
      </c>
      <c r="H215" s="77" t="s">
        <v>1225</v>
      </c>
      <c r="I215" s="115" t="s">
        <v>1226</v>
      </c>
      <c r="J215" s="3" t="s">
        <v>2587</v>
      </c>
      <c r="K215" s="3" t="s">
        <v>1227</v>
      </c>
      <c r="L215" s="4">
        <v>80000</v>
      </c>
      <c r="M215" s="6" t="s">
        <v>70</v>
      </c>
      <c r="N215" s="6" t="s">
        <v>70</v>
      </c>
      <c r="O215" s="4">
        <v>20000</v>
      </c>
      <c r="P215" s="4"/>
      <c r="Q215" s="4">
        <v>188</v>
      </c>
      <c r="R215" s="4">
        <v>181</v>
      </c>
      <c r="S215" s="4">
        <v>196</v>
      </c>
      <c r="T215" s="4">
        <f t="shared" si="4"/>
        <v>565</v>
      </c>
      <c r="U215" s="45">
        <v>20000</v>
      </c>
      <c r="V215" s="159" t="s">
        <v>2929</v>
      </c>
      <c r="W215" s="131">
        <v>20000</v>
      </c>
      <c r="X215" s="4">
        <v>20000</v>
      </c>
      <c r="Y215" s="152" t="s">
        <v>2922</v>
      </c>
      <c r="Z215" s="157">
        <v>20000</v>
      </c>
      <c r="AA215" s="157">
        <v>20000</v>
      </c>
      <c r="AB215" s="116"/>
    </row>
    <row r="216" spans="1:27" s="7" customFormat="1" ht="52.5">
      <c r="A216" s="1" t="s">
        <v>1228</v>
      </c>
      <c r="B216" s="8" t="s">
        <v>1229</v>
      </c>
      <c r="C216" s="2" t="s">
        <v>1230</v>
      </c>
      <c r="D216" s="39" t="s">
        <v>706</v>
      </c>
      <c r="E216" s="77" t="s">
        <v>1083</v>
      </c>
      <c r="F216" s="2" t="s">
        <v>96</v>
      </c>
      <c r="G216" s="2" t="s">
        <v>174</v>
      </c>
      <c r="H216" s="77" t="s">
        <v>1231</v>
      </c>
      <c r="I216" s="115" t="s">
        <v>1232</v>
      </c>
      <c r="J216" s="3" t="s">
        <v>2588</v>
      </c>
      <c r="K216" s="3" t="s">
        <v>1233</v>
      </c>
      <c r="L216" s="4">
        <v>51500</v>
      </c>
      <c r="M216" s="6" t="s">
        <v>218</v>
      </c>
      <c r="N216" s="6" t="s">
        <v>70</v>
      </c>
      <c r="O216" s="4">
        <v>25000</v>
      </c>
      <c r="P216" s="4"/>
      <c r="Q216" s="4">
        <v>105</v>
      </c>
      <c r="R216" s="4">
        <v>60</v>
      </c>
      <c r="S216" s="4">
        <v>65</v>
      </c>
      <c r="T216" s="4">
        <f t="shared" si="4"/>
        <v>230</v>
      </c>
      <c r="U216" s="45">
        <v>10000</v>
      </c>
      <c r="V216" s="159" t="s">
        <v>2929</v>
      </c>
      <c r="W216" s="131">
        <v>20000</v>
      </c>
      <c r="X216" s="4">
        <v>20000</v>
      </c>
      <c r="Y216" s="152" t="s">
        <v>2923</v>
      </c>
      <c r="Z216" s="157">
        <v>20000</v>
      </c>
      <c r="AA216" s="157">
        <v>20000</v>
      </c>
    </row>
    <row r="217" spans="1:28" s="7" customFormat="1" ht="36" customHeight="1">
      <c r="A217" s="1" t="s">
        <v>1234</v>
      </c>
      <c r="B217" s="8" t="s">
        <v>1235</v>
      </c>
      <c r="C217" s="2" t="s">
        <v>1236</v>
      </c>
      <c r="D217" s="39" t="s">
        <v>90</v>
      </c>
      <c r="E217" s="77" t="s">
        <v>346</v>
      </c>
      <c r="F217" s="2" t="s">
        <v>90</v>
      </c>
      <c r="G217" s="2" t="s">
        <v>58</v>
      </c>
      <c r="H217" s="77" t="s">
        <v>1237</v>
      </c>
      <c r="I217" s="115" t="s">
        <v>1238</v>
      </c>
      <c r="J217" s="3" t="s">
        <v>2589</v>
      </c>
      <c r="K217" s="3" t="s">
        <v>1239</v>
      </c>
      <c r="L217" s="4">
        <v>43000</v>
      </c>
      <c r="M217" s="6" t="s">
        <v>69</v>
      </c>
      <c r="N217" s="6" t="s">
        <v>52</v>
      </c>
      <c r="O217" s="4">
        <v>35000</v>
      </c>
      <c r="P217" s="4"/>
      <c r="Q217" s="4">
        <v>76</v>
      </c>
      <c r="R217" s="4">
        <v>70</v>
      </c>
      <c r="S217" s="4">
        <v>76</v>
      </c>
      <c r="T217" s="4">
        <f t="shared" si="4"/>
        <v>222</v>
      </c>
      <c r="U217" s="45">
        <v>10000</v>
      </c>
      <c r="V217" s="159" t="s">
        <v>2929</v>
      </c>
      <c r="W217" s="131" t="s">
        <v>2853</v>
      </c>
      <c r="X217" s="4">
        <v>20000</v>
      </c>
      <c r="Y217" s="152" t="s">
        <v>2922</v>
      </c>
      <c r="Z217" s="157" t="s">
        <v>2853</v>
      </c>
      <c r="AA217" s="157">
        <v>20000</v>
      </c>
      <c r="AB217" s="116"/>
    </row>
    <row r="218" spans="1:27" s="7" customFormat="1" ht="81" customHeight="1">
      <c r="A218" s="1" t="s">
        <v>1240</v>
      </c>
      <c r="B218" s="8" t="s">
        <v>1241</v>
      </c>
      <c r="C218" s="2" t="s">
        <v>1242</v>
      </c>
      <c r="D218" s="39" t="s">
        <v>353</v>
      </c>
      <c r="E218" s="77" t="s">
        <v>354</v>
      </c>
      <c r="F218" s="2" t="s">
        <v>74</v>
      </c>
      <c r="G218" s="2" t="s">
        <v>712</v>
      </c>
      <c r="H218" s="77" t="s">
        <v>1243</v>
      </c>
      <c r="I218" s="115" t="s">
        <v>1244</v>
      </c>
      <c r="J218" s="3" t="s">
        <v>2623</v>
      </c>
      <c r="K218" s="3" t="s">
        <v>2807</v>
      </c>
      <c r="L218" s="4">
        <v>37000</v>
      </c>
      <c r="M218" s="6" t="s">
        <v>107</v>
      </c>
      <c r="N218" s="6" t="s">
        <v>32</v>
      </c>
      <c r="O218" s="4">
        <v>35000</v>
      </c>
      <c r="P218" s="4"/>
      <c r="Q218" s="4">
        <v>30</v>
      </c>
      <c r="R218" s="4">
        <v>50</v>
      </c>
      <c r="S218" s="4">
        <v>30</v>
      </c>
      <c r="T218" s="4">
        <f t="shared" si="4"/>
        <v>110</v>
      </c>
      <c r="U218" s="45">
        <v>0</v>
      </c>
      <c r="V218" s="159" t="s">
        <v>2929</v>
      </c>
      <c r="W218" s="131" t="s">
        <v>2861</v>
      </c>
      <c r="X218" s="4" t="s">
        <v>2891</v>
      </c>
      <c r="Y218" s="152" t="s">
        <v>2922</v>
      </c>
      <c r="Z218" s="157" t="s">
        <v>2861</v>
      </c>
      <c r="AA218" s="157" t="s">
        <v>2891</v>
      </c>
    </row>
    <row r="219" spans="1:27" s="7" customFormat="1" ht="42">
      <c r="A219" s="1" t="s">
        <v>1245</v>
      </c>
      <c r="B219" s="8" t="s">
        <v>1246</v>
      </c>
      <c r="C219" s="2" t="s">
        <v>1247</v>
      </c>
      <c r="D219" s="39" t="s">
        <v>57</v>
      </c>
      <c r="E219" s="77" t="s">
        <v>184</v>
      </c>
      <c r="F219" s="2" t="s">
        <v>57</v>
      </c>
      <c r="G219" s="2" t="s">
        <v>58</v>
      </c>
      <c r="H219" s="77" t="s">
        <v>1248</v>
      </c>
      <c r="I219" s="115" t="s">
        <v>1249</v>
      </c>
      <c r="J219" s="3" t="s">
        <v>2590</v>
      </c>
      <c r="K219" s="3" t="s">
        <v>2624</v>
      </c>
      <c r="L219" s="4">
        <v>1080110</v>
      </c>
      <c r="M219" s="6" t="s">
        <v>80</v>
      </c>
      <c r="N219" s="6" t="s">
        <v>81</v>
      </c>
      <c r="O219" s="4">
        <v>425000</v>
      </c>
      <c r="P219" s="4"/>
      <c r="Q219" s="4">
        <v>180</v>
      </c>
      <c r="R219" s="4">
        <v>168</v>
      </c>
      <c r="S219" s="4">
        <v>198</v>
      </c>
      <c r="T219" s="4">
        <f t="shared" si="4"/>
        <v>546</v>
      </c>
      <c r="U219" s="45">
        <v>380000</v>
      </c>
      <c r="V219" s="159" t="s">
        <v>2929</v>
      </c>
      <c r="W219" s="131">
        <v>380000</v>
      </c>
      <c r="X219" s="4">
        <v>400000</v>
      </c>
      <c r="Y219" s="152" t="s">
        <v>2923</v>
      </c>
      <c r="Z219" s="157">
        <v>380000</v>
      </c>
      <c r="AA219" s="157">
        <v>400000</v>
      </c>
    </row>
    <row r="220" spans="1:28" s="7" customFormat="1" ht="48" customHeight="1">
      <c r="A220" s="1" t="s">
        <v>1250</v>
      </c>
      <c r="B220" s="8" t="s">
        <v>1251</v>
      </c>
      <c r="C220" s="2" t="s">
        <v>1252</v>
      </c>
      <c r="D220" s="39" t="s">
        <v>1253</v>
      </c>
      <c r="E220" s="77" t="s">
        <v>821</v>
      </c>
      <c r="F220" s="2" t="s">
        <v>74</v>
      </c>
      <c r="G220" s="2" t="s">
        <v>58</v>
      </c>
      <c r="H220" s="77" t="s">
        <v>1254</v>
      </c>
      <c r="I220" s="115" t="s">
        <v>1255</v>
      </c>
      <c r="J220" s="3" t="s">
        <v>2702</v>
      </c>
      <c r="K220" s="3" t="s">
        <v>1256</v>
      </c>
      <c r="L220" s="4">
        <v>235000</v>
      </c>
      <c r="M220" s="6" t="s">
        <v>80</v>
      </c>
      <c r="N220" s="6" t="s">
        <v>52</v>
      </c>
      <c r="O220" s="4">
        <v>110000</v>
      </c>
      <c r="P220" s="4"/>
      <c r="Q220" s="4">
        <v>60</v>
      </c>
      <c r="R220" s="4">
        <v>60</v>
      </c>
      <c r="S220" s="4">
        <v>60</v>
      </c>
      <c r="T220" s="4">
        <f t="shared" si="4"/>
        <v>180</v>
      </c>
      <c r="U220" s="45">
        <v>0</v>
      </c>
      <c r="V220" s="159" t="s">
        <v>2929</v>
      </c>
      <c r="W220" s="131" t="s">
        <v>2853</v>
      </c>
      <c r="X220" s="4" t="s">
        <v>2891</v>
      </c>
      <c r="Y220" s="152" t="s">
        <v>2922</v>
      </c>
      <c r="Z220" s="157" t="s">
        <v>2853</v>
      </c>
      <c r="AA220" s="157" t="s">
        <v>2891</v>
      </c>
      <c r="AB220" s="116"/>
    </row>
    <row r="221" spans="1:27" s="7" customFormat="1" ht="36.75" customHeight="1">
      <c r="A221" s="1" t="s">
        <v>1257</v>
      </c>
      <c r="B221" s="8" t="s">
        <v>1258</v>
      </c>
      <c r="C221" s="2" t="s">
        <v>1259</v>
      </c>
      <c r="D221" s="39" t="s">
        <v>1260</v>
      </c>
      <c r="E221" s="77" t="s">
        <v>1261</v>
      </c>
      <c r="F221" s="2" t="s">
        <v>74</v>
      </c>
      <c r="G221" s="2" t="s">
        <v>141</v>
      </c>
      <c r="H221" s="77" t="s">
        <v>1262</v>
      </c>
      <c r="I221" s="115" t="s">
        <v>1263</v>
      </c>
      <c r="J221" s="3" t="s">
        <v>2703</v>
      </c>
      <c r="K221" s="3" t="s">
        <v>2606</v>
      </c>
      <c r="L221" s="4">
        <v>55000</v>
      </c>
      <c r="M221" s="6" t="s">
        <v>41</v>
      </c>
      <c r="N221" s="6" t="s">
        <v>144</v>
      </c>
      <c r="O221" s="4">
        <v>15000</v>
      </c>
      <c r="P221" s="4"/>
      <c r="Q221" s="4">
        <v>90</v>
      </c>
      <c r="R221" s="4">
        <v>70</v>
      </c>
      <c r="S221" s="4">
        <v>70</v>
      </c>
      <c r="T221" s="4">
        <f t="shared" si="4"/>
        <v>230</v>
      </c>
      <c r="U221" s="45">
        <v>10000</v>
      </c>
      <c r="V221" s="159" t="s">
        <v>2929</v>
      </c>
      <c r="W221" s="131">
        <v>15000</v>
      </c>
      <c r="X221" s="4" t="s">
        <v>2891</v>
      </c>
      <c r="Y221" s="152" t="s">
        <v>2923</v>
      </c>
      <c r="Z221" s="157">
        <v>15000</v>
      </c>
      <c r="AA221" s="157" t="s">
        <v>2891</v>
      </c>
    </row>
    <row r="222" spans="1:28" s="7" customFormat="1" ht="47.25" customHeight="1">
      <c r="A222" s="1" t="s">
        <v>1264</v>
      </c>
      <c r="B222" s="8" t="s">
        <v>999</v>
      </c>
      <c r="C222" s="2"/>
      <c r="D222" s="39" t="s">
        <v>2591</v>
      </c>
      <c r="E222" s="77" t="s">
        <v>75</v>
      </c>
      <c r="F222" s="2" t="s">
        <v>74</v>
      </c>
      <c r="G222" s="2" t="s">
        <v>370</v>
      </c>
      <c r="H222" s="77" t="s">
        <v>1001</v>
      </c>
      <c r="I222" s="115" t="s">
        <v>1265</v>
      </c>
      <c r="J222" s="3" t="s">
        <v>2704</v>
      </c>
      <c r="K222" s="3" t="s">
        <v>1266</v>
      </c>
      <c r="L222" s="4">
        <v>27000</v>
      </c>
      <c r="M222" s="6" t="s">
        <v>193</v>
      </c>
      <c r="N222" s="6" t="s">
        <v>70</v>
      </c>
      <c r="O222" s="4">
        <v>25000</v>
      </c>
      <c r="P222" s="4"/>
      <c r="Q222" s="4">
        <v>110</v>
      </c>
      <c r="R222" s="4">
        <v>60</v>
      </c>
      <c r="S222" s="4">
        <v>60</v>
      </c>
      <c r="T222" s="4">
        <f t="shared" si="4"/>
        <v>230</v>
      </c>
      <c r="U222" s="45">
        <v>10000</v>
      </c>
      <c r="V222" s="159" t="s">
        <v>2929</v>
      </c>
      <c r="W222" s="131" t="s">
        <v>2861</v>
      </c>
      <c r="X222" s="4" t="s">
        <v>2891</v>
      </c>
      <c r="Y222" s="152" t="s">
        <v>2922</v>
      </c>
      <c r="Z222" s="157" t="s">
        <v>2861</v>
      </c>
      <c r="AA222" s="157" t="s">
        <v>2891</v>
      </c>
      <c r="AB222" s="116"/>
    </row>
    <row r="223" spans="1:27" s="7" customFormat="1" ht="55.5" customHeight="1">
      <c r="A223" s="1" t="s">
        <v>1267</v>
      </c>
      <c r="B223" s="8" t="s">
        <v>1268</v>
      </c>
      <c r="C223" s="2" t="s">
        <v>1269</v>
      </c>
      <c r="D223" s="39" t="s">
        <v>1270</v>
      </c>
      <c r="E223" s="77" t="s">
        <v>1271</v>
      </c>
      <c r="F223" s="2" t="s">
        <v>90</v>
      </c>
      <c r="G223" s="2" t="s">
        <v>141</v>
      </c>
      <c r="H223" s="77" t="s">
        <v>1272</v>
      </c>
      <c r="I223" s="115" t="s">
        <v>1273</v>
      </c>
      <c r="J223" s="3" t="s">
        <v>2705</v>
      </c>
      <c r="K223" s="3" t="s">
        <v>1274</v>
      </c>
      <c r="L223" s="4">
        <v>34500</v>
      </c>
      <c r="M223" s="6" t="s">
        <v>107</v>
      </c>
      <c r="N223" s="6" t="s">
        <v>107</v>
      </c>
      <c r="O223" s="4">
        <v>34500</v>
      </c>
      <c r="P223" s="4"/>
      <c r="Q223" s="4">
        <v>110</v>
      </c>
      <c r="R223" s="4">
        <v>60</v>
      </c>
      <c r="S223" s="4">
        <v>60</v>
      </c>
      <c r="T223" s="4">
        <f t="shared" si="4"/>
        <v>230</v>
      </c>
      <c r="U223" s="45">
        <v>10000</v>
      </c>
      <c r="V223" s="159" t="s">
        <v>2929</v>
      </c>
      <c r="W223" s="131" t="s">
        <v>2861</v>
      </c>
      <c r="X223" s="4">
        <v>20000</v>
      </c>
      <c r="Y223" s="152" t="s">
        <v>2923</v>
      </c>
      <c r="Z223" s="157" t="s">
        <v>2861</v>
      </c>
      <c r="AA223" s="157">
        <v>20000</v>
      </c>
    </row>
    <row r="224" spans="1:27" s="7" customFormat="1" ht="63">
      <c r="A224" s="1" t="s">
        <v>1275</v>
      </c>
      <c r="B224" s="8" t="s">
        <v>1276</v>
      </c>
      <c r="C224" s="2" t="s">
        <v>1277</v>
      </c>
      <c r="D224" s="39" t="s">
        <v>1278</v>
      </c>
      <c r="E224" s="77" t="s">
        <v>1279</v>
      </c>
      <c r="F224" s="2" t="s">
        <v>74</v>
      </c>
      <c r="G224" s="2" t="s">
        <v>846</v>
      </c>
      <c r="H224" s="77" t="s">
        <v>1280</v>
      </c>
      <c r="I224" s="115" t="s">
        <v>1281</v>
      </c>
      <c r="J224" s="3" t="s">
        <v>2706</v>
      </c>
      <c r="K224" s="3" t="s">
        <v>1282</v>
      </c>
      <c r="L224" s="4">
        <v>1237200</v>
      </c>
      <c r="M224" s="6" t="s">
        <v>80</v>
      </c>
      <c r="N224" s="6" t="s">
        <v>81</v>
      </c>
      <c r="O224" s="4">
        <v>617200</v>
      </c>
      <c r="P224" s="4"/>
      <c r="Q224" s="4">
        <v>155</v>
      </c>
      <c r="R224" s="4">
        <v>152</v>
      </c>
      <c r="S224" s="4">
        <v>171</v>
      </c>
      <c r="T224" s="4">
        <f t="shared" si="4"/>
        <v>478</v>
      </c>
      <c r="U224" s="45">
        <v>100000</v>
      </c>
      <c r="V224" s="159" t="s">
        <v>2929</v>
      </c>
      <c r="W224" s="131" t="s">
        <v>2861</v>
      </c>
      <c r="X224" s="4" t="s">
        <v>2891</v>
      </c>
      <c r="Y224" s="152" t="s">
        <v>2923</v>
      </c>
      <c r="Z224" s="157" t="s">
        <v>2861</v>
      </c>
      <c r="AA224" s="157" t="s">
        <v>2891</v>
      </c>
    </row>
    <row r="225" spans="1:28" s="7" customFormat="1" ht="42">
      <c r="A225" s="1" t="s">
        <v>1283</v>
      </c>
      <c r="B225" s="8" t="s">
        <v>1284</v>
      </c>
      <c r="C225" s="2"/>
      <c r="D225" s="39" t="s">
        <v>1285</v>
      </c>
      <c r="E225" s="77" t="s">
        <v>772</v>
      </c>
      <c r="F225" s="2" t="s">
        <v>74</v>
      </c>
      <c r="G225" s="2" t="s">
        <v>29</v>
      </c>
      <c r="H225" s="77"/>
      <c r="I225" s="115" t="s">
        <v>1286</v>
      </c>
      <c r="J225" s="3" t="s">
        <v>2808</v>
      </c>
      <c r="K225" s="3" t="s">
        <v>2809</v>
      </c>
      <c r="L225" s="4">
        <v>180000</v>
      </c>
      <c r="M225" s="6" t="s">
        <v>80</v>
      </c>
      <c r="N225" s="6" t="s">
        <v>144</v>
      </c>
      <c r="O225" s="4">
        <v>90000</v>
      </c>
      <c r="P225" s="4"/>
      <c r="Q225" s="4">
        <v>95</v>
      </c>
      <c r="R225" s="4">
        <v>129</v>
      </c>
      <c r="S225" s="4">
        <v>156</v>
      </c>
      <c r="T225" s="4">
        <f t="shared" si="4"/>
        <v>380</v>
      </c>
      <c r="U225" s="45">
        <v>40000</v>
      </c>
      <c r="V225" s="159" t="s">
        <v>2929</v>
      </c>
      <c r="W225" s="131" t="s">
        <v>2861</v>
      </c>
      <c r="X225" s="4" t="s">
        <v>2891</v>
      </c>
      <c r="Y225" s="152" t="s">
        <v>2922</v>
      </c>
      <c r="Z225" s="157" t="s">
        <v>2861</v>
      </c>
      <c r="AA225" s="157" t="s">
        <v>2891</v>
      </c>
      <c r="AB225" s="116"/>
    </row>
    <row r="226" spans="1:27" s="7" customFormat="1" ht="60" customHeight="1">
      <c r="A226" s="1" t="s">
        <v>1287</v>
      </c>
      <c r="B226" s="8" t="s">
        <v>1288</v>
      </c>
      <c r="C226" s="2" t="s">
        <v>819</v>
      </c>
      <c r="D226" s="39" t="s">
        <v>820</v>
      </c>
      <c r="E226" s="77" t="s">
        <v>821</v>
      </c>
      <c r="F226" s="2" t="s">
        <v>74</v>
      </c>
      <c r="G226" s="2" t="s">
        <v>421</v>
      </c>
      <c r="H226" s="77" t="s">
        <v>1289</v>
      </c>
      <c r="I226" s="115" t="s">
        <v>1290</v>
      </c>
      <c r="J226" s="3" t="s">
        <v>1290</v>
      </c>
      <c r="K226" s="3" t="s">
        <v>2707</v>
      </c>
      <c r="L226" s="4">
        <v>221078</v>
      </c>
      <c r="M226" s="6" t="s">
        <v>193</v>
      </c>
      <c r="N226" s="6" t="s">
        <v>70</v>
      </c>
      <c r="O226" s="4">
        <v>110539</v>
      </c>
      <c r="P226" s="4"/>
      <c r="Q226" s="4">
        <v>100</v>
      </c>
      <c r="R226" s="4">
        <v>90</v>
      </c>
      <c r="S226" s="4">
        <v>80</v>
      </c>
      <c r="T226" s="4">
        <f t="shared" si="4"/>
        <v>270</v>
      </c>
      <c r="U226" s="45">
        <v>20000</v>
      </c>
      <c r="V226" s="159" t="s">
        <v>2929</v>
      </c>
      <c r="W226" s="131" t="s">
        <v>2853</v>
      </c>
      <c r="X226" s="4" t="s">
        <v>2891</v>
      </c>
      <c r="Y226" s="152" t="s">
        <v>2923</v>
      </c>
      <c r="Z226" s="157" t="s">
        <v>2853</v>
      </c>
      <c r="AA226" s="157" t="s">
        <v>2891</v>
      </c>
    </row>
    <row r="227" spans="1:28" s="7" customFormat="1" ht="39.75" customHeight="1">
      <c r="A227" s="1" t="s">
        <v>1291</v>
      </c>
      <c r="B227" s="8" t="s">
        <v>1292</v>
      </c>
      <c r="C227" s="2" t="s">
        <v>1293</v>
      </c>
      <c r="D227" s="39" t="s">
        <v>111</v>
      </c>
      <c r="E227" s="77" t="s">
        <v>112</v>
      </c>
      <c r="F227" s="2" t="s">
        <v>57</v>
      </c>
      <c r="G227" s="2" t="s">
        <v>201</v>
      </c>
      <c r="H227" s="77" t="s">
        <v>1294</v>
      </c>
      <c r="I227" s="115" t="s">
        <v>1295</v>
      </c>
      <c r="J227" s="3" t="s">
        <v>2592</v>
      </c>
      <c r="K227" s="3" t="s">
        <v>177</v>
      </c>
      <c r="L227" s="4">
        <v>295000</v>
      </c>
      <c r="M227" s="6" t="s">
        <v>41</v>
      </c>
      <c r="N227" s="6" t="s">
        <v>41</v>
      </c>
      <c r="O227" s="4">
        <v>80000</v>
      </c>
      <c r="P227" s="4"/>
      <c r="Q227" s="4">
        <v>124</v>
      </c>
      <c r="R227" s="4">
        <v>128</v>
      </c>
      <c r="S227" s="4">
        <v>168</v>
      </c>
      <c r="T227" s="4">
        <f t="shared" si="4"/>
        <v>420</v>
      </c>
      <c r="U227" s="45">
        <v>50000</v>
      </c>
      <c r="V227" s="159" t="s">
        <v>2929</v>
      </c>
      <c r="W227" s="131">
        <v>50000</v>
      </c>
      <c r="X227" s="4">
        <v>20000</v>
      </c>
      <c r="Y227" s="152" t="s">
        <v>2922</v>
      </c>
      <c r="Z227" s="157">
        <v>50000</v>
      </c>
      <c r="AA227" s="157">
        <v>20000</v>
      </c>
      <c r="AB227" s="116"/>
    </row>
    <row r="228" spans="1:27" s="7" customFormat="1" ht="43.5" customHeight="1">
      <c r="A228" s="1" t="s">
        <v>1296</v>
      </c>
      <c r="B228" s="8" t="s">
        <v>1292</v>
      </c>
      <c r="C228" s="2" t="s">
        <v>1293</v>
      </c>
      <c r="D228" s="39" t="s">
        <v>111</v>
      </c>
      <c r="E228" s="77" t="s">
        <v>112</v>
      </c>
      <c r="F228" s="2" t="s">
        <v>57</v>
      </c>
      <c r="G228" s="2" t="s">
        <v>201</v>
      </c>
      <c r="H228" s="77" t="s">
        <v>1294</v>
      </c>
      <c r="I228" s="115" t="s">
        <v>1297</v>
      </c>
      <c r="J228" s="3" t="s">
        <v>2599</v>
      </c>
      <c r="K228" s="3" t="s">
        <v>177</v>
      </c>
      <c r="L228" s="4">
        <v>618000</v>
      </c>
      <c r="M228" s="6" t="s">
        <v>80</v>
      </c>
      <c r="N228" s="6" t="s">
        <v>81</v>
      </c>
      <c r="O228" s="4">
        <v>140000</v>
      </c>
      <c r="P228" s="4"/>
      <c r="Q228" s="4">
        <v>105</v>
      </c>
      <c r="R228" s="4">
        <v>168</v>
      </c>
      <c r="S228" s="4">
        <v>131</v>
      </c>
      <c r="T228" s="4">
        <f t="shared" si="4"/>
        <v>404</v>
      </c>
      <c r="U228" s="45">
        <v>50000</v>
      </c>
      <c r="V228" s="159" t="s">
        <v>2929</v>
      </c>
      <c r="W228" s="133" t="s">
        <v>2875</v>
      </c>
      <c r="X228" s="4" t="s">
        <v>2902</v>
      </c>
      <c r="Y228" s="152" t="s">
        <v>2922</v>
      </c>
      <c r="Z228" s="158" t="s">
        <v>2875</v>
      </c>
      <c r="AA228" s="157" t="s">
        <v>2902</v>
      </c>
    </row>
    <row r="229" spans="1:27" s="7" customFormat="1" ht="42">
      <c r="A229" s="1" t="s">
        <v>1298</v>
      </c>
      <c r="B229" s="8" t="s">
        <v>1299</v>
      </c>
      <c r="C229" s="2" t="s">
        <v>1300</v>
      </c>
      <c r="D229" s="39" t="s">
        <v>1301</v>
      </c>
      <c r="E229" s="77" t="s">
        <v>1145</v>
      </c>
      <c r="F229" s="2" t="s">
        <v>96</v>
      </c>
      <c r="G229" s="2" t="s">
        <v>421</v>
      </c>
      <c r="H229" s="77" t="s">
        <v>1302</v>
      </c>
      <c r="I229" s="115" t="s">
        <v>1303</v>
      </c>
      <c r="J229" s="3" t="s">
        <v>2600</v>
      </c>
      <c r="K229" s="3" t="s">
        <v>1304</v>
      </c>
      <c r="L229" s="4">
        <v>106000</v>
      </c>
      <c r="M229" s="6" t="s">
        <v>41</v>
      </c>
      <c r="N229" s="6" t="s">
        <v>70</v>
      </c>
      <c r="O229" s="4">
        <v>53000</v>
      </c>
      <c r="P229" s="4"/>
      <c r="Q229" s="4">
        <v>110</v>
      </c>
      <c r="R229" s="4">
        <v>70</v>
      </c>
      <c r="S229" s="4">
        <v>70</v>
      </c>
      <c r="T229" s="4">
        <f t="shared" si="4"/>
        <v>250</v>
      </c>
      <c r="U229" s="45">
        <v>15000</v>
      </c>
      <c r="V229" s="159" t="s">
        <v>2929</v>
      </c>
      <c r="W229" s="131">
        <v>20000</v>
      </c>
      <c r="X229" s="4" t="s">
        <v>2891</v>
      </c>
      <c r="Y229" s="152" t="s">
        <v>2923</v>
      </c>
      <c r="Z229" s="157">
        <v>20000</v>
      </c>
      <c r="AA229" s="157" t="s">
        <v>2891</v>
      </c>
    </row>
    <row r="230" spans="1:28" s="7" customFormat="1" ht="64.5" customHeight="1">
      <c r="A230" s="1" t="s">
        <v>1305</v>
      </c>
      <c r="B230" s="8" t="s">
        <v>1306</v>
      </c>
      <c r="C230" s="2" t="s">
        <v>1307</v>
      </c>
      <c r="D230" s="39" t="s">
        <v>777</v>
      </c>
      <c r="E230" s="77" t="s">
        <v>778</v>
      </c>
      <c r="F230" s="2" t="s">
        <v>74</v>
      </c>
      <c r="G230" s="2" t="s">
        <v>58</v>
      </c>
      <c r="H230" s="77" t="s">
        <v>1308</v>
      </c>
      <c r="I230" s="115" t="s">
        <v>1309</v>
      </c>
      <c r="J230" s="3" t="s">
        <v>2593</v>
      </c>
      <c r="K230" s="3" t="s">
        <v>1310</v>
      </c>
      <c r="L230" s="4">
        <v>81800</v>
      </c>
      <c r="M230" s="6" t="s">
        <v>107</v>
      </c>
      <c r="N230" s="6" t="s">
        <v>107</v>
      </c>
      <c r="O230" s="4">
        <v>35000</v>
      </c>
      <c r="P230" s="4"/>
      <c r="Q230" s="4">
        <v>80</v>
      </c>
      <c r="R230" s="4">
        <v>80</v>
      </c>
      <c r="S230" s="4">
        <v>60</v>
      </c>
      <c r="T230" s="4">
        <f t="shared" si="4"/>
        <v>220</v>
      </c>
      <c r="U230" s="45">
        <v>10000</v>
      </c>
      <c r="V230" s="159" t="s">
        <v>2929</v>
      </c>
      <c r="W230" s="131" t="s">
        <v>2853</v>
      </c>
      <c r="X230" s="4" t="s">
        <v>2891</v>
      </c>
      <c r="Y230" s="152" t="s">
        <v>2922</v>
      </c>
      <c r="Z230" s="157" t="s">
        <v>2853</v>
      </c>
      <c r="AA230" s="157" t="s">
        <v>2891</v>
      </c>
      <c r="AB230" s="116"/>
    </row>
    <row r="231" spans="1:27" s="7" customFormat="1" ht="66" customHeight="1">
      <c r="A231" s="1" t="s">
        <v>1311</v>
      </c>
      <c r="B231" s="8" t="s">
        <v>1312</v>
      </c>
      <c r="C231" s="2" t="s">
        <v>1157</v>
      </c>
      <c r="D231" s="39" t="s">
        <v>1158</v>
      </c>
      <c r="E231" s="77" t="s">
        <v>221</v>
      </c>
      <c r="F231" s="2" t="s">
        <v>74</v>
      </c>
      <c r="G231" s="2" t="s">
        <v>58</v>
      </c>
      <c r="H231" s="77" t="s">
        <v>1313</v>
      </c>
      <c r="I231" s="115" t="s">
        <v>1314</v>
      </c>
      <c r="J231" s="3" t="s">
        <v>2594</v>
      </c>
      <c r="K231" s="3" t="s">
        <v>1315</v>
      </c>
      <c r="L231" s="4">
        <v>80000</v>
      </c>
      <c r="M231" s="6" t="s">
        <v>193</v>
      </c>
      <c r="N231" s="6" t="s">
        <v>193</v>
      </c>
      <c r="O231" s="4">
        <v>20000</v>
      </c>
      <c r="P231" s="4"/>
      <c r="Q231" s="4">
        <v>125</v>
      </c>
      <c r="R231" s="4">
        <v>50</v>
      </c>
      <c r="S231" s="4">
        <v>50</v>
      </c>
      <c r="T231" s="4">
        <f t="shared" si="4"/>
        <v>225</v>
      </c>
      <c r="U231" s="45">
        <v>10000</v>
      </c>
      <c r="V231" s="159" t="s">
        <v>2929</v>
      </c>
      <c r="W231" s="131">
        <v>15000</v>
      </c>
      <c r="X231" s="4">
        <v>20000</v>
      </c>
      <c r="Y231" s="152" t="s">
        <v>2922</v>
      </c>
      <c r="Z231" s="157">
        <v>15000</v>
      </c>
      <c r="AA231" s="157">
        <v>20000</v>
      </c>
    </row>
    <row r="232" spans="1:28" s="7" customFormat="1" ht="46.5" customHeight="1">
      <c r="A232" s="1" t="s">
        <v>1316</v>
      </c>
      <c r="B232" s="8" t="s">
        <v>1317</v>
      </c>
      <c r="C232" s="2" t="s">
        <v>1318</v>
      </c>
      <c r="D232" s="39" t="s">
        <v>1319</v>
      </c>
      <c r="E232" s="77" t="s">
        <v>509</v>
      </c>
      <c r="F232" s="2" t="s">
        <v>96</v>
      </c>
      <c r="G232" s="2" t="s">
        <v>141</v>
      </c>
      <c r="H232" s="77" t="s">
        <v>1320</v>
      </c>
      <c r="I232" s="115" t="s">
        <v>1321</v>
      </c>
      <c r="J232" s="3" t="s">
        <v>1321</v>
      </c>
      <c r="K232" s="3" t="s">
        <v>2941</v>
      </c>
      <c r="L232" s="4">
        <v>76000</v>
      </c>
      <c r="M232" s="6" t="s">
        <v>218</v>
      </c>
      <c r="N232" s="6" t="s">
        <v>218</v>
      </c>
      <c r="O232" s="4">
        <v>35000</v>
      </c>
      <c r="P232" s="4"/>
      <c r="Q232" s="4">
        <v>60</v>
      </c>
      <c r="R232" s="4">
        <v>60</v>
      </c>
      <c r="S232" s="4">
        <v>60</v>
      </c>
      <c r="T232" s="4">
        <f t="shared" si="4"/>
        <v>180</v>
      </c>
      <c r="U232" s="45">
        <v>0</v>
      </c>
      <c r="V232" s="159" t="s">
        <v>2929</v>
      </c>
      <c r="W232" s="131" t="s">
        <v>2861</v>
      </c>
      <c r="X232" s="4" t="s">
        <v>2891</v>
      </c>
      <c r="Y232" s="152" t="s">
        <v>2923</v>
      </c>
      <c r="Z232" s="157" t="s">
        <v>2861</v>
      </c>
      <c r="AA232" s="157" t="s">
        <v>2891</v>
      </c>
      <c r="AB232" s="116"/>
    </row>
    <row r="233" spans="1:27" s="7" customFormat="1" ht="90" customHeight="1">
      <c r="A233" s="1" t="s">
        <v>1322</v>
      </c>
      <c r="B233" s="8" t="s">
        <v>2810</v>
      </c>
      <c r="C233" s="2" t="s">
        <v>1323</v>
      </c>
      <c r="D233" s="39" t="s">
        <v>90</v>
      </c>
      <c r="E233" s="77" t="s">
        <v>346</v>
      </c>
      <c r="F233" s="2" t="s">
        <v>90</v>
      </c>
      <c r="G233" s="2" t="s">
        <v>201</v>
      </c>
      <c r="H233" s="77" t="s">
        <v>1324</v>
      </c>
      <c r="I233" s="115" t="s">
        <v>2716</v>
      </c>
      <c r="J233" s="3" t="s">
        <v>1325</v>
      </c>
      <c r="K233" s="3" t="s">
        <v>1326</v>
      </c>
      <c r="L233" s="4">
        <v>279000</v>
      </c>
      <c r="M233" s="6" t="s">
        <v>80</v>
      </c>
      <c r="N233" s="6" t="s">
        <v>81</v>
      </c>
      <c r="O233" s="4">
        <v>100000</v>
      </c>
      <c r="P233" s="4"/>
      <c r="Q233" s="4">
        <v>60</v>
      </c>
      <c r="R233" s="4">
        <v>60</v>
      </c>
      <c r="S233" s="4">
        <v>60</v>
      </c>
      <c r="T233" s="4">
        <f t="shared" si="4"/>
        <v>180</v>
      </c>
      <c r="U233" s="45">
        <v>0</v>
      </c>
      <c r="V233" s="159" t="s">
        <v>2930</v>
      </c>
      <c r="W233" s="133">
        <v>80000</v>
      </c>
      <c r="X233" s="4" t="s">
        <v>2891</v>
      </c>
      <c r="Y233" s="152" t="s">
        <v>2922</v>
      </c>
      <c r="Z233" s="158" t="s">
        <v>2927</v>
      </c>
      <c r="AA233" s="157" t="s">
        <v>2891</v>
      </c>
    </row>
    <row r="234" spans="1:27" s="7" customFormat="1" ht="66" customHeight="1">
      <c r="A234" s="1" t="s">
        <v>1327</v>
      </c>
      <c r="B234" s="8" t="s">
        <v>1328</v>
      </c>
      <c r="C234" s="2" t="s">
        <v>1329</v>
      </c>
      <c r="D234" s="39" t="s">
        <v>74</v>
      </c>
      <c r="E234" s="77" t="s">
        <v>75</v>
      </c>
      <c r="F234" s="2" t="s">
        <v>74</v>
      </c>
      <c r="G234" s="2" t="s">
        <v>58</v>
      </c>
      <c r="H234" s="77" t="s">
        <v>1330</v>
      </c>
      <c r="I234" s="115" t="s">
        <v>1331</v>
      </c>
      <c r="J234" s="3" t="s">
        <v>2811</v>
      </c>
      <c r="K234" s="3" t="s">
        <v>2812</v>
      </c>
      <c r="L234" s="4">
        <v>330000</v>
      </c>
      <c r="M234" s="6" t="s">
        <v>80</v>
      </c>
      <c r="N234" s="6" t="s">
        <v>81</v>
      </c>
      <c r="O234" s="4">
        <v>50000</v>
      </c>
      <c r="P234" s="4"/>
      <c r="Q234" s="4">
        <v>120</v>
      </c>
      <c r="R234" s="4">
        <v>80</v>
      </c>
      <c r="S234" s="4">
        <v>70</v>
      </c>
      <c r="T234" s="4">
        <f t="shared" si="4"/>
        <v>270</v>
      </c>
      <c r="U234" s="45">
        <v>20000</v>
      </c>
      <c r="V234" s="159" t="s">
        <v>2929</v>
      </c>
      <c r="W234" s="131">
        <v>35000</v>
      </c>
      <c r="X234" s="4" t="s">
        <v>2891</v>
      </c>
      <c r="Y234" s="152" t="s">
        <v>2922</v>
      </c>
      <c r="Z234" s="157">
        <v>35000</v>
      </c>
      <c r="AA234" s="157" t="s">
        <v>2891</v>
      </c>
    </row>
    <row r="235" spans="1:28" s="7" customFormat="1" ht="78.75" customHeight="1">
      <c r="A235" s="1" t="s">
        <v>1332</v>
      </c>
      <c r="B235" s="8" t="s">
        <v>2813</v>
      </c>
      <c r="C235" s="2" t="s">
        <v>1333</v>
      </c>
      <c r="D235" s="39" t="s">
        <v>1334</v>
      </c>
      <c r="E235" s="77" t="s">
        <v>1335</v>
      </c>
      <c r="F235" s="2" t="s">
        <v>57</v>
      </c>
      <c r="G235" s="2" t="s">
        <v>141</v>
      </c>
      <c r="H235" s="77" t="s">
        <v>1336</v>
      </c>
      <c r="I235" s="115" t="s">
        <v>1337</v>
      </c>
      <c r="J235" s="3" t="s">
        <v>2595</v>
      </c>
      <c r="K235" s="3" t="s">
        <v>256</v>
      </c>
      <c r="L235" s="4">
        <v>200000</v>
      </c>
      <c r="M235" s="6" t="s">
        <v>144</v>
      </c>
      <c r="N235" s="6" t="s">
        <v>144</v>
      </c>
      <c r="O235" s="4">
        <v>80000</v>
      </c>
      <c r="P235" s="4"/>
      <c r="Q235" s="4">
        <v>80</v>
      </c>
      <c r="R235" s="4">
        <v>80</v>
      </c>
      <c r="S235" s="4">
        <v>70</v>
      </c>
      <c r="T235" s="4">
        <f t="shared" si="4"/>
        <v>230</v>
      </c>
      <c r="U235" s="45">
        <v>10000</v>
      </c>
      <c r="V235" s="159" t="s">
        <v>2929</v>
      </c>
      <c r="W235" s="131">
        <v>20000</v>
      </c>
      <c r="X235" s="4" t="s">
        <v>2891</v>
      </c>
      <c r="Y235" s="152" t="s">
        <v>2923</v>
      </c>
      <c r="Z235" s="157">
        <v>20000</v>
      </c>
      <c r="AA235" s="157" t="s">
        <v>2891</v>
      </c>
      <c r="AB235" s="116"/>
    </row>
    <row r="236" spans="1:27" s="7" customFormat="1" ht="42.75" customHeight="1">
      <c r="A236" s="1" t="s">
        <v>1338</v>
      </c>
      <c r="B236" s="8" t="s">
        <v>2876</v>
      </c>
      <c r="C236" s="2" t="s">
        <v>1340</v>
      </c>
      <c r="D236" s="39" t="s">
        <v>1339</v>
      </c>
      <c r="E236" s="77" t="s">
        <v>933</v>
      </c>
      <c r="F236" s="2" t="s">
        <v>96</v>
      </c>
      <c r="G236" s="2" t="s">
        <v>141</v>
      </c>
      <c r="H236" s="77" t="s">
        <v>1341</v>
      </c>
      <c r="I236" s="115" t="s">
        <v>1342</v>
      </c>
      <c r="J236" s="3" t="s">
        <v>2596</v>
      </c>
      <c r="K236" s="3" t="s">
        <v>177</v>
      </c>
      <c r="L236" s="4">
        <v>175000</v>
      </c>
      <c r="M236" s="6" t="s">
        <v>80</v>
      </c>
      <c r="N236" s="6" t="s">
        <v>32</v>
      </c>
      <c r="O236" s="4">
        <v>85000</v>
      </c>
      <c r="P236" s="4"/>
      <c r="Q236" s="4">
        <v>133</v>
      </c>
      <c r="R236" s="4">
        <v>157</v>
      </c>
      <c r="S236" s="4">
        <v>149</v>
      </c>
      <c r="T236" s="4">
        <f t="shared" si="4"/>
        <v>439</v>
      </c>
      <c r="U236" s="45">
        <v>60000</v>
      </c>
      <c r="V236" s="159" t="s">
        <v>2929</v>
      </c>
      <c r="W236" s="131">
        <v>60000</v>
      </c>
      <c r="X236" s="4">
        <v>40000</v>
      </c>
      <c r="Y236" s="152" t="s">
        <v>2923</v>
      </c>
      <c r="Z236" s="157">
        <v>60000</v>
      </c>
      <c r="AA236" s="157">
        <v>40000</v>
      </c>
    </row>
    <row r="237" spans="1:28" s="7" customFormat="1" ht="88.5" customHeight="1">
      <c r="A237" s="1" t="s">
        <v>1343</v>
      </c>
      <c r="B237" s="8" t="s">
        <v>1344</v>
      </c>
      <c r="C237" s="2" t="s">
        <v>1345</v>
      </c>
      <c r="D237" s="39" t="s">
        <v>125</v>
      </c>
      <c r="E237" s="77" t="s">
        <v>126</v>
      </c>
      <c r="F237" s="2" t="s">
        <v>74</v>
      </c>
      <c r="G237" s="2" t="s">
        <v>141</v>
      </c>
      <c r="H237" s="77" t="s">
        <v>1346</v>
      </c>
      <c r="I237" s="115" t="s">
        <v>1347</v>
      </c>
      <c r="J237" s="3" t="s">
        <v>2597</v>
      </c>
      <c r="K237" s="3" t="s">
        <v>1348</v>
      </c>
      <c r="L237" s="4">
        <v>60000</v>
      </c>
      <c r="M237" s="6" t="s">
        <v>32</v>
      </c>
      <c r="N237" s="6" t="s">
        <v>32</v>
      </c>
      <c r="O237" s="4">
        <v>30000</v>
      </c>
      <c r="P237" s="4"/>
      <c r="Q237" s="4">
        <v>60</v>
      </c>
      <c r="R237" s="4">
        <v>60</v>
      </c>
      <c r="S237" s="4">
        <v>60</v>
      </c>
      <c r="T237" s="4">
        <f t="shared" si="4"/>
        <v>180</v>
      </c>
      <c r="U237" s="45">
        <v>0</v>
      </c>
      <c r="V237" s="159" t="s">
        <v>2929</v>
      </c>
      <c r="W237" s="131">
        <v>20000</v>
      </c>
      <c r="X237" s="4">
        <v>20000</v>
      </c>
      <c r="Y237" s="152" t="s">
        <v>2923</v>
      </c>
      <c r="Z237" s="157">
        <v>20000</v>
      </c>
      <c r="AA237" s="157">
        <v>20000</v>
      </c>
      <c r="AB237" s="116"/>
    </row>
    <row r="238" spans="1:27" s="7" customFormat="1" ht="42">
      <c r="A238" s="1" t="s">
        <v>1349</v>
      </c>
      <c r="B238" s="8" t="s">
        <v>1350</v>
      </c>
      <c r="C238" s="2" t="s">
        <v>1351</v>
      </c>
      <c r="D238" s="39" t="s">
        <v>1212</v>
      </c>
      <c r="E238" s="77" t="s">
        <v>1213</v>
      </c>
      <c r="F238" s="2" t="s">
        <v>74</v>
      </c>
      <c r="G238" s="2" t="s">
        <v>58</v>
      </c>
      <c r="H238" s="77" t="s">
        <v>1352</v>
      </c>
      <c r="I238" s="115" t="s">
        <v>1353</v>
      </c>
      <c r="J238" s="3" t="s">
        <v>1353</v>
      </c>
      <c r="K238" s="3" t="s">
        <v>1354</v>
      </c>
      <c r="L238" s="4">
        <v>33000</v>
      </c>
      <c r="M238" s="6" t="s">
        <v>80</v>
      </c>
      <c r="N238" s="6" t="s">
        <v>81</v>
      </c>
      <c r="O238" s="4">
        <v>33000</v>
      </c>
      <c r="P238" s="4"/>
      <c r="Q238" s="4">
        <v>80</v>
      </c>
      <c r="R238" s="4">
        <v>80</v>
      </c>
      <c r="S238" s="4">
        <v>60</v>
      </c>
      <c r="T238" s="4">
        <f t="shared" si="4"/>
        <v>220</v>
      </c>
      <c r="U238" s="45">
        <v>10000</v>
      </c>
      <c r="V238" s="159" t="s">
        <v>2929</v>
      </c>
      <c r="W238" s="131">
        <v>15000</v>
      </c>
      <c r="X238" s="4">
        <v>20000</v>
      </c>
      <c r="Y238" s="152" t="s">
        <v>2922</v>
      </c>
      <c r="Z238" s="157">
        <v>15000</v>
      </c>
      <c r="AA238" s="157">
        <v>20000</v>
      </c>
    </row>
    <row r="239" spans="1:27" s="7" customFormat="1" ht="59.25" customHeight="1">
      <c r="A239" s="1" t="s">
        <v>1355</v>
      </c>
      <c r="B239" s="8" t="s">
        <v>1356</v>
      </c>
      <c r="C239" s="2"/>
      <c r="D239" s="39" t="s">
        <v>1357</v>
      </c>
      <c r="E239" s="77" t="s">
        <v>1358</v>
      </c>
      <c r="F239" s="82" t="s">
        <v>74</v>
      </c>
      <c r="G239" s="82" t="s">
        <v>370</v>
      </c>
      <c r="H239" s="83" t="s">
        <v>1359</v>
      </c>
      <c r="I239" s="121" t="s">
        <v>1360</v>
      </c>
      <c r="J239" s="84" t="s">
        <v>2598</v>
      </c>
      <c r="K239" s="84" t="s">
        <v>256</v>
      </c>
      <c r="L239" s="85">
        <v>874000</v>
      </c>
      <c r="M239" s="86" t="s">
        <v>52</v>
      </c>
      <c r="N239" s="86" t="s">
        <v>81</v>
      </c>
      <c r="O239" s="85">
        <v>200000</v>
      </c>
      <c r="P239" s="85"/>
      <c r="Q239" s="85">
        <v>175</v>
      </c>
      <c r="R239" s="85">
        <v>135</v>
      </c>
      <c r="S239" s="85">
        <v>130</v>
      </c>
      <c r="T239" s="4">
        <f t="shared" si="4"/>
        <v>440</v>
      </c>
      <c r="U239" s="87">
        <v>60000</v>
      </c>
      <c r="V239" s="159" t="s">
        <v>2929</v>
      </c>
      <c r="W239" s="131">
        <v>70000</v>
      </c>
      <c r="X239" s="4">
        <v>70000</v>
      </c>
      <c r="Y239" s="152" t="s">
        <v>2922</v>
      </c>
      <c r="Z239" s="157">
        <v>70000</v>
      </c>
      <c r="AA239" s="157">
        <v>70000</v>
      </c>
    </row>
    <row r="240" spans="1:28" s="7" customFormat="1" ht="108" customHeight="1">
      <c r="A240" s="1" t="s">
        <v>1361</v>
      </c>
      <c r="B240" s="8" t="s">
        <v>1362</v>
      </c>
      <c r="C240" s="2" t="s">
        <v>1363</v>
      </c>
      <c r="D240" s="39" t="s">
        <v>898</v>
      </c>
      <c r="E240" s="77" t="s">
        <v>899</v>
      </c>
      <c r="F240" s="2" t="s">
        <v>57</v>
      </c>
      <c r="G240" s="2" t="s">
        <v>58</v>
      </c>
      <c r="H240" s="77" t="s">
        <v>1364</v>
      </c>
      <c r="I240" s="115" t="s">
        <v>1365</v>
      </c>
      <c r="J240" s="3" t="s">
        <v>2634</v>
      </c>
      <c r="K240" s="3" t="s">
        <v>177</v>
      </c>
      <c r="L240" s="4">
        <v>187980</v>
      </c>
      <c r="M240" s="6" t="s">
        <v>41</v>
      </c>
      <c r="N240" s="6" t="s">
        <v>70</v>
      </c>
      <c r="O240" s="4">
        <v>50000</v>
      </c>
      <c r="P240" s="9"/>
      <c r="Q240" s="4">
        <v>100</v>
      </c>
      <c r="R240" s="4">
        <v>96</v>
      </c>
      <c r="S240" s="4">
        <v>134</v>
      </c>
      <c r="T240" s="4">
        <f t="shared" si="4"/>
        <v>330</v>
      </c>
      <c r="U240" s="45">
        <v>30000</v>
      </c>
      <c r="V240" s="159" t="s">
        <v>2929</v>
      </c>
      <c r="W240" s="131">
        <v>40000</v>
      </c>
      <c r="X240" s="4">
        <v>40000</v>
      </c>
      <c r="Y240" s="152" t="s">
        <v>2922</v>
      </c>
      <c r="Z240" s="157">
        <v>40000</v>
      </c>
      <c r="AA240" s="157">
        <v>40000</v>
      </c>
      <c r="AB240" s="116"/>
    </row>
    <row r="241" spans="1:27" s="7" customFormat="1" ht="52.5" customHeight="1">
      <c r="A241" s="1" t="s">
        <v>1366</v>
      </c>
      <c r="B241" s="8" t="s">
        <v>1367</v>
      </c>
      <c r="C241" s="2" t="s">
        <v>1368</v>
      </c>
      <c r="D241" s="39" t="s">
        <v>656</v>
      </c>
      <c r="E241" s="77" t="s">
        <v>657</v>
      </c>
      <c r="F241" s="2" t="s">
        <v>90</v>
      </c>
      <c r="G241" s="2" t="s">
        <v>58</v>
      </c>
      <c r="H241" s="77" t="s">
        <v>1369</v>
      </c>
      <c r="I241" s="115" t="s">
        <v>1370</v>
      </c>
      <c r="J241" s="3" t="s">
        <v>2635</v>
      </c>
      <c r="K241" s="3" t="s">
        <v>1371</v>
      </c>
      <c r="L241" s="4">
        <v>254000</v>
      </c>
      <c r="M241" s="6" t="s">
        <v>218</v>
      </c>
      <c r="N241" s="6" t="s">
        <v>218</v>
      </c>
      <c r="O241" s="4">
        <v>70000</v>
      </c>
      <c r="P241" s="4"/>
      <c r="Q241" s="4">
        <v>95</v>
      </c>
      <c r="R241" s="4">
        <v>116</v>
      </c>
      <c r="S241" s="4">
        <v>119</v>
      </c>
      <c r="T241" s="4">
        <f t="shared" si="4"/>
        <v>330</v>
      </c>
      <c r="U241" s="45">
        <v>30000</v>
      </c>
      <c r="V241" s="159" t="s">
        <v>2929</v>
      </c>
      <c r="W241" s="131">
        <v>35000</v>
      </c>
      <c r="X241" s="4">
        <v>30000</v>
      </c>
      <c r="Y241" s="152" t="s">
        <v>2922</v>
      </c>
      <c r="Z241" s="157">
        <v>35000</v>
      </c>
      <c r="AA241" s="157">
        <v>30000</v>
      </c>
    </row>
    <row r="242" spans="1:28" s="7" customFormat="1" ht="54.75" customHeight="1">
      <c r="A242" s="1" t="s">
        <v>1372</v>
      </c>
      <c r="B242" s="8" t="s">
        <v>1373</v>
      </c>
      <c r="C242" s="2" t="s">
        <v>1374</v>
      </c>
      <c r="D242" s="39" t="s">
        <v>898</v>
      </c>
      <c r="E242" s="77" t="s">
        <v>899</v>
      </c>
      <c r="F242" s="2" t="s">
        <v>57</v>
      </c>
      <c r="G242" s="2" t="s">
        <v>141</v>
      </c>
      <c r="H242" s="77" t="s">
        <v>1375</v>
      </c>
      <c r="I242" s="115" t="s">
        <v>1376</v>
      </c>
      <c r="J242" s="3" t="s">
        <v>2636</v>
      </c>
      <c r="K242" s="3" t="s">
        <v>177</v>
      </c>
      <c r="L242" s="4">
        <v>381400</v>
      </c>
      <c r="M242" s="6" t="s">
        <v>41</v>
      </c>
      <c r="N242" s="6" t="s">
        <v>41</v>
      </c>
      <c r="O242" s="4">
        <v>50000</v>
      </c>
      <c r="P242" s="4"/>
      <c r="Q242" s="4">
        <v>100</v>
      </c>
      <c r="R242" s="4">
        <v>100</v>
      </c>
      <c r="S242" s="4">
        <v>170</v>
      </c>
      <c r="T242" s="4">
        <f t="shared" si="4"/>
        <v>370</v>
      </c>
      <c r="U242" s="45">
        <v>40000</v>
      </c>
      <c r="V242" s="159" t="s">
        <v>2929</v>
      </c>
      <c r="W242" s="131">
        <v>50000</v>
      </c>
      <c r="X242" s="4">
        <v>50000</v>
      </c>
      <c r="Y242" s="152" t="s">
        <v>2923</v>
      </c>
      <c r="Z242" s="157">
        <v>50000</v>
      </c>
      <c r="AA242" s="157">
        <v>50000</v>
      </c>
      <c r="AB242" s="116"/>
    </row>
    <row r="243" spans="1:27" s="7" customFormat="1" ht="42" customHeight="1">
      <c r="A243" s="1" t="s">
        <v>1377</v>
      </c>
      <c r="B243" s="8" t="s">
        <v>1378</v>
      </c>
      <c r="C243" s="2" t="s">
        <v>1379</v>
      </c>
      <c r="D243" s="39" t="s">
        <v>1380</v>
      </c>
      <c r="E243" s="77" t="s">
        <v>1381</v>
      </c>
      <c r="F243" s="2" t="s">
        <v>90</v>
      </c>
      <c r="G243" s="2" t="s">
        <v>141</v>
      </c>
      <c r="H243" s="77" t="s">
        <v>1382</v>
      </c>
      <c r="I243" s="115" t="s">
        <v>1383</v>
      </c>
      <c r="J243" s="3" t="s">
        <v>2637</v>
      </c>
      <c r="K243" s="3" t="s">
        <v>1384</v>
      </c>
      <c r="L243" s="4">
        <v>100000</v>
      </c>
      <c r="M243" s="6" t="s">
        <v>80</v>
      </c>
      <c r="N243" s="6" t="s">
        <v>81</v>
      </c>
      <c r="O243" s="4">
        <v>45000</v>
      </c>
      <c r="P243" s="4"/>
      <c r="Q243" s="4">
        <v>100</v>
      </c>
      <c r="R243" s="4">
        <v>60</v>
      </c>
      <c r="S243" s="4">
        <v>70</v>
      </c>
      <c r="T243" s="4">
        <f t="shared" si="4"/>
        <v>230</v>
      </c>
      <c r="U243" s="45">
        <v>10000</v>
      </c>
      <c r="V243" s="159" t="s">
        <v>2929</v>
      </c>
      <c r="W243" s="131" t="s">
        <v>2878</v>
      </c>
      <c r="X243" s="4" t="s">
        <v>2891</v>
      </c>
      <c r="Y243" s="152" t="s">
        <v>2923</v>
      </c>
      <c r="Z243" s="157" t="s">
        <v>2878</v>
      </c>
      <c r="AA243" s="157" t="s">
        <v>2891</v>
      </c>
    </row>
    <row r="244" spans="1:27" s="7" customFormat="1" ht="42">
      <c r="A244" s="1" t="s">
        <v>1385</v>
      </c>
      <c r="B244" s="8" t="s">
        <v>1386</v>
      </c>
      <c r="C244" s="2" t="s">
        <v>1387</v>
      </c>
      <c r="D244" s="39" t="s">
        <v>1388</v>
      </c>
      <c r="E244" s="77" t="s">
        <v>1145</v>
      </c>
      <c r="F244" s="2" t="s">
        <v>96</v>
      </c>
      <c r="G244" s="2" t="s">
        <v>38</v>
      </c>
      <c r="H244" s="77" t="s">
        <v>1389</v>
      </c>
      <c r="I244" s="115" t="s">
        <v>1390</v>
      </c>
      <c r="J244" s="3" t="s">
        <v>2638</v>
      </c>
      <c r="K244" s="3" t="s">
        <v>1391</v>
      </c>
      <c r="L244" s="4">
        <v>200000</v>
      </c>
      <c r="M244" s="6" t="s">
        <v>41</v>
      </c>
      <c r="N244" s="6" t="s">
        <v>41</v>
      </c>
      <c r="O244" s="4">
        <v>60000</v>
      </c>
      <c r="P244" s="4"/>
      <c r="Q244" s="4">
        <v>166</v>
      </c>
      <c r="R244" s="4">
        <v>199</v>
      </c>
      <c r="S244" s="4">
        <v>198</v>
      </c>
      <c r="T244" s="4">
        <f t="shared" si="4"/>
        <v>563</v>
      </c>
      <c r="U244" s="45">
        <v>60000</v>
      </c>
      <c r="V244" s="159" t="s">
        <v>2929</v>
      </c>
      <c r="W244" s="131">
        <v>200000</v>
      </c>
      <c r="X244" s="4" t="s">
        <v>2891</v>
      </c>
      <c r="Y244" s="152" t="s">
        <v>2922</v>
      </c>
      <c r="Z244" s="157">
        <v>200000</v>
      </c>
      <c r="AA244" s="157" t="s">
        <v>2891</v>
      </c>
    </row>
    <row r="245" spans="1:28" s="7" customFormat="1" ht="68.25" customHeight="1">
      <c r="A245" s="1" t="s">
        <v>1392</v>
      </c>
      <c r="B245" s="8" t="s">
        <v>1367</v>
      </c>
      <c r="C245" s="2" t="s">
        <v>1368</v>
      </c>
      <c r="D245" s="39" t="s">
        <v>656</v>
      </c>
      <c r="E245" s="77" t="s">
        <v>657</v>
      </c>
      <c r="F245" s="2" t="s">
        <v>90</v>
      </c>
      <c r="G245" s="2" t="s">
        <v>58</v>
      </c>
      <c r="H245" s="77" t="s">
        <v>1369</v>
      </c>
      <c r="I245" s="115" t="s">
        <v>1393</v>
      </c>
      <c r="J245" s="3" t="s">
        <v>2639</v>
      </c>
      <c r="K245" s="3" t="s">
        <v>177</v>
      </c>
      <c r="L245" s="4">
        <v>88000</v>
      </c>
      <c r="M245" s="6" t="s">
        <v>32</v>
      </c>
      <c r="N245" s="6" t="s">
        <v>32</v>
      </c>
      <c r="O245" s="4">
        <v>20000</v>
      </c>
      <c r="P245" s="4"/>
      <c r="Q245" s="4">
        <v>86</v>
      </c>
      <c r="R245" s="4">
        <v>84</v>
      </c>
      <c r="S245" s="4">
        <v>80</v>
      </c>
      <c r="T245" s="4">
        <f t="shared" si="4"/>
        <v>250</v>
      </c>
      <c r="U245" s="45">
        <v>15000</v>
      </c>
      <c r="V245" s="159" t="s">
        <v>2929</v>
      </c>
      <c r="W245" s="131" t="s">
        <v>2852</v>
      </c>
      <c r="X245" s="4" t="s">
        <v>2903</v>
      </c>
      <c r="Y245" s="152" t="s">
        <v>2922</v>
      </c>
      <c r="Z245" s="157" t="s">
        <v>2852</v>
      </c>
      <c r="AA245" s="157" t="s">
        <v>2903</v>
      </c>
      <c r="AB245" s="116"/>
    </row>
    <row r="246" spans="1:27" s="7" customFormat="1" ht="69" customHeight="1">
      <c r="A246" s="1" t="s">
        <v>1394</v>
      </c>
      <c r="B246" s="8" t="s">
        <v>1395</v>
      </c>
      <c r="C246" s="2" t="s">
        <v>1396</v>
      </c>
      <c r="D246" s="39" t="s">
        <v>656</v>
      </c>
      <c r="E246" s="77" t="s">
        <v>657</v>
      </c>
      <c r="F246" s="2" t="s">
        <v>90</v>
      </c>
      <c r="G246" s="2" t="s">
        <v>58</v>
      </c>
      <c r="H246" s="77" t="s">
        <v>1397</v>
      </c>
      <c r="I246" s="115" t="s">
        <v>1398</v>
      </c>
      <c r="J246" s="3" t="s">
        <v>2640</v>
      </c>
      <c r="K246" s="3" t="s">
        <v>1399</v>
      </c>
      <c r="L246" s="4">
        <v>1225000</v>
      </c>
      <c r="M246" s="6" t="s">
        <v>144</v>
      </c>
      <c r="N246" s="6" t="s">
        <v>144</v>
      </c>
      <c r="O246" s="4">
        <v>400000</v>
      </c>
      <c r="P246" s="4"/>
      <c r="Q246" s="4">
        <v>187</v>
      </c>
      <c r="R246" s="4">
        <v>177</v>
      </c>
      <c r="S246" s="4">
        <v>176</v>
      </c>
      <c r="T246" s="4">
        <f t="shared" si="4"/>
        <v>540</v>
      </c>
      <c r="U246" s="45">
        <v>300000</v>
      </c>
      <c r="V246" s="159" t="s">
        <v>2929</v>
      </c>
      <c r="W246" s="131" t="s">
        <v>2853</v>
      </c>
      <c r="X246" s="4" t="s">
        <v>2891</v>
      </c>
      <c r="Y246" s="152" t="s">
        <v>2923</v>
      </c>
      <c r="Z246" s="157" t="s">
        <v>2853</v>
      </c>
      <c r="AA246" s="157" t="s">
        <v>2891</v>
      </c>
    </row>
    <row r="247" spans="1:28" s="7" customFormat="1" ht="69" customHeight="1">
      <c r="A247" s="1" t="s">
        <v>1400</v>
      </c>
      <c r="B247" s="8" t="s">
        <v>1401</v>
      </c>
      <c r="C247" s="2" t="s">
        <v>1402</v>
      </c>
      <c r="D247" s="39" t="s">
        <v>1403</v>
      </c>
      <c r="E247" s="77" t="s">
        <v>1404</v>
      </c>
      <c r="F247" s="2" t="s">
        <v>74</v>
      </c>
      <c r="G247" s="2" t="s">
        <v>58</v>
      </c>
      <c r="H247" s="77" t="s">
        <v>1405</v>
      </c>
      <c r="I247" s="115" t="s">
        <v>1406</v>
      </c>
      <c r="J247" s="3" t="s">
        <v>2667</v>
      </c>
      <c r="K247" s="3" t="s">
        <v>1407</v>
      </c>
      <c r="L247" s="4">
        <v>320000</v>
      </c>
      <c r="M247" s="6" t="s">
        <v>41</v>
      </c>
      <c r="N247" s="6" t="s">
        <v>144</v>
      </c>
      <c r="O247" s="4">
        <v>100000</v>
      </c>
      <c r="P247" s="9"/>
      <c r="Q247" s="4">
        <v>168</v>
      </c>
      <c r="R247" s="4">
        <v>130</v>
      </c>
      <c r="S247" s="4">
        <v>120</v>
      </c>
      <c r="T247" s="4">
        <f t="shared" si="4"/>
        <v>418</v>
      </c>
      <c r="U247" s="45">
        <v>50000</v>
      </c>
      <c r="V247" s="159" t="s">
        <v>2929</v>
      </c>
      <c r="W247" s="131">
        <v>50000</v>
      </c>
      <c r="X247" s="4">
        <v>50000</v>
      </c>
      <c r="Y247" s="152" t="s">
        <v>2922</v>
      </c>
      <c r="Z247" s="157">
        <v>50000</v>
      </c>
      <c r="AA247" s="157">
        <v>50000</v>
      </c>
      <c r="AB247" s="116"/>
    </row>
    <row r="248" spans="1:27" s="7" customFormat="1" ht="59.25" customHeight="1">
      <c r="A248" s="1" t="s">
        <v>1408</v>
      </c>
      <c r="B248" s="8" t="s">
        <v>1409</v>
      </c>
      <c r="C248" s="2"/>
      <c r="D248" s="39" t="s">
        <v>74</v>
      </c>
      <c r="E248" s="77" t="s">
        <v>75</v>
      </c>
      <c r="F248" s="2" t="s">
        <v>74</v>
      </c>
      <c r="G248" s="2" t="s">
        <v>29</v>
      </c>
      <c r="H248" s="77"/>
      <c r="I248" s="115" t="s">
        <v>1410</v>
      </c>
      <c r="J248" s="3" t="s">
        <v>2641</v>
      </c>
      <c r="K248" s="3" t="s">
        <v>1411</v>
      </c>
      <c r="L248" s="4">
        <v>25000</v>
      </c>
      <c r="M248" s="6" t="s">
        <v>80</v>
      </c>
      <c r="N248" s="6" t="s">
        <v>81</v>
      </c>
      <c r="O248" s="4">
        <v>20000</v>
      </c>
      <c r="P248" s="4"/>
      <c r="Q248" s="4">
        <v>45</v>
      </c>
      <c r="R248" s="4">
        <v>45</v>
      </c>
      <c r="S248" s="4">
        <v>35</v>
      </c>
      <c r="T248" s="4">
        <f t="shared" si="4"/>
        <v>125</v>
      </c>
      <c r="U248" s="45">
        <v>0</v>
      </c>
      <c r="V248" s="159" t="s">
        <v>2929</v>
      </c>
      <c r="W248" s="131" t="s">
        <v>2861</v>
      </c>
      <c r="X248" s="4" t="s">
        <v>2891</v>
      </c>
      <c r="Y248" s="152" t="s">
        <v>2922</v>
      </c>
      <c r="Z248" s="157" t="s">
        <v>2861</v>
      </c>
      <c r="AA248" s="157" t="s">
        <v>2891</v>
      </c>
    </row>
    <row r="249" spans="1:27" s="7" customFormat="1" ht="49.5" customHeight="1">
      <c r="A249" s="1" t="s">
        <v>1412</v>
      </c>
      <c r="B249" s="8" t="s">
        <v>1413</v>
      </c>
      <c r="C249" s="2" t="s">
        <v>1414</v>
      </c>
      <c r="D249" s="39" t="s">
        <v>74</v>
      </c>
      <c r="E249" s="77" t="s">
        <v>75</v>
      </c>
      <c r="F249" s="2" t="s">
        <v>74</v>
      </c>
      <c r="G249" s="2" t="s">
        <v>58</v>
      </c>
      <c r="H249" s="77" t="s">
        <v>1415</v>
      </c>
      <c r="I249" s="115" t="s">
        <v>1416</v>
      </c>
      <c r="J249" s="3" t="s">
        <v>2642</v>
      </c>
      <c r="K249" s="3" t="s">
        <v>1417</v>
      </c>
      <c r="L249" s="4">
        <v>330000</v>
      </c>
      <c r="M249" s="6" t="s">
        <v>51</v>
      </c>
      <c r="N249" s="6" t="s">
        <v>107</v>
      </c>
      <c r="O249" s="4">
        <v>165000</v>
      </c>
      <c r="P249" s="4"/>
      <c r="Q249" s="4">
        <v>159</v>
      </c>
      <c r="R249" s="4">
        <v>168</v>
      </c>
      <c r="S249" s="4">
        <v>176</v>
      </c>
      <c r="T249" s="4">
        <f t="shared" si="4"/>
        <v>503</v>
      </c>
      <c r="U249" s="45">
        <v>150000</v>
      </c>
      <c r="V249" s="159" t="s">
        <v>2929</v>
      </c>
      <c r="W249" s="131" t="s">
        <v>2853</v>
      </c>
      <c r="X249" s="4" t="s">
        <v>2891</v>
      </c>
      <c r="Y249" s="152" t="s">
        <v>2922</v>
      </c>
      <c r="Z249" s="157" t="s">
        <v>2853</v>
      </c>
      <c r="AA249" s="157" t="s">
        <v>2891</v>
      </c>
    </row>
    <row r="250" spans="1:28" s="7" customFormat="1" ht="45.75" customHeight="1">
      <c r="A250" s="1" t="s">
        <v>1418</v>
      </c>
      <c r="B250" s="8" t="s">
        <v>1419</v>
      </c>
      <c r="C250" s="2" t="s">
        <v>1420</v>
      </c>
      <c r="D250" s="39" t="s">
        <v>90</v>
      </c>
      <c r="E250" s="77" t="s">
        <v>1068</v>
      </c>
      <c r="F250" s="2" t="s">
        <v>90</v>
      </c>
      <c r="G250" s="2" t="s">
        <v>38</v>
      </c>
      <c r="H250" s="77" t="s">
        <v>1421</v>
      </c>
      <c r="I250" s="115" t="s">
        <v>2934</v>
      </c>
      <c r="J250" s="3" t="s">
        <v>2643</v>
      </c>
      <c r="K250" s="3" t="s">
        <v>1422</v>
      </c>
      <c r="L250" s="4">
        <v>65000</v>
      </c>
      <c r="M250" s="6" t="s">
        <v>32</v>
      </c>
      <c r="N250" s="6" t="s">
        <v>32</v>
      </c>
      <c r="O250" s="4">
        <v>35000</v>
      </c>
      <c r="P250" s="4"/>
      <c r="Q250" s="4">
        <v>90</v>
      </c>
      <c r="R250" s="4">
        <v>80</v>
      </c>
      <c r="S250" s="4">
        <v>80</v>
      </c>
      <c r="T250" s="4">
        <f t="shared" si="4"/>
        <v>250</v>
      </c>
      <c r="U250" s="45">
        <v>15000</v>
      </c>
      <c r="V250" s="159" t="s">
        <v>2929</v>
      </c>
      <c r="W250" s="131">
        <v>20000</v>
      </c>
      <c r="X250" s="4">
        <v>20000</v>
      </c>
      <c r="Y250" s="152" t="s">
        <v>2922</v>
      </c>
      <c r="Z250" s="157">
        <v>20000</v>
      </c>
      <c r="AA250" s="157">
        <v>20000</v>
      </c>
      <c r="AB250" s="116"/>
    </row>
    <row r="251" spans="1:27" s="7" customFormat="1" ht="65.25" customHeight="1">
      <c r="A251" s="1" t="s">
        <v>1423</v>
      </c>
      <c r="B251" s="8" t="s">
        <v>1424</v>
      </c>
      <c r="C251" s="2" t="s">
        <v>1425</v>
      </c>
      <c r="D251" s="39" t="s">
        <v>96</v>
      </c>
      <c r="E251" s="77" t="s">
        <v>97</v>
      </c>
      <c r="F251" s="2" t="s">
        <v>96</v>
      </c>
      <c r="G251" s="2" t="s">
        <v>38</v>
      </c>
      <c r="H251" s="77" t="s">
        <v>1426</v>
      </c>
      <c r="I251" s="115" t="s">
        <v>1427</v>
      </c>
      <c r="J251" s="3" t="s">
        <v>2644</v>
      </c>
      <c r="K251" s="3" t="s">
        <v>1428</v>
      </c>
      <c r="L251" s="4">
        <v>96000</v>
      </c>
      <c r="M251" s="6" t="s">
        <v>51</v>
      </c>
      <c r="N251" s="6" t="s">
        <v>51</v>
      </c>
      <c r="O251" s="4">
        <v>48000</v>
      </c>
      <c r="P251" s="4"/>
      <c r="Q251" s="4">
        <v>60</v>
      </c>
      <c r="R251" s="4">
        <v>60</v>
      </c>
      <c r="S251" s="4">
        <v>60</v>
      </c>
      <c r="T251" s="4">
        <f t="shared" si="4"/>
        <v>180</v>
      </c>
      <c r="U251" s="45">
        <v>0</v>
      </c>
      <c r="V251" s="159" t="s">
        <v>2929</v>
      </c>
      <c r="W251" s="131">
        <v>10000</v>
      </c>
      <c r="X251" s="4" t="s">
        <v>2891</v>
      </c>
      <c r="Y251" s="152" t="s">
        <v>2922</v>
      </c>
      <c r="Z251" s="157">
        <v>10000</v>
      </c>
      <c r="AA251" s="157" t="s">
        <v>2891</v>
      </c>
    </row>
    <row r="252" spans="1:28" s="7" customFormat="1" ht="49.5" customHeight="1">
      <c r="A252" s="1" t="s">
        <v>1429</v>
      </c>
      <c r="B252" s="8" t="s">
        <v>1430</v>
      </c>
      <c r="C252" s="2" t="s">
        <v>1431</v>
      </c>
      <c r="D252" s="39" t="s">
        <v>932</v>
      </c>
      <c r="E252" s="77" t="s">
        <v>933</v>
      </c>
      <c r="F252" s="2" t="s">
        <v>96</v>
      </c>
      <c r="G252" s="2" t="s">
        <v>58</v>
      </c>
      <c r="H252" s="77" t="s">
        <v>1432</v>
      </c>
      <c r="I252" s="115" t="s">
        <v>2645</v>
      </c>
      <c r="J252" s="3" t="s">
        <v>2646</v>
      </c>
      <c r="K252" s="3" t="s">
        <v>177</v>
      </c>
      <c r="L252" s="4">
        <v>81000</v>
      </c>
      <c r="M252" s="6" t="s">
        <v>41</v>
      </c>
      <c r="N252" s="6" t="s">
        <v>144</v>
      </c>
      <c r="O252" s="4">
        <v>35000</v>
      </c>
      <c r="P252" s="4"/>
      <c r="Q252" s="4">
        <v>97</v>
      </c>
      <c r="R252" s="4">
        <v>115</v>
      </c>
      <c r="S252" s="4">
        <v>116</v>
      </c>
      <c r="T252" s="4">
        <f t="shared" si="4"/>
        <v>328</v>
      </c>
      <c r="U252" s="45">
        <v>30000</v>
      </c>
      <c r="V252" s="159" t="s">
        <v>2929</v>
      </c>
      <c r="W252" s="131" t="s">
        <v>2853</v>
      </c>
      <c r="X252" s="4">
        <v>30000</v>
      </c>
      <c r="Y252" s="152" t="s">
        <v>2922</v>
      </c>
      <c r="Z252" s="157" t="s">
        <v>2853</v>
      </c>
      <c r="AA252" s="157">
        <v>30000</v>
      </c>
      <c r="AB252" s="116"/>
    </row>
    <row r="253" spans="1:27" s="7" customFormat="1" ht="68.25" customHeight="1">
      <c r="A253" s="1" t="s">
        <v>1433</v>
      </c>
      <c r="B253" s="8" t="s">
        <v>1430</v>
      </c>
      <c r="C253" s="2" t="s">
        <v>1431</v>
      </c>
      <c r="D253" s="39" t="s">
        <v>932</v>
      </c>
      <c r="E253" s="77" t="s">
        <v>933</v>
      </c>
      <c r="F253" s="2" t="s">
        <v>96</v>
      </c>
      <c r="G253" s="2" t="s">
        <v>58</v>
      </c>
      <c r="H253" s="77" t="s">
        <v>1432</v>
      </c>
      <c r="I253" s="115" t="s">
        <v>1434</v>
      </c>
      <c r="J253" s="3" t="s">
        <v>2647</v>
      </c>
      <c r="K253" s="3" t="s">
        <v>177</v>
      </c>
      <c r="L253" s="4">
        <v>81000</v>
      </c>
      <c r="M253" s="6" t="s">
        <v>70</v>
      </c>
      <c r="N253" s="6" t="s">
        <v>70</v>
      </c>
      <c r="O253" s="4">
        <v>35000</v>
      </c>
      <c r="P253" s="4"/>
      <c r="Q253" s="4">
        <v>130</v>
      </c>
      <c r="R253" s="4">
        <v>105</v>
      </c>
      <c r="S253" s="4">
        <v>89</v>
      </c>
      <c r="T253" s="4">
        <f t="shared" si="4"/>
        <v>324</v>
      </c>
      <c r="U253" s="45">
        <v>30000</v>
      </c>
      <c r="V253" s="159" t="s">
        <v>2929</v>
      </c>
      <c r="W253" s="131">
        <v>30000</v>
      </c>
      <c r="X253" s="4" t="s">
        <v>2904</v>
      </c>
      <c r="Y253" s="152" t="s">
        <v>2922</v>
      </c>
      <c r="Z253" s="157">
        <v>30000</v>
      </c>
      <c r="AA253" s="157" t="s">
        <v>2904</v>
      </c>
    </row>
    <row r="254" spans="1:27" s="7" customFormat="1" ht="42">
      <c r="A254" s="1" t="s">
        <v>1435</v>
      </c>
      <c r="B254" s="8" t="s">
        <v>1436</v>
      </c>
      <c r="C254" s="2" t="s">
        <v>1437</v>
      </c>
      <c r="D254" s="39" t="s">
        <v>1438</v>
      </c>
      <c r="E254" s="77" t="s">
        <v>821</v>
      </c>
      <c r="F254" s="2" t="s">
        <v>74</v>
      </c>
      <c r="G254" s="2" t="s">
        <v>58</v>
      </c>
      <c r="H254" s="77" t="s">
        <v>1439</v>
      </c>
      <c r="I254" s="115" t="s">
        <v>1440</v>
      </c>
      <c r="J254" s="3" t="s">
        <v>2648</v>
      </c>
      <c r="K254" s="3" t="s">
        <v>1441</v>
      </c>
      <c r="L254" s="4">
        <v>125000</v>
      </c>
      <c r="M254" s="6" t="s">
        <v>218</v>
      </c>
      <c r="N254" s="6" t="s">
        <v>218</v>
      </c>
      <c r="O254" s="4">
        <v>35000</v>
      </c>
      <c r="P254" s="9"/>
      <c r="Q254" s="4">
        <v>70</v>
      </c>
      <c r="R254" s="4">
        <v>80</v>
      </c>
      <c r="S254" s="4">
        <v>60</v>
      </c>
      <c r="T254" s="4">
        <f t="shared" si="4"/>
        <v>210</v>
      </c>
      <c r="U254" s="45">
        <v>10000</v>
      </c>
      <c r="V254" s="159" t="s">
        <v>2929</v>
      </c>
      <c r="W254" s="131" t="s">
        <v>2880</v>
      </c>
      <c r="X254" s="4">
        <v>20000</v>
      </c>
      <c r="Y254" s="152" t="s">
        <v>2922</v>
      </c>
      <c r="Z254" s="157" t="s">
        <v>2880</v>
      </c>
      <c r="AA254" s="157">
        <v>20000</v>
      </c>
    </row>
    <row r="255" spans="1:28" s="7" customFormat="1" ht="49.5" customHeight="1">
      <c r="A255" s="1" t="s">
        <v>1442</v>
      </c>
      <c r="B255" s="8" t="s">
        <v>1443</v>
      </c>
      <c r="C255" s="2" t="s">
        <v>1444</v>
      </c>
      <c r="D255" s="39" t="s">
        <v>96</v>
      </c>
      <c r="E255" s="77" t="s">
        <v>97</v>
      </c>
      <c r="F255" s="2" t="s">
        <v>96</v>
      </c>
      <c r="G255" s="2" t="s">
        <v>141</v>
      </c>
      <c r="H255" s="77" t="s">
        <v>1445</v>
      </c>
      <c r="I255" s="115" t="s">
        <v>1446</v>
      </c>
      <c r="J255" s="3" t="s">
        <v>2917</v>
      </c>
      <c r="K255" s="3" t="s">
        <v>2649</v>
      </c>
      <c r="L255" s="4">
        <v>300000</v>
      </c>
      <c r="M255" s="6" t="s">
        <v>32</v>
      </c>
      <c r="N255" s="6" t="s">
        <v>32</v>
      </c>
      <c r="O255" s="4">
        <v>150000</v>
      </c>
      <c r="P255" s="4"/>
      <c r="Q255" s="4">
        <v>170</v>
      </c>
      <c r="R255" s="4">
        <v>160</v>
      </c>
      <c r="S255" s="4">
        <v>150</v>
      </c>
      <c r="T255" s="4">
        <f t="shared" si="4"/>
        <v>480</v>
      </c>
      <c r="U255" s="45">
        <v>100000</v>
      </c>
      <c r="V255" s="159" t="s">
        <v>2929</v>
      </c>
      <c r="W255" s="131">
        <v>125000</v>
      </c>
      <c r="X255" s="4">
        <v>70000</v>
      </c>
      <c r="Y255" s="152" t="s">
        <v>2923</v>
      </c>
      <c r="Z255" s="157">
        <v>125000</v>
      </c>
      <c r="AA255" s="157">
        <v>70000</v>
      </c>
      <c r="AB255" s="116"/>
    </row>
    <row r="256" spans="1:27" s="7" customFormat="1" ht="54" customHeight="1">
      <c r="A256" s="1" t="s">
        <v>1447</v>
      </c>
      <c r="B256" s="8" t="s">
        <v>1448</v>
      </c>
      <c r="C256" s="2" t="s">
        <v>1449</v>
      </c>
      <c r="D256" s="39" t="s">
        <v>1450</v>
      </c>
      <c r="E256" s="77" t="s">
        <v>1451</v>
      </c>
      <c r="F256" s="2" t="s">
        <v>74</v>
      </c>
      <c r="G256" s="2" t="s">
        <v>141</v>
      </c>
      <c r="H256" s="77" t="s">
        <v>1452</v>
      </c>
      <c r="I256" s="115" t="s">
        <v>1453</v>
      </c>
      <c r="J256" s="3" t="s">
        <v>2650</v>
      </c>
      <c r="K256" s="3" t="s">
        <v>1454</v>
      </c>
      <c r="L256" s="4">
        <v>269500</v>
      </c>
      <c r="M256" s="6" t="s">
        <v>80</v>
      </c>
      <c r="N256" s="6" t="s">
        <v>81</v>
      </c>
      <c r="O256" s="4">
        <v>120000</v>
      </c>
      <c r="P256" s="4"/>
      <c r="Q256" s="4">
        <v>136</v>
      </c>
      <c r="R256" s="4">
        <v>109</v>
      </c>
      <c r="S256" s="4">
        <v>98</v>
      </c>
      <c r="T256" s="4">
        <f t="shared" si="4"/>
        <v>343</v>
      </c>
      <c r="U256" s="45">
        <v>35000</v>
      </c>
      <c r="V256" s="159" t="s">
        <v>2929</v>
      </c>
      <c r="W256" s="131">
        <v>40000</v>
      </c>
      <c r="X256" s="4">
        <v>40000</v>
      </c>
      <c r="Y256" s="152" t="s">
        <v>2923</v>
      </c>
      <c r="Z256" s="157">
        <v>40000</v>
      </c>
      <c r="AA256" s="157">
        <v>40000</v>
      </c>
    </row>
    <row r="257" spans="1:28" s="7" customFormat="1" ht="42">
      <c r="A257" s="1" t="s">
        <v>1455</v>
      </c>
      <c r="B257" s="8" t="s">
        <v>1456</v>
      </c>
      <c r="C257" s="2" t="s">
        <v>1457</v>
      </c>
      <c r="D257" s="39" t="s">
        <v>1458</v>
      </c>
      <c r="E257" s="77" t="s">
        <v>1459</v>
      </c>
      <c r="F257" s="2" t="s">
        <v>96</v>
      </c>
      <c r="G257" s="2" t="s">
        <v>58</v>
      </c>
      <c r="H257" s="77" t="s">
        <v>1460</v>
      </c>
      <c r="I257" s="115" t="s">
        <v>1461</v>
      </c>
      <c r="J257" s="3" t="s">
        <v>2651</v>
      </c>
      <c r="K257" s="3" t="s">
        <v>1462</v>
      </c>
      <c r="L257" s="4">
        <v>30000</v>
      </c>
      <c r="M257" s="6" t="s">
        <v>144</v>
      </c>
      <c r="N257" s="6" t="s">
        <v>144</v>
      </c>
      <c r="O257" s="4">
        <v>15000</v>
      </c>
      <c r="P257" s="9"/>
      <c r="Q257" s="4">
        <v>120</v>
      </c>
      <c r="R257" s="4">
        <v>65</v>
      </c>
      <c r="S257" s="4">
        <v>55</v>
      </c>
      <c r="T257" s="4">
        <f t="shared" si="4"/>
        <v>240</v>
      </c>
      <c r="U257" s="45">
        <v>10000</v>
      </c>
      <c r="V257" s="159" t="s">
        <v>2929</v>
      </c>
      <c r="W257" s="131">
        <v>10000</v>
      </c>
      <c r="X257" s="4" t="s">
        <v>2891</v>
      </c>
      <c r="Y257" s="152" t="s">
        <v>2922</v>
      </c>
      <c r="Z257" s="157">
        <v>10000</v>
      </c>
      <c r="AA257" s="157" t="s">
        <v>2891</v>
      </c>
      <c r="AB257" s="116"/>
    </row>
    <row r="258" spans="1:27" s="7" customFormat="1" ht="55.5" customHeight="1">
      <c r="A258" s="1" t="s">
        <v>1463</v>
      </c>
      <c r="B258" s="8" t="s">
        <v>1464</v>
      </c>
      <c r="C258" s="2" t="s">
        <v>1465</v>
      </c>
      <c r="D258" s="39" t="s">
        <v>74</v>
      </c>
      <c r="E258" s="77" t="s">
        <v>75</v>
      </c>
      <c r="F258" s="2" t="s">
        <v>74</v>
      </c>
      <c r="G258" s="2" t="s">
        <v>58</v>
      </c>
      <c r="H258" s="77" t="s">
        <v>1466</v>
      </c>
      <c r="I258" s="115" t="s">
        <v>1467</v>
      </c>
      <c r="J258" s="3" t="s">
        <v>2652</v>
      </c>
      <c r="K258" s="3" t="s">
        <v>177</v>
      </c>
      <c r="L258" s="4">
        <v>130000</v>
      </c>
      <c r="M258" s="6" t="s">
        <v>80</v>
      </c>
      <c r="N258" s="6" t="s">
        <v>81</v>
      </c>
      <c r="O258" s="4">
        <v>20000</v>
      </c>
      <c r="P258" s="9"/>
      <c r="Q258" s="4">
        <v>110</v>
      </c>
      <c r="R258" s="4">
        <v>70</v>
      </c>
      <c r="S258" s="4">
        <v>50</v>
      </c>
      <c r="T258" s="4">
        <f t="shared" si="4"/>
        <v>230</v>
      </c>
      <c r="U258" s="45">
        <v>10000</v>
      </c>
      <c r="V258" s="159" t="s">
        <v>2929</v>
      </c>
      <c r="W258" s="131" t="s">
        <v>2853</v>
      </c>
      <c r="X258" s="4" t="s">
        <v>2891</v>
      </c>
      <c r="Y258" s="152" t="s">
        <v>2922</v>
      </c>
      <c r="Z258" s="157" t="s">
        <v>2853</v>
      </c>
      <c r="AA258" s="157" t="s">
        <v>2891</v>
      </c>
    </row>
    <row r="259" spans="1:27" s="7" customFormat="1" ht="81.75" customHeight="1">
      <c r="A259" s="1" t="s">
        <v>1468</v>
      </c>
      <c r="B259" s="8" t="s">
        <v>1469</v>
      </c>
      <c r="C259" s="2" t="s">
        <v>1470</v>
      </c>
      <c r="D259" s="39" t="s">
        <v>1471</v>
      </c>
      <c r="E259" s="77" t="s">
        <v>1472</v>
      </c>
      <c r="F259" s="2" t="s">
        <v>1100</v>
      </c>
      <c r="G259" s="2" t="s">
        <v>321</v>
      </c>
      <c r="H259" s="77" t="s">
        <v>1473</v>
      </c>
      <c r="I259" s="115" t="s">
        <v>1474</v>
      </c>
      <c r="J259" s="3" t="s">
        <v>2653</v>
      </c>
      <c r="K259" s="3" t="s">
        <v>2814</v>
      </c>
      <c r="L259" s="4">
        <v>33900</v>
      </c>
      <c r="M259" s="6" t="s">
        <v>69</v>
      </c>
      <c r="N259" s="6" t="s">
        <v>81</v>
      </c>
      <c r="O259" s="4">
        <v>33900</v>
      </c>
      <c r="P259" s="4"/>
      <c r="Q259" s="4">
        <v>50</v>
      </c>
      <c r="R259" s="4">
        <v>50</v>
      </c>
      <c r="S259" s="4">
        <v>50</v>
      </c>
      <c r="T259" s="4">
        <f t="shared" si="4"/>
        <v>150</v>
      </c>
      <c r="U259" s="45">
        <v>0</v>
      </c>
      <c r="V259" s="159" t="s">
        <v>2929</v>
      </c>
      <c r="W259" s="131" t="s">
        <v>2853</v>
      </c>
      <c r="X259" s="4" t="s">
        <v>2891</v>
      </c>
      <c r="Y259" s="152" t="s">
        <v>2922</v>
      </c>
      <c r="Z259" s="157" t="s">
        <v>2853</v>
      </c>
      <c r="AA259" s="157" t="s">
        <v>2891</v>
      </c>
    </row>
    <row r="260" spans="1:28" s="7" customFormat="1" ht="84">
      <c r="A260" s="1" t="s">
        <v>1475</v>
      </c>
      <c r="B260" s="8" t="s">
        <v>1476</v>
      </c>
      <c r="C260" s="2" t="s">
        <v>1477</v>
      </c>
      <c r="D260" s="39" t="s">
        <v>1478</v>
      </c>
      <c r="E260" s="77" t="s">
        <v>1479</v>
      </c>
      <c r="F260" s="2" t="s">
        <v>1100</v>
      </c>
      <c r="G260" s="2" t="s">
        <v>141</v>
      </c>
      <c r="H260" s="77" t="s">
        <v>1480</v>
      </c>
      <c r="I260" s="115" t="s">
        <v>1481</v>
      </c>
      <c r="J260" s="3" t="s">
        <v>2668</v>
      </c>
      <c r="K260" s="3" t="s">
        <v>2815</v>
      </c>
      <c r="L260" s="4">
        <v>926000</v>
      </c>
      <c r="M260" s="6" t="s">
        <v>80</v>
      </c>
      <c r="N260" s="6" t="s">
        <v>218</v>
      </c>
      <c r="O260" s="4">
        <v>463000</v>
      </c>
      <c r="P260" s="9"/>
      <c r="Q260" s="4">
        <v>168</v>
      </c>
      <c r="R260" s="4">
        <v>163</v>
      </c>
      <c r="S260" s="4">
        <v>156</v>
      </c>
      <c r="T260" s="4">
        <f t="shared" si="4"/>
        <v>487</v>
      </c>
      <c r="U260" s="45">
        <v>120000</v>
      </c>
      <c r="V260" s="159" t="s">
        <v>2929</v>
      </c>
      <c r="W260" s="131">
        <v>150000</v>
      </c>
      <c r="X260" s="4">
        <v>100000</v>
      </c>
      <c r="Y260" s="152" t="s">
        <v>2923</v>
      </c>
      <c r="Z260" s="157">
        <v>150000</v>
      </c>
      <c r="AA260" s="157">
        <v>100000</v>
      </c>
      <c r="AB260" s="116"/>
    </row>
    <row r="261" spans="1:27" s="7" customFormat="1" ht="42">
      <c r="A261" s="1" t="s">
        <v>1482</v>
      </c>
      <c r="B261" s="8" t="s">
        <v>1483</v>
      </c>
      <c r="C261" s="2" t="s">
        <v>1484</v>
      </c>
      <c r="D261" s="39" t="s">
        <v>74</v>
      </c>
      <c r="E261" s="77" t="s">
        <v>1485</v>
      </c>
      <c r="F261" s="2" t="s">
        <v>74</v>
      </c>
      <c r="G261" s="2" t="s">
        <v>58</v>
      </c>
      <c r="H261" s="77" t="s">
        <v>1486</v>
      </c>
      <c r="I261" s="115" t="s">
        <v>1487</v>
      </c>
      <c r="J261" s="3" t="s">
        <v>2654</v>
      </c>
      <c r="K261" s="3" t="s">
        <v>1488</v>
      </c>
      <c r="L261" s="4">
        <v>152758</v>
      </c>
      <c r="M261" s="6" t="s">
        <v>80</v>
      </c>
      <c r="N261" s="6" t="s">
        <v>81</v>
      </c>
      <c r="O261" s="4">
        <v>76000</v>
      </c>
      <c r="P261" s="4"/>
      <c r="Q261" s="4">
        <v>150</v>
      </c>
      <c r="R261" s="4">
        <v>80</v>
      </c>
      <c r="S261" s="4">
        <v>70</v>
      </c>
      <c r="T261" s="4">
        <f t="shared" si="4"/>
        <v>300</v>
      </c>
      <c r="U261" s="45">
        <v>30000</v>
      </c>
      <c r="V261" s="159" t="s">
        <v>2930</v>
      </c>
      <c r="W261" s="131">
        <v>30000</v>
      </c>
      <c r="X261" s="4">
        <v>20000</v>
      </c>
      <c r="Y261" s="152" t="s">
        <v>2922</v>
      </c>
      <c r="Z261" s="157">
        <v>30000</v>
      </c>
      <c r="AA261" s="157">
        <v>20000</v>
      </c>
    </row>
    <row r="262" spans="1:28" s="7" customFormat="1" ht="64.5" customHeight="1">
      <c r="A262" s="1" t="s">
        <v>1489</v>
      </c>
      <c r="B262" s="8" t="s">
        <v>1490</v>
      </c>
      <c r="C262" s="2" t="s">
        <v>1491</v>
      </c>
      <c r="D262" s="39" t="s">
        <v>401</v>
      </c>
      <c r="E262" s="77" t="s">
        <v>1492</v>
      </c>
      <c r="F262" s="2" t="s">
        <v>74</v>
      </c>
      <c r="G262" s="2" t="s">
        <v>58</v>
      </c>
      <c r="H262" s="77" t="s">
        <v>1493</v>
      </c>
      <c r="I262" s="115" t="s">
        <v>1494</v>
      </c>
      <c r="J262" s="3" t="s">
        <v>2816</v>
      </c>
      <c r="K262" s="3" t="s">
        <v>2817</v>
      </c>
      <c r="L262" s="4">
        <v>90000</v>
      </c>
      <c r="M262" s="6" t="s">
        <v>51</v>
      </c>
      <c r="N262" s="6" t="s">
        <v>81</v>
      </c>
      <c r="O262" s="4">
        <v>40000</v>
      </c>
      <c r="P262" s="4"/>
      <c r="Q262" s="4">
        <v>80</v>
      </c>
      <c r="R262" s="4">
        <v>80</v>
      </c>
      <c r="S262" s="4">
        <v>80</v>
      </c>
      <c r="T262" s="4">
        <f t="shared" si="4"/>
        <v>240</v>
      </c>
      <c r="U262" s="45">
        <v>15000</v>
      </c>
      <c r="V262" s="159" t="s">
        <v>2929</v>
      </c>
      <c r="W262" s="131">
        <v>20000</v>
      </c>
      <c r="X262" s="4">
        <v>30000</v>
      </c>
      <c r="Y262" s="152" t="s">
        <v>2922</v>
      </c>
      <c r="Z262" s="157">
        <v>20000</v>
      </c>
      <c r="AA262" s="157">
        <v>30000</v>
      </c>
      <c r="AB262" s="116"/>
    </row>
    <row r="263" spans="1:27" s="7" customFormat="1" ht="48.75" customHeight="1">
      <c r="A263" s="1" t="s">
        <v>1495</v>
      </c>
      <c r="B263" s="8" t="s">
        <v>1496</v>
      </c>
      <c r="C263" s="2"/>
      <c r="D263" s="39" t="s">
        <v>235</v>
      </c>
      <c r="E263" s="77" t="s">
        <v>236</v>
      </c>
      <c r="F263" s="2" t="s">
        <v>96</v>
      </c>
      <c r="G263" s="2" t="s">
        <v>370</v>
      </c>
      <c r="H263" s="77" t="s">
        <v>1497</v>
      </c>
      <c r="I263" s="115" t="s">
        <v>1498</v>
      </c>
      <c r="J263" s="3" t="s">
        <v>2655</v>
      </c>
      <c r="K263" s="3" t="s">
        <v>256</v>
      </c>
      <c r="L263" s="4">
        <v>690000</v>
      </c>
      <c r="M263" s="6" t="s">
        <v>144</v>
      </c>
      <c r="N263" s="6" t="s">
        <v>144</v>
      </c>
      <c r="O263" s="4">
        <v>100000</v>
      </c>
      <c r="P263" s="4"/>
      <c r="Q263" s="4">
        <v>150</v>
      </c>
      <c r="R263" s="4">
        <v>90</v>
      </c>
      <c r="S263" s="4">
        <v>190</v>
      </c>
      <c r="T263" s="4">
        <f t="shared" si="4"/>
        <v>430</v>
      </c>
      <c r="U263" s="45">
        <v>55000</v>
      </c>
      <c r="V263" s="159" t="s">
        <v>2929</v>
      </c>
      <c r="W263" s="131">
        <v>60000</v>
      </c>
      <c r="X263" s="4">
        <v>60000</v>
      </c>
      <c r="Y263" s="152" t="s">
        <v>2922</v>
      </c>
      <c r="Z263" s="157">
        <v>60000</v>
      </c>
      <c r="AA263" s="157">
        <v>60000</v>
      </c>
    </row>
    <row r="264" spans="1:27" s="7" customFormat="1" ht="48.75" customHeight="1">
      <c r="A264" s="1" t="s">
        <v>1499</v>
      </c>
      <c r="B264" s="8" t="s">
        <v>1500</v>
      </c>
      <c r="C264" s="2" t="s">
        <v>1501</v>
      </c>
      <c r="D264" s="39" t="s">
        <v>1502</v>
      </c>
      <c r="E264" s="77" t="s">
        <v>1503</v>
      </c>
      <c r="F264" s="2" t="s">
        <v>96</v>
      </c>
      <c r="G264" s="2" t="s">
        <v>141</v>
      </c>
      <c r="H264" s="77" t="s">
        <v>1504</v>
      </c>
      <c r="I264" s="115" t="s">
        <v>1505</v>
      </c>
      <c r="J264" s="3" t="s">
        <v>2656</v>
      </c>
      <c r="K264" s="3" t="s">
        <v>1506</v>
      </c>
      <c r="L264" s="4">
        <v>310000</v>
      </c>
      <c r="M264" s="6" t="s">
        <v>32</v>
      </c>
      <c r="N264" s="6" t="s">
        <v>32</v>
      </c>
      <c r="O264" s="4">
        <v>30000</v>
      </c>
      <c r="P264" s="4"/>
      <c r="Q264" s="4">
        <v>110</v>
      </c>
      <c r="R264" s="4">
        <v>80</v>
      </c>
      <c r="S264" s="4">
        <v>60</v>
      </c>
      <c r="T264" s="4">
        <f t="shared" si="4"/>
        <v>250</v>
      </c>
      <c r="U264" s="45">
        <v>15000</v>
      </c>
      <c r="V264" s="159" t="s">
        <v>2929</v>
      </c>
      <c r="W264" s="131">
        <v>30000</v>
      </c>
      <c r="X264" s="4">
        <v>20000</v>
      </c>
      <c r="Y264" s="152" t="s">
        <v>2923</v>
      </c>
      <c r="Z264" s="157">
        <v>30000</v>
      </c>
      <c r="AA264" s="157">
        <v>20000</v>
      </c>
    </row>
    <row r="265" spans="1:28" s="7" customFormat="1" ht="57.75" customHeight="1">
      <c r="A265" s="1" t="s">
        <v>1507</v>
      </c>
      <c r="B265" s="8" t="s">
        <v>1508</v>
      </c>
      <c r="C265" s="2"/>
      <c r="D265" s="39" t="s">
        <v>401</v>
      </c>
      <c r="E265" s="77" t="s">
        <v>126</v>
      </c>
      <c r="F265" s="2" t="s">
        <v>74</v>
      </c>
      <c r="G265" s="2" t="s">
        <v>47</v>
      </c>
      <c r="H265" s="77" t="s">
        <v>2553</v>
      </c>
      <c r="I265" s="115" t="s">
        <v>1509</v>
      </c>
      <c r="J265" s="3" t="s">
        <v>2657</v>
      </c>
      <c r="K265" s="3" t="s">
        <v>1510</v>
      </c>
      <c r="L265" s="4">
        <v>35000</v>
      </c>
      <c r="M265" s="6" t="s">
        <v>193</v>
      </c>
      <c r="N265" s="6" t="s">
        <v>70</v>
      </c>
      <c r="O265" s="4">
        <v>35000</v>
      </c>
      <c r="P265" s="4"/>
      <c r="Q265" s="4">
        <v>75</v>
      </c>
      <c r="R265" s="4">
        <v>100</v>
      </c>
      <c r="S265" s="4">
        <v>75</v>
      </c>
      <c r="T265" s="4">
        <f t="shared" si="4"/>
        <v>250</v>
      </c>
      <c r="U265" s="45">
        <v>15000</v>
      </c>
      <c r="V265" s="159" t="s">
        <v>2929</v>
      </c>
      <c r="W265" s="133" t="s">
        <v>2881</v>
      </c>
      <c r="X265" s="4" t="s">
        <v>2891</v>
      </c>
      <c r="Y265" s="152" t="s">
        <v>2922</v>
      </c>
      <c r="Z265" s="158" t="s">
        <v>2928</v>
      </c>
      <c r="AA265" s="157" t="s">
        <v>2891</v>
      </c>
      <c r="AB265" s="116"/>
    </row>
    <row r="266" spans="1:27" s="7" customFormat="1" ht="72.75" customHeight="1">
      <c r="A266" s="1" t="s">
        <v>1511</v>
      </c>
      <c r="B266" s="8" t="s">
        <v>1512</v>
      </c>
      <c r="C266" s="2" t="s">
        <v>1513</v>
      </c>
      <c r="D266" s="39" t="s">
        <v>1514</v>
      </c>
      <c r="E266" s="77" t="s">
        <v>298</v>
      </c>
      <c r="F266" s="2" t="s">
        <v>57</v>
      </c>
      <c r="G266" s="2" t="s">
        <v>141</v>
      </c>
      <c r="H266" s="77" t="s">
        <v>1515</v>
      </c>
      <c r="I266" s="115" t="s">
        <v>1516</v>
      </c>
      <c r="J266" s="3" t="s">
        <v>2658</v>
      </c>
      <c r="K266" s="3" t="s">
        <v>1517</v>
      </c>
      <c r="L266" s="4">
        <v>145000</v>
      </c>
      <c r="M266" s="6" t="s">
        <v>32</v>
      </c>
      <c r="N266" s="6" t="s">
        <v>32</v>
      </c>
      <c r="O266" s="4">
        <v>55000</v>
      </c>
      <c r="P266" s="4"/>
      <c r="Q266" s="4">
        <v>100</v>
      </c>
      <c r="R266" s="4">
        <v>50</v>
      </c>
      <c r="S266" s="4">
        <v>60</v>
      </c>
      <c r="T266" s="4">
        <f t="shared" si="4"/>
        <v>210</v>
      </c>
      <c r="U266" s="45">
        <v>10000</v>
      </c>
      <c r="V266" s="159" t="s">
        <v>2929</v>
      </c>
      <c r="W266" s="131">
        <v>20000</v>
      </c>
      <c r="X266" s="4">
        <v>0</v>
      </c>
      <c r="Y266" s="152" t="s">
        <v>2923</v>
      </c>
      <c r="Z266" s="157">
        <v>20000</v>
      </c>
      <c r="AA266" s="157">
        <v>0</v>
      </c>
    </row>
    <row r="267" spans="1:28" s="7" customFormat="1" ht="35.25" customHeight="1">
      <c r="A267" s="1" t="s">
        <v>1518</v>
      </c>
      <c r="B267" s="8" t="s">
        <v>1519</v>
      </c>
      <c r="C267" s="2" t="s">
        <v>1520</v>
      </c>
      <c r="D267" s="39" t="s">
        <v>656</v>
      </c>
      <c r="E267" s="77" t="s">
        <v>657</v>
      </c>
      <c r="F267" s="2" t="s">
        <v>90</v>
      </c>
      <c r="G267" s="2" t="s">
        <v>141</v>
      </c>
      <c r="H267" s="77" t="s">
        <v>1521</v>
      </c>
      <c r="I267" s="115" t="s">
        <v>1522</v>
      </c>
      <c r="J267" s="3" t="s">
        <v>2659</v>
      </c>
      <c r="K267" s="3" t="s">
        <v>1523</v>
      </c>
      <c r="L267" s="4">
        <v>50000</v>
      </c>
      <c r="M267" s="6" t="s">
        <v>107</v>
      </c>
      <c r="N267" s="6" t="s">
        <v>107</v>
      </c>
      <c r="O267" s="4">
        <v>34000</v>
      </c>
      <c r="P267" s="4"/>
      <c r="Q267" s="4">
        <v>60</v>
      </c>
      <c r="R267" s="4">
        <v>80</v>
      </c>
      <c r="S267" s="4">
        <v>80</v>
      </c>
      <c r="T267" s="4">
        <f t="shared" si="4"/>
        <v>220</v>
      </c>
      <c r="U267" s="45">
        <v>10000</v>
      </c>
      <c r="V267" s="159" t="s">
        <v>2929</v>
      </c>
      <c r="W267" s="131">
        <v>20000</v>
      </c>
      <c r="X267" s="4">
        <v>20000</v>
      </c>
      <c r="Y267" s="152" t="s">
        <v>2923</v>
      </c>
      <c r="Z267" s="157">
        <v>20000</v>
      </c>
      <c r="AA267" s="157">
        <v>20000</v>
      </c>
      <c r="AB267" s="116"/>
    </row>
    <row r="268" spans="1:27" s="7" customFormat="1" ht="49.5" customHeight="1">
      <c r="A268" s="1" t="s">
        <v>1524</v>
      </c>
      <c r="B268" s="8" t="s">
        <v>1525</v>
      </c>
      <c r="C268" s="2" t="s">
        <v>1526</v>
      </c>
      <c r="D268" s="39" t="s">
        <v>1527</v>
      </c>
      <c r="E268" s="77" t="s">
        <v>1381</v>
      </c>
      <c r="F268" s="2" t="s">
        <v>90</v>
      </c>
      <c r="G268" s="2" t="s">
        <v>58</v>
      </c>
      <c r="H268" s="77" t="s">
        <v>1528</v>
      </c>
      <c r="I268" s="115" t="s">
        <v>1529</v>
      </c>
      <c r="J268" s="3" t="s">
        <v>2660</v>
      </c>
      <c r="K268" s="3" t="s">
        <v>1530</v>
      </c>
      <c r="L268" s="4">
        <v>100000</v>
      </c>
      <c r="M268" s="6" t="s">
        <v>144</v>
      </c>
      <c r="N268" s="6" t="s">
        <v>144</v>
      </c>
      <c r="O268" s="4">
        <v>50000</v>
      </c>
      <c r="P268" s="4"/>
      <c r="Q268" s="4">
        <v>100</v>
      </c>
      <c r="R268" s="4">
        <v>55</v>
      </c>
      <c r="S268" s="4">
        <v>60</v>
      </c>
      <c r="T268" s="4">
        <f t="shared" si="4"/>
        <v>215</v>
      </c>
      <c r="U268" s="45">
        <v>10000</v>
      </c>
      <c r="V268" s="159" t="s">
        <v>2929</v>
      </c>
      <c r="W268" s="131">
        <v>20000</v>
      </c>
      <c r="X268" s="4" t="s">
        <v>2891</v>
      </c>
      <c r="Y268" s="152" t="s">
        <v>2922</v>
      </c>
      <c r="Z268" s="157">
        <v>20000</v>
      </c>
      <c r="AA268" s="157" t="s">
        <v>2891</v>
      </c>
    </row>
    <row r="269" spans="1:27" s="7" customFormat="1" ht="42">
      <c r="A269" s="1" t="s">
        <v>1531</v>
      </c>
      <c r="B269" s="8" t="s">
        <v>1532</v>
      </c>
      <c r="C269" s="2" t="s">
        <v>1157</v>
      </c>
      <c r="D269" s="39" t="s">
        <v>1158</v>
      </c>
      <c r="E269" s="77" t="s">
        <v>221</v>
      </c>
      <c r="F269" s="2" t="s">
        <v>74</v>
      </c>
      <c r="G269" s="2" t="s">
        <v>58</v>
      </c>
      <c r="H269" s="77" t="s">
        <v>1533</v>
      </c>
      <c r="I269" s="115" t="s">
        <v>1534</v>
      </c>
      <c r="J269" s="3" t="s">
        <v>2661</v>
      </c>
      <c r="K269" s="3" t="s">
        <v>1535</v>
      </c>
      <c r="L269" s="4">
        <v>65000</v>
      </c>
      <c r="M269" s="6" t="s">
        <v>41</v>
      </c>
      <c r="N269" s="6" t="s">
        <v>41</v>
      </c>
      <c r="O269" s="4">
        <v>30000</v>
      </c>
      <c r="P269" s="4"/>
      <c r="Q269" s="4">
        <v>80</v>
      </c>
      <c r="R269" s="4">
        <v>110</v>
      </c>
      <c r="S269" s="4">
        <v>80</v>
      </c>
      <c r="T269" s="4">
        <f t="shared" si="4"/>
        <v>270</v>
      </c>
      <c r="U269" s="45">
        <v>20000</v>
      </c>
      <c r="V269" s="159" t="s">
        <v>2930</v>
      </c>
      <c r="W269" s="131" t="s">
        <v>2853</v>
      </c>
      <c r="X269" s="4">
        <v>20000</v>
      </c>
      <c r="Y269" s="152" t="s">
        <v>2922</v>
      </c>
      <c r="Z269" s="157" t="s">
        <v>2853</v>
      </c>
      <c r="AA269" s="157">
        <v>20000</v>
      </c>
    </row>
    <row r="270" spans="1:28" s="7" customFormat="1" ht="57.75" customHeight="1">
      <c r="A270" s="1" t="s">
        <v>1536</v>
      </c>
      <c r="B270" s="8" t="s">
        <v>1537</v>
      </c>
      <c r="C270" s="2" t="s">
        <v>1538</v>
      </c>
      <c r="D270" s="39" t="s">
        <v>1539</v>
      </c>
      <c r="E270" s="77" t="s">
        <v>1540</v>
      </c>
      <c r="F270" s="2" t="s">
        <v>74</v>
      </c>
      <c r="G270" s="2" t="s">
        <v>141</v>
      </c>
      <c r="H270" s="77" t="s">
        <v>1541</v>
      </c>
      <c r="I270" s="115" t="s">
        <v>1542</v>
      </c>
      <c r="J270" s="3" t="s">
        <v>2662</v>
      </c>
      <c r="K270" s="3" t="s">
        <v>1543</v>
      </c>
      <c r="L270" s="4">
        <v>35000</v>
      </c>
      <c r="M270" s="6" t="s">
        <v>41</v>
      </c>
      <c r="N270" s="6" t="s">
        <v>41</v>
      </c>
      <c r="O270" s="4">
        <v>35000</v>
      </c>
      <c r="P270" s="4"/>
      <c r="Q270" s="4">
        <v>60</v>
      </c>
      <c r="R270" s="4">
        <v>90</v>
      </c>
      <c r="S270" s="4">
        <v>80</v>
      </c>
      <c r="T270" s="4">
        <f aca="true" t="shared" si="5" ref="T270:T301">SUM(Q270:S270)</f>
        <v>230</v>
      </c>
      <c r="U270" s="45">
        <v>10000</v>
      </c>
      <c r="V270" s="159" t="s">
        <v>2929</v>
      </c>
      <c r="W270" s="131">
        <v>10000</v>
      </c>
      <c r="X270" s="4">
        <v>20000</v>
      </c>
      <c r="Y270" s="152" t="s">
        <v>2923</v>
      </c>
      <c r="Z270" s="157">
        <v>10000</v>
      </c>
      <c r="AA270" s="157">
        <v>20000</v>
      </c>
      <c r="AB270" s="116"/>
    </row>
    <row r="271" spans="1:27" s="7" customFormat="1" ht="55.5" customHeight="1">
      <c r="A271" s="1" t="s">
        <v>1544</v>
      </c>
      <c r="B271" s="8" t="s">
        <v>1545</v>
      </c>
      <c r="C271" s="2" t="s">
        <v>1546</v>
      </c>
      <c r="D271" s="39" t="s">
        <v>1547</v>
      </c>
      <c r="E271" s="77" t="s">
        <v>1044</v>
      </c>
      <c r="F271" s="2" t="s">
        <v>96</v>
      </c>
      <c r="G271" s="2" t="s">
        <v>421</v>
      </c>
      <c r="H271" s="77" t="s">
        <v>1548</v>
      </c>
      <c r="I271" s="115" t="s">
        <v>1549</v>
      </c>
      <c r="J271" s="3" t="s">
        <v>2663</v>
      </c>
      <c r="K271" s="3" t="s">
        <v>1550</v>
      </c>
      <c r="L271" s="4">
        <v>58000</v>
      </c>
      <c r="M271" s="6" t="s">
        <v>107</v>
      </c>
      <c r="N271" s="6" t="s">
        <v>52</v>
      </c>
      <c r="O271" s="4">
        <v>29000</v>
      </c>
      <c r="P271" s="4"/>
      <c r="Q271" s="4">
        <v>69</v>
      </c>
      <c r="R271" s="4">
        <v>79</v>
      </c>
      <c r="S271" s="4">
        <v>82</v>
      </c>
      <c r="T271" s="4">
        <f t="shared" si="5"/>
        <v>230</v>
      </c>
      <c r="U271" s="45">
        <v>10000</v>
      </c>
      <c r="V271" s="159" t="s">
        <v>2929</v>
      </c>
      <c r="W271" s="131">
        <v>20000</v>
      </c>
      <c r="X271" s="4" t="s">
        <v>2891</v>
      </c>
      <c r="Y271" s="152" t="s">
        <v>2923</v>
      </c>
      <c r="Z271" s="157">
        <v>20000</v>
      </c>
      <c r="AA271" s="157" t="s">
        <v>2891</v>
      </c>
    </row>
    <row r="272" spans="1:28" s="7" customFormat="1" ht="63">
      <c r="A272" s="1" t="s">
        <v>1551</v>
      </c>
      <c r="B272" s="8" t="s">
        <v>1552</v>
      </c>
      <c r="C272" s="2" t="s">
        <v>1553</v>
      </c>
      <c r="D272" s="39" t="s">
        <v>898</v>
      </c>
      <c r="E272" s="77" t="s">
        <v>899</v>
      </c>
      <c r="F272" s="2" t="s">
        <v>57</v>
      </c>
      <c r="G272" s="2" t="s">
        <v>38</v>
      </c>
      <c r="H272" s="77" t="s">
        <v>1554</v>
      </c>
      <c r="I272" s="115" t="s">
        <v>1555</v>
      </c>
      <c r="J272" s="3" t="s">
        <v>2664</v>
      </c>
      <c r="K272" s="3" t="s">
        <v>1556</v>
      </c>
      <c r="L272" s="4">
        <v>25000</v>
      </c>
      <c r="M272" s="6" t="s">
        <v>107</v>
      </c>
      <c r="N272" s="6" t="s">
        <v>107</v>
      </c>
      <c r="O272" s="4">
        <v>10000</v>
      </c>
      <c r="P272" s="4"/>
      <c r="Q272" s="4">
        <v>50</v>
      </c>
      <c r="R272" s="4">
        <v>40</v>
      </c>
      <c r="S272" s="4">
        <v>60</v>
      </c>
      <c r="T272" s="4">
        <f t="shared" si="5"/>
        <v>150</v>
      </c>
      <c r="U272" s="45">
        <v>0</v>
      </c>
      <c r="V272" s="159" t="s">
        <v>2929</v>
      </c>
      <c r="W272" s="131" t="s">
        <v>2882</v>
      </c>
      <c r="X272" s="4" t="s">
        <v>2891</v>
      </c>
      <c r="Y272" s="152" t="s">
        <v>2922</v>
      </c>
      <c r="Z272" s="157" t="s">
        <v>2882</v>
      </c>
      <c r="AA272" s="157" t="s">
        <v>2891</v>
      </c>
      <c r="AB272" s="116"/>
    </row>
    <row r="273" spans="1:27" s="7" customFormat="1" ht="39" customHeight="1">
      <c r="A273" s="1" t="s">
        <v>1557</v>
      </c>
      <c r="B273" s="8" t="s">
        <v>1558</v>
      </c>
      <c r="C273" s="2" t="s">
        <v>2940</v>
      </c>
      <c r="D273" s="39" t="s">
        <v>74</v>
      </c>
      <c r="E273" s="77" t="s">
        <v>75</v>
      </c>
      <c r="F273" s="2" t="s">
        <v>74</v>
      </c>
      <c r="G273" s="2" t="s">
        <v>846</v>
      </c>
      <c r="H273" s="77" t="s">
        <v>1560</v>
      </c>
      <c r="I273" s="115" t="s">
        <v>1561</v>
      </c>
      <c r="J273" s="3" t="s">
        <v>2665</v>
      </c>
      <c r="K273" s="3" t="s">
        <v>1562</v>
      </c>
      <c r="L273" s="4">
        <v>3600000</v>
      </c>
      <c r="M273" s="6" t="s">
        <v>80</v>
      </c>
      <c r="N273" s="6" t="s">
        <v>81</v>
      </c>
      <c r="O273" s="4">
        <v>1000000</v>
      </c>
      <c r="P273" s="4"/>
      <c r="Q273" s="4">
        <v>200</v>
      </c>
      <c r="R273" s="4">
        <v>165</v>
      </c>
      <c r="S273" s="4">
        <v>182</v>
      </c>
      <c r="T273" s="4">
        <f t="shared" si="5"/>
        <v>547</v>
      </c>
      <c r="U273" s="45">
        <v>400000</v>
      </c>
      <c r="V273" s="159" t="s">
        <v>2930</v>
      </c>
      <c r="W273" s="131">
        <v>400000</v>
      </c>
      <c r="X273" s="4">
        <v>400000</v>
      </c>
      <c r="Y273" s="152" t="s">
        <v>2923</v>
      </c>
      <c r="Z273" s="157">
        <v>400000</v>
      </c>
      <c r="AA273" s="157">
        <v>400000</v>
      </c>
    </row>
    <row r="274" spans="1:27" s="7" customFormat="1" ht="58.5" customHeight="1">
      <c r="A274" s="1" t="s">
        <v>1563</v>
      </c>
      <c r="B274" s="8" t="s">
        <v>1564</v>
      </c>
      <c r="C274" s="2" t="s">
        <v>1565</v>
      </c>
      <c r="D274" s="39" t="s">
        <v>1566</v>
      </c>
      <c r="E274" s="77" t="s">
        <v>1567</v>
      </c>
      <c r="F274" s="2" t="s">
        <v>57</v>
      </c>
      <c r="G274" s="2" t="s">
        <v>141</v>
      </c>
      <c r="H274" s="77" t="s">
        <v>1568</v>
      </c>
      <c r="I274" s="115" t="s">
        <v>1569</v>
      </c>
      <c r="J274" s="3" t="s">
        <v>2666</v>
      </c>
      <c r="K274" s="3" t="s">
        <v>2717</v>
      </c>
      <c r="L274" s="4">
        <v>480000</v>
      </c>
      <c r="M274" s="6" t="s">
        <v>32</v>
      </c>
      <c r="N274" s="6" t="s">
        <v>32</v>
      </c>
      <c r="O274" s="4">
        <v>50000</v>
      </c>
      <c r="P274" s="4"/>
      <c r="Q274" s="4">
        <v>60</v>
      </c>
      <c r="R274" s="4">
        <v>80</v>
      </c>
      <c r="S274" s="4">
        <v>80</v>
      </c>
      <c r="T274" s="4">
        <f t="shared" si="5"/>
        <v>220</v>
      </c>
      <c r="U274" s="45">
        <v>10000</v>
      </c>
      <c r="V274" s="159" t="s">
        <v>2929</v>
      </c>
      <c r="W274" s="131">
        <v>40000</v>
      </c>
      <c r="X274" s="4">
        <v>50000</v>
      </c>
      <c r="Y274" s="152" t="s">
        <v>2923</v>
      </c>
      <c r="Z274" s="157">
        <v>40000</v>
      </c>
      <c r="AA274" s="157">
        <v>50000</v>
      </c>
    </row>
    <row r="275" spans="1:28" s="7" customFormat="1" ht="78.75" customHeight="1">
      <c r="A275" s="1" t="s">
        <v>1570</v>
      </c>
      <c r="B275" s="8" t="s">
        <v>1571</v>
      </c>
      <c r="C275" s="2" t="s">
        <v>1572</v>
      </c>
      <c r="D275" s="39" t="s">
        <v>1573</v>
      </c>
      <c r="E275" s="77" t="s">
        <v>1574</v>
      </c>
      <c r="F275" s="2" t="s">
        <v>74</v>
      </c>
      <c r="G275" s="2" t="s">
        <v>58</v>
      </c>
      <c r="H275" s="77" t="s">
        <v>1575</v>
      </c>
      <c r="I275" s="115" t="s">
        <v>1576</v>
      </c>
      <c r="J275" s="3" t="s">
        <v>2669</v>
      </c>
      <c r="K275" s="3" t="s">
        <v>1399</v>
      </c>
      <c r="L275" s="4">
        <v>117000</v>
      </c>
      <c r="M275" s="6" t="s">
        <v>80</v>
      </c>
      <c r="N275" s="6" t="s">
        <v>80</v>
      </c>
      <c r="O275" s="4">
        <v>50000</v>
      </c>
      <c r="P275" s="4"/>
      <c r="Q275" s="4">
        <v>115</v>
      </c>
      <c r="R275" s="4">
        <v>90</v>
      </c>
      <c r="S275" s="4">
        <v>90</v>
      </c>
      <c r="T275" s="4">
        <f t="shared" si="5"/>
        <v>295</v>
      </c>
      <c r="U275" s="45">
        <v>25000</v>
      </c>
      <c r="V275" s="159" t="s">
        <v>2929</v>
      </c>
      <c r="W275" s="131" t="s">
        <v>2853</v>
      </c>
      <c r="X275" s="4">
        <v>30000</v>
      </c>
      <c r="Y275" s="152" t="s">
        <v>2922</v>
      </c>
      <c r="Z275" s="157" t="s">
        <v>2853</v>
      </c>
      <c r="AA275" s="157">
        <v>30000</v>
      </c>
      <c r="AB275" s="116"/>
    </row>
    <row r="276" spans="1:27" s="7" customFormat="1" ht="62.25" customHeight="1">
      <c r="A276" s="1" t="s">
        <v>1577</v>
      </c>
      <c r="B276" s="8" t="s">
        <v>1578</v>
      </c>
      <c r="C276" s="2" t="s">
        <v>1579</v>
      </c>
      <c r="D276" s="39" t="s">
        <v>1580</v>
      </c>
      <c r="E276" s="77" t="s">
        <v>1581</v>
      </c>
      <c r="F276" s="2" t="s">
        <v>96</v>
      </c>
      <c r="G276" s="2" t="s">
        <v>58</v>
      </c>
      <c r="H276" s="77" t="s">
        <v>1582</v>
      </c>
      <c r="I276" s="115" t="s">
        <v>1583</v>
      </c>
      <c r="J276" s="3" t="s">
        <v>2670</v>
      </c>
      <c r="K276" s="3" t="s">
        <v>1584</v>
      </c>
      <c r="L276" s="4">
        <v>100000</v>
      </c>
      <c r="M276" s="6" t="s">
        <v>69</v>
      </c>
      <c r="N276" s="6" t="s">
        <v>81</v>
      </c>
      <c r="O276" s="4">
        <v>50000</v>
      </c>
      <c r="P276" s="4"/>
      <c r="Q276" s="4">
        <v>105</v>
      </c>
      <c r="R276" s="4">
        <v>90</v>
      </c>
      <c r="S276" s="4">
        <v>75</v>
      </c>
      <c r="T276" s="4">
        <f t="shared" si="5"/>
        <v>270</v>
      </c>
      <c r="U276" s="45">
        <v>20000</v>
      </c>
      <c r="V276" s="159" t="s">
        <v>2930</v>
      </c>
      <c r="W276" s="131">
        <v>25000</v>
      </c>
      <c r="X276" s="4">
        <v>25000</v>
      </c>
      <c r="Y276" s="152" t="s">
        <v>2922</v>
      </c>
      <c r="Z276" s="157">
        <v>25000</v>
      </c>
      <c r="AA276" s="157">
        <v>25000</v>
      </c>
    </row>
    <row r="277" spans="1:28" s="7" customFormat="1" ht="98.25" customHeight="1">
      <c r="A277" s="1" t="s">
        <v>1585</v>
      </c>
      <c r="B277" s="8" t="s">
        <v>1586</v>
      </c>
      <c r="C277" s="2" t="s">
        <v>1587</v>
      </c>
      <c r="D277" s="39" t="s">
        <v>1588</v>
      </c>
      <c r="E277" s="77" t="s">
        <v>1589</v>
      </c>
      <c r="F277" s="2" t="s">
        <v>57</v>
      </c>
      <c r="G277" s="2" t="s">
        <v>421</v>
      </c>
      <c r="H277" s="77" t="s">
        <v>1590</v>
      </c>
      <c r="I277" s="115" t="s">
        <v>1591</v>
      </c>
      <c r="J277" s="3" t="s">
        <v>2671</v>
      </c>
      <c r="K277" s="3" t="s">
        <v>2818</v>
      </c>
      <c r="L277" s="4">
        <v>46500</v>
      </c>
      <c r="M277" s="6" t="s">
        <v>107</v>
      </c>
      <c r="N277" s="6" t="s">
        <v>107</v>
      </c>
      <c r="O277" s="4">
        <v>35000</v>
      </c>
      <c r="P277" s="4"/>
      <c r="Q277" s="4">
        <v>80</v>
      </c>
      <c r="R277" s="4">
        <v>60</v>
      </c>
      <c r="S277" s="4">
        <v>110</v>
      </c>
      <c r="T277" s="4">
        <f t="shared" si="5"/>
        <v>250</v>
      </c>
      <c r="U277" s="45">
        <v>15000</v>
      </c>
      <c r="V277" s="159" t="s">
        <v>2929</v>
      </c>
      <c r="W277" s="131">
        <v>20000</v>
      </c>
      <c r="X277" s="4">
        <v>20000</v>
      </c>
      <c r="Y277" s="152" t="s">
        <v>2923</v>
      </c>
      <c r="Z277" s="157">
        <v>20000</v>
      </c>
      <c r="AA277" s="157">
        <v>20000</v>
      </c>
      <c r="AB277" s="116"/>
    </row>
    <row r="278" spans="1:27" s="7" customFormat="1" ht="80.25" customHeight="1">
      <c r="A278" s="1" t="s">
        <v>1592</v>
      </c>
      <c r="B278" s="8" t="s">
        <v>1552</v>
      </c>
      <c r="C278" s="2" t="s">
        <v>1553</v>
      </c>
      <c r="D278" s="39" t="s">
        <v>898</v>
      </c>
      <c r="E278" s="77" t="s">
        <v>899</v>
      </c>
      <c r="F278" s="2" t="s">
        <v>57</v>
      </c>
      <c r="G278" s="2" t="s">
        <v>38</v>
      </c>
      <c r="H278" s="77" t="s">
        <v>1554</v>
      </c>
      <c r="I278" s="115" t="s">
        <v>1593</v>
      </c>
      <c r="J278" s="3" t="s">
        <v>2672</v>
      </c>
      <c r="K278" s="3" t="s">
        <v>1594</v>
      </c>
      <c r="L278" s="4">
        <v>75000</v>
      </c>
      <c r="M278" s="6" t="s">
        <v>144</v>
      </c>
      <c r="N278" s="6" t="s">
        <v>144</v>
      </c>
      <c r="O278" s="4">
        <v>25000</v>
      </c>
      <c r="P278" s="4"/>
      <c r="Q278" s="4">
        <v>100</v>
      </c>
      <c r="R278" s="4">
        <v>80</v>
      </c>
      <c r="S278" s="4">
        <v>70</v>
      </c>
      <c r="T278" s="4">
        <f t="shared" si="5"/>
        <v>250</v>
      </c>
      <c r="U278" s="45">
        <v>15000</v>
      </c>
      <c r="V278" s="159" t="s">
        <v>2929</v>
      </c>
      <c r="W278" s="131" t="s">
        <v>2853</v>
      </c>
      <c r="X278" s="4" t="s">
        <v>2891</v>
      </c>
      <c r="Y278" s="152" t="s">
        <v>2922</v>
      </c>
      <c r="Z278" s="157" t="s">
        <v>2853</v>
      </c>
      <c r="AA278" s="157" t="s">
        <v>2891</v>
      </c>
    </row>
    <row r="279" spans="1:27" s="7" customFormat="1" ht="51.75" customHeight="1">
      <c r="A279" s="1" t="s">
        <v>1595</v>
      </c>
      <c r="B279" s="8" t="s">
        <v>1596</v>
      </c>
      <c r="C279" s="2" t="s">
        <v>1597</v>
      </c>
      <c r="D279" s="39" t="s">
        <v>74</v>
      </c>
      <c r="E279" s="77" t="s">
        <v>75</v>
      </c>
      <c r="F279" s="2" t="s">
        <v>74</v>
      </c>
      <c r="G279" s="2" t="s">
        <v>58</v>
      </c>
      <c r="H279" s="77" t="s">
        <v>1598</v>
      </c>
      <c r="I279" s="115" t="s">
        <v>1599</v>
      </c>
      <c r="J279" s="3" t="s">
        <v>2673</v>
      </c>
      <c r="K279" s="3" t="s">
        <v>1600</v>
      </c>
      <c r="L279" s="4">
        <v>244800</v>
      </c>
      <c r="M279" s="6" t="s">
        <v>80</v>
      </c>
      <c r="N279" s="6" t="s">
        <v>203</v>
      </c>
      <c r="O279" s="4">
        <v>120800</v>
      </c>
      <c r="P279" s="4"/>
      <c r="Q279" s="4">
        <v>119</v>
      </c>
      <c r="R279" s="4">
        <v>100</v>
      </c>
      <c r="S279" s="4">
        <v>80</v>
      </c>
      <c r="T279" s="4">
        <f t="shared" si="5"/>
        <v>299</v>
      </c>
      <c r="U279" s="45">
        <v>25000</v>
      </c>
      <c r="V279" s="159" t="s">
        <v>2929</v>
      </c>
      <c r="W279" s="131" t="s">
        <v>2853</v>
      </c>
      <c r="X279" s="4" t="s">
        <v>2891</v>
      </c>
      <c r="Y279" s="152" t="s">
        <v>2922</v>
      </c>
      <c r="Z279" s="157" t="s">
        <v>2853</v>
      </c>
      <c r="AA279" s="157" t="s">
        <v>2891</v>
      </c>
    </row>
    <row r="280" spans="1:28" s="7" customFormat="1" ht="60.75" customHeight="1">
      <c r="A280" s="1" t="s">
        <v>1601</v>
      </c>
      <c r="B280" s="8" t="s">
        <v>1602</v>
      </c>
      <c r="C280" s="2" t="s">
        <v>1603</v>
      </c>
      <c r="D280" s="39" t="s">
        <v>1604</v>
      </c>
      <c r="E280" s="77" t="s">
        <v>1605</v>
      </c>
      <c r="F280" s="2" t="s">
        <v>74</v>
      </c>
      <c r="G280" s="2" t="s">
        <v>58</v>
      </c>
      <c r="H280" s="77" t="s">
        <v>1606</v>
      </c>
      <c r="I280" s="115" t="s">
        <v>1607</v>
      </c>
      <c r="J280" s="3" t="s">
        <v>2674</v>
      </c>
      <c r="K280" s="3" t="s">
        <v>2819</v>
      </c>
      <c r="L280" s="4">
        <v>300000</v>
      </c>
      <c r="M280" s="6" t="s">
        <v>218</v>
      </c>
      <c r="N280" s="6" t="s">
        <v>218</v>
      </c>
      <c r="O280" s="4">
        <v>150000</v>
      </c>
      <c r="P280" s="4"/>
      <c r="Q280" s="4">
        <v>160</v>
      </c>
      <c r="R280" s="4">
        <v>167</v>
      </c>
      <c r="S280" s="4">
        <v>173</v>
      </c>
      <c r="T280" s="4">
        <f t="shared" si="5"/>
        <v>500</v>
      </c>
      <c r="U280" s="45">
        <v>140000</v>
      </c>
      <c r="V280" s="159" t="s">
        <v>2929</v>
      </c>
      <c r="W280" s="133" t="s">
        <v>2883</v>
      </c>
      <c r="X280" s="4">
        <v>0</v>
      </c>
      <c r="Y280" s="152" t="s">
        <v>2922</v>
      </c>
      <c r="Z280" s="157" t="s">
        <v>2883</v>
      </c>
      <c r="AA280" s="157">
        <v>0</v>
      </c>
      <c r="AB280" s="116"/>
    </row>
    <row r="281" spans="1:27" s="7" customFormat="1" ht="77.25" customHeight="1">
      <c r="A281" s="1" t="s">
        <v>1608</v>
      </c>
      <c r="B281" s="8" t="s">
        <v>1609</v>
      </c>
      <c r="C281" s="2" t="s">
        <v>1610</v>
      </c>
      <c r="D281" s="39" t="s">
        <v>1100</v>
      </c>
      <c r="E281" s="77" t="s">
        <v>1101</v>
      </c>
      <c r="F281" s="2" t="s">
        <v>1100</v>
      </c>
      <c r="G281" s="2" t="s">
        <v>58</v>
      </c>
      <c r="H281" s="77" t="s">
        <v>1611</v>
      </c>
      <c r="I281" s="115" t="s">
        <v>1612</v>
      </c>
      <c r="J281" s="3" t="s">
        <v>2675</v>
      </c>
      <c r="K281" s="3" t="s">
        <v>1613</v>
      </c>
      <c r="L281" s="4">
        <v>602000</v>
      </c>
      <c r="M281" s="6" t="s">
        <v>69</v>
      </c>
      <c r="N281" s="6" t="s">
        <v>52</v>
      </c>
      <c r="O281" s="4">
        <v>150000</v>
      </c>
      <c r="P281" s="4"/>
      <c r="Q281" s="4">
        <v>150</v>
      </c>
      <c r="R281" s="4">
        <v>149</v>
      </c>
      <c r="S281" s="4">
        <v>151</v>
      </c>
      <c r="T281" s="4">
        <f t="shared" si="5"/>
        <v>450</v>
      </c>
      <c r="U281" s="45">
        <v>70000</v>
      </c>
      <c r="V281" s="159" t="s">
        <v>2930</v>
      </c>
      <c r="W281" s="131">
        <v>90000</v>
      </c>
      <c r="X281" s="4">
        <v>100000</v>
      </c>
      <c r="Y281" s="152" t="s">
        <v>2922</v>
      </c>
      <c r="Z281" s="157">
        <v>90000</v>
      </c>
      <c r="AA281" s="157">
        <v>100000</v>
      </c>
    </row>
    <row r="282" spans="1:28" s="7" customFormat="1" ht="70.5" customHeight="1">
      <c r="A282" s="1" t="s">
        <v>1614</v>
      </c>
      <c r="B282" s="8" t="s">
        <v>1615</v>
      </c>
      <c r="C282" s="2" t="s">
        <v>1616</v>
      </c>
      <c r="D282" s="39" t="s">
        <v>508</v>
      </c>
      <c r="E282" s="77" t="s">
        <v>509</v>
      </c>
      <c r="F282" s="2" t="s">
        <v>96</v>
      </c>
      <c r="G282" s="2" t="s">
        <v>174</v>
      </c>
      <c r="H282" s="77" t="s">
        <v>1617</v>
      </c>
      <c r="I282" s="115" t="s">
        <v>1618</v>
      </c>
      <c r="J282" s="3" t="s">
        <v>2718</v>
      </c>
      <c r="K282" s="3" t="s">
        <v>1619</v>
      </c>
      <c r="L282" s="4">
        <v>212000</v>
      </c>
      <c r="M282" s="6" t="s">
        <v>80</v>
      </c>
      <c r="N282" s="6" t="s">
        <v>81</v>
      </c>
      <c r="O282" s="4">
        <v>106000</v>
      </c>
      <c r="P282" s="4"/>
      <c r="Q282" s="4">
        <v>105</v>
      </c>
      <c r="R282" s="4">
        <v>110</v>
      </c>
      <c r="S282" s="4">
        <v>92</v>
      </c>
      <c r="T282" s="4">
        <f t="shared" si="5"/>
        <v>307</v>
      </c>
      <c r="U282" s="45">
        <v>30000</v>
      </c>
      <c r="V282" s="159" t="s">
        <v>2929</v>
      </c>
      <c r="W282" s="131">
        <v>18000</v>
      </c>
      <c r="X282" s="4">
        <v>20000</v>
      </c>
      <c r="Y282" s="152" t="s">
        <v>2923</v>
      </c>
      <c r="Z282" s="157">
        <v>18000</v>
      </c>
      <c r="AA282" s="157">
        <v>20000</v>
      </c>
      <c r="AB282" s="116"/>
    </row>
    <row r="283" spans="1:27" s="7" customFormat="1" ht="81.75" customHeight="1">
      <c r="A283" s="1" t="s">
        <v>1620</v>
      </c>
      <c r="B283" s="8" t="s">
        <v>1621</v>
      </c>
      <c r="C283" s="2" t="s">
        <v>1622</v>
      </c>
      <c r="D283" s="39" t="s">
        <v>1121</v>
      </c>
      <c r="E283" s="77" t="s">
        <v>1122</v>
      </c>
      <c r="F283" s="2" t="s">
        <v>1100</v>
      </c>
      <c r="G283" s="2" t="s">
        <v>58</v>
      </c>
      <c r="H283" s="77" t="s">
        <v>1623</v>
      </c>
      <c r="I283" s="115" t="s">
        <v>1624</v>
      </c>
      <c r="J283" s="3" t="s">
        <v>2676</v>
      </c>
      <c r="K283" s="3" t="s">
        <v>1625</v>
      </c>
      <c r="L283" s="4">
        <v>110000</v>
      </c>
      <c r="M283" s="6" t="s">
        <v>52</v>
      </c>
      <c r="N283" s="6" t="s">
        <v>52</v>
      </c>
      <c r="O283" s="4">
        <v>25000</v>
      </c>
      <c r="P283" s="4"/>
      <c r="Q283" s="4">
        <v>100</v>
      </c>
      <c r="R283" s="4">
        <v>80</v>
      </c>
      <c r="S283" s="4">
        <v>90</v>
      </c>
      <c r="T283" s="4">
        <f t="shared" si="5"/>
        <v>270</v>
      </c>
      <c r="U283" s="45">
        <v>20000</v>
      </c>
      <c r="V283" s="159" t="s">
        <v>2929</v>
      </c>
      <c r="W283" s="131">
        <v>20000</v>
      </c>
      <c r="X283" s="4" t="s">
        <v>2891</v>
      </c>
      <c r="Y283" s="152" t="s">
        <v>2922</v>
      </c>
      <c r="Z283" s="157">
        <v>20000</v>
      </c>
      <c r="AA283" s="157" t="s">
        <v>2891</v>
      </c>
    </row>
    <row r="284" spans="1:27" s="7" customFormat="1" ht="67.5" customHeight="1">
      <c r="A284" s="1" t="s">
        <v>1626</v>
      </c>
      <c r="B284" s="8" t="s">
        <v>1627</v>
      </c>
      <c r="C284" s="2" t="s">
        <v>1628</v>
      </c>
      <c r="D284" s="39" t="s">
        <v>74</v>
      </c>
      <c r="E284" s="77" t="s">
        <v>75</v>
      </c>
      <c r="F284" s="2" t="s">
        <v>74</v>
      </c>
      <c r="G284" s="2" t="s">
        <v>201</v>
      </c>
      <c r="H284" s="77" t="s">
        <v>1629</v>
      </c>
      <c r="I284" s="115" t="s">
        <v>1630</v>
      </c>
      <c r="J284" s="3" t="s">
        <v>2677</v>
      </c>
      <c r="K284" s="3" t="s">
        <v>1631</v>
      </c>
      <c r="L284" s="4">
        <v>100000</v>
      </c>
      <c r="M284" s="6" t="s">
        <v>218</v>
      </c>
      <c r="N284" s="6" t="s">
        <v>52</v>
      </c>
      <c r="O284" s="4">
        <v>50000</v>
      </c>
      <c r="P284" s="4"/>
      <c r="Q284" s="4">
        <v>115</v>
      </c>
      <c r="R284" s="4">
        <v>100</v>
      </c>
      <c r="S284" s="4">
        <v>55</v>
      </c>
      <c r="T284" s="4">
        <f t="shared" si="5"/>
        <v>270</v>
      </c>
      <c r="U284" s="45">
        <v>20000</v>
      </c>
      <c r="V284" s="159" t="s">
        <v>2929</v>
      </c>
      <c r="W284" s="131" t="s">
        <v>2862</v>
      </c>
      <c r="X284" s="4" t="s">
        <v>2891</v>
      </c>
      <c r="Y284" s="152" t="s">
        <v>2922</v>
      </c>
      <c r="Z284" s="157" t="s">
        <v>2862</v>
      </c>
      <c r="AA284" s="157" t="s">
        <v>2891</v>
      </c>
    </row>
    <row r="285" spans="1:28" s="7" customFormat="1" ht="56.25" customHeight="1">
      <c r="A285" s="1" t="s">
        <v>1632</v>
      </c>
      <c r="B285" s="8" t="s">
        <v>1633</v>
      </c>
      <c r="C285" s="2" t="s">
        <v>1634</v>
      </c>
      <c r="D285" s="39" t="s">
        <v>74</v>
      </c>
      <c r="E285" s="77" t="s">
        <v>1485</v>
      </c>
      <c r="F285" s="2" t="s">
        <v>74</v>
      </c>
      <c r="G285" s="2" t="s">
        <v>58</v>
      </c>
      <c r="H285" s="77" t="s">
        <v>1635</v>
      </c>
      <c r="I285" s="115" t="s">
        <v>1636</v>
      </c>
      <c r="J285" s="3" t="s">
        <v>2719</v>
      </c>
      <c r="K285" s="3" t="s">
        <v>1637</v>
      </c>
      <c r="L285" s="4">
        <v>340000</v>
      </c>
      <c r="M285" s="6" t="s">
        <v>80</v>
      </c>
      <c r="N285" s="6" t="s">
        <v>81</v>
      </c>
      <c r="O285" s="4">
        <v>140000</v>
      </c>
      <c r="P285" s="4"/>
      <c r="Q285" s="4">
        <v>170</v>
      </c>
      <c r="R285" s="4">
        <v>156</v>
      </c>
      <c r="S285" s="4">
        <v>154</v>
      </c>
      <c r="T285" s="4">
        <f t="shared" si="5"/>
        <v>480</v>
      </c>
      <c r="U285" s="45">
        <v>100000</v>
      </c>
      <c r="V285" s="159" t="s">
        <v>2930</v>
      </c>
      <c r="W285" s="131">
        <v>100000</v>
      </c>
      <c r="X285" s="4">
        <v>60000</v>
      </c>
      <c r="Y285" s="152" t="s">
        <v>2922</v>
      </c>
      <c r="Z285" s="157">
        <v>100000</v>
      </c>
      <c r="AA285" s="157">
        <v>60000</v>
      </c>
      <c r="AB285" s="116"/>
    </row>
    <row r="286" spans="1:27" s="7" customFormat="1" ht="35.25" customHeight="1">
      <c r="A286" s="1" t="s">
        <v>1638</v>
      </c>
      <c r="B286" s="8" t="s">
        <v>1639</v>
      </c>
      <c r="C286" s="2"/>
      <c r="D286" s="39" t="s">
        <v>96</v>
      </c>
      <c r="E286" s="77" t="s">
        <v>97</v>
      </c>
      <c r="F286" s="2" t="s">
        <v>96</v>
      </c>
      <c r="G286" s="2" t="s">
        <v>29</v>
      </c>
      <c r="H286" s="77"/>
      <c r="I286" s="115" t="s">
        <v>1640</v>
      </c>
      <c r="J286" s="3" t="s">
        <v>2678</v>
      </c>
      <c r="K286" s="3" t="s">
        <v>1641</v>
      </c>
      <c r="L286" s="4">
        <v>80000</v>
      </c>
      <c r="M286" s="6" t="s">
        <v>107</v>
      </c>
      <c r="N286" s="6" t="s">
        <v>107</v>
      </c>
      <c r="O286" s="4">
        <v>30000</v>
      </c>
      <c r="P286" s="4"/>
      <c r="Q286" s="4">
        <v>130</v>
      </c>
      <c r="R286" s="4">
        <v>50</v>
      </c>
      <c r="S286" s="4">
        <v>50</v>
      </c>
      <c r="T286" s="4">
        <f t="shared" si="5"/>
        <v>230</v>
      </c>
      <c r="U286" s="45">
        <v>10000</v>
      </c>
      <c r="V286" s="159" t="s">
        <v>2929</v>
      </c>
      <c r="W286" s="131">
        <v>25000</v>
      </c>
      <c r="X286" s="4">
        <v>30000</v>
      </c>
      <c r="Y286" s="152" t="s">
        <v>2922</v>
      </c>
      <c r="Z286" s="157">
        <v>25000</v>
      </c>
      <c r="AA286" s="157">
        <v>30000</v>
      </c>
    </row>
    <row r="287" spans="1:28" s="7" customFormat="1" ht="66" customHeight="1">
      <c r="A287" s="1" t="s">
        <v>1642</v>
      </c>
      <c r="B287" s="8" t="s">
        <v>1643</v>
      </c>
      <c r="C287" s="2" t="s">
        <v>1644</v>
      </c>
      <c r="D287" s="39" t="s">
        <v>74</v>
      </c>
      <c r="E287" s="77" t="s">
        <v>75</v>
      </c>
      <c r="F287" s="2" t="s">
        <v>74</v>
      </c>
      <c r="G287" s="2" t="s">
        <v>38</v>
      </c>
      <c r="H287" s="77" t="s">
        <v>1645</v>
      </c>
      <c r="I287" s="115" t="s">
        <v>1646</v>
      </c>
      <c r="J287" s="3" t="s">
        <v>2679</v>
      </c>
      <c r="K287" s="3" t="s">
        <v>2680</v>
      </c>
      <c r="L287" s="4">
        <v>80000</v>
      </c>
      <c r="M287" s="6" t="s">
        <v>193</v>
      </c>
      <c r="N287" s="6" t="s">
        <v>52</v>
      </c>
      <c r="O287" s="4">
        <v>30000</v>
      </c>
      <c r="P287" s="4"/>
      <c r="Q287" s="4">
        <v>115</v>
      </c>
      <c r="R287" s="4">
        <v>60</v>
      </c>
      <c r="S287" s="4">
        <v>55</v>
      </c>
      <c r="T287" s="4">
        <f t="shared" si="5"/>
        <v>230</v>
      </c>
      <c r="U287" s="45">
        <v>10000</v>
      </c>
      <c r="V287" s="159" t="s">
        <v>2929</v>
      </c>
      <c r="W287" s="131">
        <v>10000</v>
      </c>
      <c r="X287" s="4" t="s">
        <v>2891</v>
      </c>
      <c r="Y287" s="152" t="s">
        <v>2922</v>
      </c>
      <c r="Z287" s="157">
        <v>10000</v>
      </c>
      <c r="AA287" s="157" t="s">
        <v>2891</v>
      </c>
      <c r="AB287" s="116"/>
    </row>
    <row r="288" spans="1:27" s="7" customFormat="1" ht="68.25" customHeight="1">
      <c r="A288" s="1" t="s">
        <v>1647</v>
      </c>
      <c r="B288" s="8" t="s">
        <v>1648</v>
      </c>
      <c r="C288" s="2"/>
      <c r="D288" s="39" t="s">
        <v>90</v>
      </c>
      <c r="E288" s="77" t="s">
        <v>346</v>
      </c>
      <c r="F288" s="2" t="s">
        <v>90</v>
      </c>
      <c r="G288" s="2" t="s">
        <v>29</v>
      </c>
      <c r="H288" s="77"/>
      <c r="I288" s="115" t="s">
        <v>1649</v>
      </c>
      <c r="J288" s="3" t="s">
        <v>2681</v>
      </c>
      <c r="K288" s="3" t="s">
        <v>1650</v>
      </c>
      <c r="L288" s="4">
        <v>305000</v>
      </c>
      <c r="M288" s="6" t="s">
        <v>80</v>
      </c>
      <c r="N288" s="6" t="s">
        <v>81</v>
      </c>
      <c r="O288" s="4">
        <v>100000</v>
      </c>
      <c r="P288" s="4"/>
      <c r="Q288" s="4">
        <v>150</v>
      </c>
      <c r="R288" s="4">
        <v>149</v>
      </c>
      <c r="S288" s="4">
        <v>159</v>
      </c>
      <c r="T288" s="4">
        <f t="shared" si="5"/>
        <v>458</v>
      </c>
      <c r="U288" s="45">
        <v>80000</v>
      </c>
      <c r="V288" s="159" t="s">
        <v>2930</v>
      </c>
      <c r="W288" s="131" t="s">
        <v>2853</v>
      </c>
      <c r="X288" s="4" t="s">
        <v>2891</v>
      </c>
      <c r="Y288" s="152" t="s">
        <v>2922</v>
      </c>
      <c r="Z288" s="157" t="s">
        <v>2853</v>
      </c>
      <c r="AA288" s="157" t="s">
        <v>2891</v>
      </c>
    </row>
    <row r="289" spans="1:27" s="7" customFormat="1" ht="57.75" customHeight="1">
      <c r="A289" s="1" t="s">
        <v>1651</v>
      </c>
      <c r="B289" s="8" t="s">
        <v>1652</v>
      </c>
      <c r="C289" s="2" t="s">
        <v>1653</v>
      </c>
      <c r="D289" s="39" t="s">
        <v>172</v>
      </c>
      <c r="E289" s="77" t="s">
        <v>173</v>
      </c>
      <c r="F289" s="2" t="s">
        <v>1100</v>
      </c>
      <c r="G289" s="2" t="s">
        <v>421</v>
      </c>
      <c r="H289" s="77" t="s">
        <v>1654</v>
      </c>
      <c r="I289" s="115" t="s">
        <v>1655</v>
      </c>
      <c r="J289" s="3" t="s">
        <v>2682</v>
      </c>
      <c r="K289" s="3" t="s">
        <v>2820</v>
      </c>
      <c r="L289" s="4">
        <v>1042760</v>
      </c>
      <c r="M289" s="6" t="s">
        <v>80</v>
      </c>
      <c r="N289" s="6" t="s">
        <v>81</v>
      </c>
      <c r="O289" s="4">
        <v>500000</v>
      </c>
      <c r="P289" s="4"/>
      <c r="Q289" s="4">
        <v>150</v>
      </c>
      <c r="R289" s="4">
        <v>160</v>
      </c>
      <c r="S289" s="4">
        <v>150</v>
      </c>
      <c r="T289" s="4">
        <f t="shared" si="5"/>
        <v>460</v>
      </c>
      <c r="U289" s="45">
        <v>80000</v>
      </c>
      <c r="V289" s="159" t="s">
        <v>2929</v>
      </c>
      <c r="W289" s="131">
        <v>80000</v>
      </c>
      <c r="X289" s="4" t="s">
        <v>2891</v>
      </c>
      <c r="Y289" s="152" t="s">
        <v>2923</v>
      </c>
      <c r="Z289" s="157">
        <v>80000</v>
      </c>
      <c r="AA289" s="157" t="s">
        <v>2891</v>
      </c>
    </row>
    <row r="290" spans="1:28" s="7" customFormat="1" ht="51" customHeight="1">
      <c r="A290" s="1" t="s">
        <v>1656</v>
      </c>
      <c r="B290" s="8" t="s">
        <v>1652</v>
      </c>
      <c r="C290" s="2" t="s">
        <v>1653</v>
      </c>
      <c r="D290" s="39" t="s">
        <v>172</v>
      </c>
      <c r="E290" s="77" t="s">
        <v>173</v>
      </c>
      <c r="F290" s="2" t="s">
        <v>1100</v>
      </c>
      <c r="G290" s="2" t="s">
        <v>421</v>
      </c>
      <c r="H290" s="77" t="s">
        <v>1654</v>
      </c>
      <c r="I290" s="115" t="s">
        <v>1657</v>
      </c>
      <c r="J290" s="3" t="s">
        <v>2683</v>
      </c>
      <c r="K290" s="3" t="s">
        <v>1658</v>
      </c>
      <c r="L290" s="4">
        <v>652500</v>
      </c>
      <c r="M290" s="6" t="s">
        <v>80</v>
      </c>
      <c r="N290" s="6" t="s">
        <v>81</v>
      </c>
      <c r="O290" s="4">
        <v>102500</v>
      </c>
      <c r="P290" s="4"/>
      <c r="Q290" s="4">
        <v>100</v>
      </c>
      <c r="R290" s="4">
        <v>70</v>
      </c>
      <c r="S290" s="4">
        <v>100</v>
      </c>
      <c r="T290" s="4">
        <f t="shared" si="5"/>
        <v>270</v>
      </c>
      <c r="U290" s="45">
        <v>20000</v>
      </c>
      <c r="V290" s="159" t="s">
        <v>2929</v>
      </c>
      <c r="W290" s="131" t="s">
        <v>2862</v>
      </c>
      <c r="X290" s="4" t="s">
        <v>2891</v>
      </c>
      <c r="Y290" s="152" t="s">
        <v>2923</v>
      </c>
      <c r="Z290" s="157" t="s">
        <v>2862</v>
      </c>
      <c r="AA290" s="157" t="s">
        <v>2891</v>
      </c>
      <c r="AB290" s="116"/>
    </row>
    <row r="291" spans="1:27" s="7" customFormat="1" ht="55.5" customHeight="1">
      <c r="A291" s="1" t="s">
        <v>1659</v>
      </c>
      <c r="B291" s="8" t="s">
        <v>1660</v>
      </c>
      <c r="C291" s="2" t="s">
        <v>1587</v>
      </c>
      <c r="D291" s="39" t="s">
        <v>1588</v>
      </c>
      <c r="E291" s="77" t="s">
        <v>1589</v>
      </c>
      <c r="F291" s="2" t="s">
        <v>57</v>
      </c>
      <c r="G291" s="2" t="s">
        <v>141</v>
      </c>
      <c r="H291" s="77" t="s">
        <v>1661</v>
      </c>
      <c r="I291" s="115" t="s">
        <v>1662</v>
      </c>
      <c r="J291" s="3" t="s">
        <v>2684</v>
      </c>
      <c r="K291" s="3" t="s">
        <v>2821</v>
      </c>
      <c r="L291" s="4">
        <v>67000</v>
      </c>
      <c r="M291" s="6" t="s">
        <v>107</v>
      </c>
      <c r="N291" s="6" t="s">
        <v>107</v>
      </c>
      <c r="O291" s="4">
        <v>35000</v>
      </c>
      <c r="P291" s="4"/>
      <c r="Q291" s="4">
        <v>60</v>
      </c>
      <c r="R291" s="4">
        <v>60</v>
      </c>
      <c r="S291" s="4">
        <v>50</v>
      </c>
      <c r="T291" s="4">
        <f t="shared" si="5"/>
        <v>170</v>
      </c>
      <c r="U291" s="45">
        <v>0</v>
      </c>
      <c r="V291" s="159" t="s">
        <v>2929</v>
      </c>
      <c r="W291" s="131" t="s">
        <v>2861</v>
      </c>
      <c r="X291" s="4" t="s">
        <v>2891</v>
      </c>
      <c r="Y291" s="152" t="s">
        <v>2923</v>
      </c>
      <c r="Z291" s="157" t="s">
        <v>2861</v>
      </c>
      <c r="AA291" s="157" t="s">
        <v>2891</v>
      </c>
    </row>
    <row r="292" spans="1:28" s="7" customFormat="1" ht="73.5">
      <c r="A292" s="1" t="s">
        <v>1663</v>
      </c>
      <c r="B292" s="8" t="s">
        <v>1664</v>
      </c>
      <c r="C292" s="2" t="s">
        <v>1665</v>
      </c>
      <c r="D292" s="39" t="s">
        <v>856</v>
      </c>
      <c r="E292" s="77" t="s">
        <v>857</v>
      </c>
      <c r="F292" s="2" t="s">
        <v>96</v>
      </c>
      <c r="G292" s="2" t="s">
        <v>174</v>
      </c>
      <c r="H292" s="77" t="s">
        <v>1666</v>
      </c>
      <c r="I292" s="115" t="s">
        <v>1667</v>
      </c>
      <c r="J292" s="3" t="s">
        <v>2720</v>
      </c>
      <c r="K292" s="3" t="s">
        <v>1668</v>
      </c>
      <c r="L292" s="4">
        <v>150000</v>
      </c>
      <c r="M292" s="6" t="s">
        <v>1669</v>
      </c>
      <c r="N292" s="6" t="s">
        <v>51</v>
      </c>
      <c r="O292" s="4">
        <v>50000</v>
      </c>
      <c r="P292" s="4"/>
      <c r="Q292" s="4">
        <v>120</v>
      </c>
      <c r="R292" s="4">
        <v>80</v>
      </c>
      <c r="S292" s="4">
        <v>150</v>
      </c>
      <c r="T292" s="4">
        <f t="shared" si="5"/>
        <v>350</v>
      </c>
      <c r="U292" s="45">
        <v>35000</v>
      </c>
      <c r="V292" s="159" t="s">
        <v>2929</v>
      </c>
      <c r="W292" s="131">
        <v>40000</v>
      </c>
      <c r="X292" s="4" t="s">
        <v>2891</v>
      </c>
      <c r="Y292" s="152" t="s">
        <v>2923</v>
      </c>
      <c r="Z292" s="157">
        <v>40000</v>
      </c>
      <c r="AA292" s="157" t="s">
        <v>2891</v>
      </c>
      <c r="AB292" s="116"/>
    </row>
    <row r="293" spans="1:27" s="7" customFormat="1" ht="42">
      <c r="A293" s="1" t="s">
        <v>1670</v>
      </c>
      <c r="B293" s="8" t="s">
        <v>1671</v>
      </c>
      <c r="C293" s="2" t="s">
        <v>1672</v>
      </c>
      <c r="D293" s="39" t="s">
        <v>706</v>
      </c>
      <c r="E293" s="77" t="s">
        <v>1083</v>
      </c>
      <c r="F293" s="2" t="s">
        <v>96</v>
      </c>
      <c r="G293" s="2" t="s">
        <v>58</v>
      </c>
      <c r="H293" s="77" t="s">
        <v>1673</v>
      </c>
      <c r="I293" s="115" t="s">
        <v>1674</v>
      </c>
      <c r="J293" s="3" t="s">
        <v>2685</v>
      </c>
      <c r="K293" s="3" t="s">
        <v>2822</v>
      </c>
      <c r="L293" s="4">
        <v>70000</v>
      </c>
      <c r="M293" s="6" t="s">
        <v>80</v>
      </c>
      <c r="N293" s="6" t="s">
        <v>81</v>
      </c>
      <c r="O293" s="4">
        <v>35000</v>
      </c>
      <c r="P293" s="4"/>
      <c r="Q293" s="4">
        <v>115</v>
      </c>
      <c r="R293" s="4">
        <v>80</v>
      </c>
      <c r="S293" s="4">
        <v>75</v>
      </c>
      <c r="T293" s="4">
        <f t="shared" si="5"/>
        <v>270</v>
      </c>
      <c r="U293" s="45">
        <v>20000</v>
      </c>
      <c r="V293" s="159" t="s">
        <v>2930</v>
      </c>
      <c r="W293" s="131">
        <v>10000</v>
      </c>
      <c r="X293" s="4" t="s">
        <v>2891</v>
      </c>
      <c r="Y293" s="152" t="s">
        <v>2922</v>
      </c>
      <c r="Z293" s="157">
        <v>10000</v>
      </c>
      <c r="AA293" s="157" t="s">
        <v>2891</v>
      </c>
    </row>
    <row r="294" spans="1:27" s="7" customFormat="1" ht="42">
      <c r="A294" s="1" t="s">
        <v>1675</v>
      </c>
      <c r="B294" s="8" t="s">
        <v>1676</v>
      </c>
      <c r="C294" s="2" t="s">
        <v>1677</v>
      </c>
      <c r="D294" s="39" t="s">
        <v>74</v>
      </c>
      <c r="E294" s="77" t="s">
        <v>75</v>
      </c>
      <c r="F294" s="2" t="s">
        <v>74</v>
      </c>
      <c r="G294" s="2" t="s">
        <v>58</v>
      </c>
      <c r="H294" s="77" t="s">
        <v>1678</v>
      </c>
      <c r="I294" s="115" t="s">
        <v>1679</v>
      </c>
      <c r="J294" s="3" t="s">
        <v>2686</v>
      </c>
      <c r="K294" s="3" t="s">
        <v>1680</v>
      </c>
      <c r="L294" s="4">
        <v>660000</v>
      </c>
      <c r="M294" s="6" t="s">
        <v>70</v>
      </c>
      <c r="N294" s="6" t="s">
        <v>81</v>
      </c>
      <c r="O294" s="4">
        <v>150000</v>
      </c>
      <c r="P294" s="4"/>
      <c r="Q294" s="4">
        <v>150</v>
      </c>
      <c r="R294" s="4">
        <v>136</v>
      </c>
      <c r="S294" s="4">
        <v>153</v>
      </c>
      <c r="T294" s="4">
        <f t="shared" si="5"/>
        <v>439</v>
      </c>
      <c r="U294" s="45">
        <v>60000</v>
      </c>
      <c r="V294" s="159" t="s">
        <v>2929</v>
      </c>
      <c r="W294" s="131">
        <v>60000</v>
      </c>
      <c r="X294" s="4">
        <v>60000</v>
      </c>
      <c r="Y294" s="152" t="s">
        <v>2922</v>
      </c>
      <c r="Z294" s="157">
        <v>60000</v>
      </c>
      <c r="AA294" s="157">
        <v>60000</v>
      </c>
    </row>
    <row r="295" spans="1:28" s="7" customFormat="1" ht="82.5" customHeight="1">
      <c r="A295" s="1" t="s">
        <v>1681</v>
      </c>
      <c r="B295" s="8" t="s">
        <v>1682</v>
      </c>
      <c r="C295" s="2"/>
      <c r="D295" s="39" t="s">
        <v>74</v>
      </c>
      <c r="E295" s="77" t="s">
        <v>75</v>
      </c>
      <c r="F295" s="2" t="s">
        <v>74</v>
      </c>
      <c r="G295" s="2" t="s">
        <v>370</v>
      </c>
      <c r="H295" s="77" t="s">
        <v>1683</v>
      </c>
      <c r="I295" s="115" t="s">
        <v>1684</v>
      </c>
      <c r="J295" s="3" t="s">
        <v>2687</v>
      </c>
      <c r="K295" s="3" t="s">
        <v>1685</v>
      </c>
      <c r="L295" s="4">
        <v>700000</v>
      </c>
      <c r="M295" s="6" t="s">
        <v>51</v>
      </c>
      <c r="N295" s="6" t="s">
        <v>81</v>
      </c>
      <c r="O295" s="4">
        <v>140000</v>
      </c>
      <c r="P295" s="4"/>
      <c r="Q295" s="4">
        <v>150</v>
      </c>
      <c r="R295" s="4">
        <v>80</v>
      </c>
      <c r="S295" s="4">
        <v>80</v>
      </c>
      <c r="T295" s="4">
        <f t="shared" si="5"/>
        <v>310</v>
      </c>
      <c r="U295" s="45">
        <v>30000</v>
      </c>
      <c r="V295" s="159" t="s">
        <v>2929</v>
      </c>
      <c r="W295" s="131">
        <v>35000</v>
      </c>
      <c r="X295" s="4">
        <v>30000</v>
      </c>
      <c r="Y295" s="152" t="s">
        <v>2922</v>
      </c>
      <c r="Z295" s="157">
        <v>35000</v>
      </c>
      <c r="AA295" s="157">
        <v>30000</v>
      </c>
      <c r="AB295" s="116"/>
    </row>
    <row r="296" spans="1:27" s="7" customFormat="1" ht="42">
      <c r="A296" s="1" t="s">
        <v>1686</v>
      </c>
      <c r="B296" s="8" t="s">
        <v>1687</v>
      </c>
      <c r="C296" s="2" t="s">
        <v>1688</v>
      </c>
      <c r="D296" s="39" t="s">
        <v>57</v>
      </c>
      <c r="E296" s="77" t="s">
        <v>184</v>
      </c>
      <c r="F296" s="2" t="s">
        <v>57</v>
      </c>
      <c r="G296" s="2" t="s">
        <v>58</v>
      </c>
      <c r="H296" s="77" t="s">
        <v>1689</v>
      </c>
      <c r="I296" s="115" t="s">
        <v>1690</v>
      </c>
      <c r="J296" s="3" t="s">
        <v>2688</v>
      </c>
      <c r="K296" s="3" t="s">
        <v>1691</v>
      </c>
      <c r="L296" s="4">
        <v>54500</v>
      </c>
      <c r="M296" s="6" t="s">
        <v>69</v>
      </c>
      <c r="N296" s="6" t="s">
        <v>81</v>
      </c>
      <c r="O296" s="4">
        <v>34500</v>
      </c>
      <c r="P296" s="4"/>
      <c r="Q296" s="4">
        <v>96</v>
      </c>
      <c r="R296" s="4">
        <v>94</v>
      </c>
      <c r="S296" s="4">
        <v>80</v>
      </c>
      <c r="T296" s="4">
        <f t="shared" si="5"/>
        <v>270</v>
      </c>
      <c r="U296" s="45">
        <v>20000</v>
      </c>
      <c r="V296" s="159" t="s">
        <v>2929</v>
      </c>
      <c r="W296" s="131" t="s">
        <v>2853</v>
      </c>
      <c r="X296" s="4" t="s">
        <v>2891</v>
      </c>
      <c r="Y296" s="152" t="s">
        <v>2922</v>
      </c>
      <c r="Z296" s="157" t="s">
        <v>2853</v>
      </c>
      <c r="AA296" s="157" t="s">
        <v>2891</v>
      </c>
    </row>
    <row r="297" spans="1:28" s="7" customFormat="1" ht="63">
      <c r="A297" s="1" t="s">
        <v>1692</v>
      </c>
      <c r="B297" s="8" t="s">
        <v>1693</v>
      </c>
      <c r="C297" s="2" t="s">
        <v>1694</v>
      </c>
      <c r="D297" s="39" t="s">
        <v>74</v>
      </c>
      <c r="E297" s="77" t="s">
        <v>1695</v>
      </c>
      <c r="F297" s="2" t="s">
        <v>74</v>
      </c>
      <c r="G297" s="2" t="s">
        <v>174</v>
      </c>
      <c r="H297" s="77" t="s">
        <v>1696</v>
      </c>
      <c r="I297" s="115" t="s">
        <v>2721</v>
      </c>
      <c r="J297" s="3" t="s">
        <v>2823</v>
      </c>
      <c r="K297" s="3" t="s">
        <v>1697</v>
      </c>
      <c r="L297" s="4">
        <v>8000000</v>
      </c>
      <c r="M297" s="5" t="s">
        <v>80</v>
      </c>
      <c r="N297" s="5" t="s">
        <v>81</v>
      </c>
      <c r="O297" s="4">
        <v>1000000</v>
      </c>
      <c r="P297" s="4" t="s">
        <v>74</v>
      </c>
      <c r="Q297" s="4">
        <v>119</v>
      </c>
      <c r="R297" s="4">
        <v>176</v>
      </c>
      <c r="S297" s="4">
        <v>185</v>
      </c>
      <c r="T297" s="4">
        <f t="shared" si="5"/>
        <v>480</v>
      </c>
      <c r="U297" s="45">
        <v>100000</v>
      </c>
      <c r="V297" s="159" t="s">
        <v>2929</v>
      </c>
      <c r="W297" s="131">
        <v>100000</v>
      </c>
      <c r="X297" s="4">
        <v>110000</v>
      </c>
      <c r="Y297" s="152" t="s">
        <v>2923</v>
      </c>
      <c r="Z297" s="157">
        <v>100000</v>
      </c>
      <c r="AA297" s="157">
        <v>110000</v>
      </c>
      <c r="AB297" s="116"/>
    </row>
    <row r="298" spans="1:27" s="7" customFormat="1" ht="58.5" customHeight="1">
      <c r="A298" s="1" t="s">
        <v>1698</v>
      </c>
      <c r="B298" s="8" t="s">
        <v>1693</v>
      </c>
      <c r="C298" s="2" t="s">
        <v>1694</v>
      </c>
      <c r="D298" s="39" t="s">
        <v>74</v>
      </c>
      <c r="E298" s="77" t="s">
        <v>1695</v>
      </c>
      <c r="F298" s="2" t="s">
        <v>74</v>
      </c>
      <c r="G298" s="2" t="s">
        <v>174</v>
      </c>
      <c r="H298" s="77" t="s">
        <v>1696</v>
      </c>
      <c r="I298" s="115" t="s">
        <v>1699</v>
      </c>
      <c r="J298" s="3" t="s">
        <v>2689</v>
      </c>
      <c r="K298" s="3" t="s">
        <v>1700</v>
      </c>
      <c r="L298" s="4">
        <v>160000</v>
      </c>
      <c r="M298" s="6" t="s">
        <v>80</v>
      </c>
      <c r="N298" s="6" t="s">
        <v>81</v>
      </c>
      <c r="O298" s="4">
        <v>80000</v>
      </c>
      <c r="P298" s="4"/>
      <c r="Q298" s="4">
        <v>141</v>
      </c>
      <c r="R298" s="4">
        <v>81</v>
      </c>
      <c r="S298" s="4">
        <v>198</v>
      </c>
      <c r="T298" s="4">
        <f t="shared" si="5"/>
        <v>420</v>
      </c>
      <c r="U298" s="45">
        <v>50000</v>
      </c>
      <c r="V298" s="159" t="s">
        <v>2929</v>
      </c>
      <c r="W298" s="133" t="s">
        <v>2884</v>
      </c>
      <c r="X298" s="4" t="s">
        <v>2905</v>
      </c>
      <c r="Y298" s="152" t="s">
        <v>2923</v>
      </c>
      <c r="Z298" s="158" t="s">
        <v>2884</v>
      </c>
      <c r="AA298" s="157" t="s">
        <v>2905</v>
      </c>
    </row>
    <row r="299" spans="1:27" s="7" customFormat="1" ht="51" customHeight="1">
      <c r="A299" s="1" t="s">
        <v>1701</v>
      </c>
      <c r="B299" s="8" t="s">
        <v>1702</v>
      </c>
      <c r="C299" s="2" t="s">
        <v>1703</v>
      </c>
      <c r="D299" s="39" t="s">
        <v>1704</v>
      </c>
      <c r="E299" s="77" t="s">
        <v>1705</v>
      </c>
      <c r="F299" s="2" t="s">
        <v>96</v>
      </c>
      <c r="G299" s="2" t="s">
        <v>421</v>
      </c>
      <c r="H299" s="77" t="s">
        <v>1706</v>
      </c>
      <c r="I299" s="115" t="s">
        <v>1707</v>
      </c>
      <c r="J299" s="3" t="s">
        <v>2690</v>
      </c>
      <c r="K299" s="3" t="s">
        <v>1708</v>
      </c>
      <c r="L299" s="4">
        <v>120000</v>
      </c>
      <c r="M299" s="6" t="s">
        <v>80</v>
      </c>
      <c r="N299" s="6" t="s">
        <v>218</v>
      </c>
      <c r="O299" s="4">
        <v>60000</v>
      </c>
      <c r="P299" s="4"/>
      <c r="Q299" s="4">
        <v>100</v>
      </c>
      <c r="R299" s="4">
        <v>60</v>
      </c>
      <c r="S299" s="4">
        <v>60</v>
      </c>
      <c r="T299" s="4">
        <f t="shared" si="5"/>
        <v>220</v>
      </c>
      <c r="U299" s="45">
        <v>10000</v>
      </c>
      <c r="V299" s="159" t="s">
        <v>2929</v>
      </c>
      <c r="W299" s="131" t="s">
        <v>2853</v>
      </c>
      <c r="X299" s="4">
        <v>30000</v>
      </c>
      <c r="Y299" s="152" t="s">
        <v>2923</v>
      </c>
      <c r="Z299" s="157" t="s">
        <v>2853</v>
      </c>
      <c r="AA299" s="157">
        <v>30000</v>
      </c>
    </row>
    <row r="300" spans="1:28" s="7" customFormat="1" ht="84">
      <c r="A300" s="1" t="s">
        <v>1709</v>
      </c>
      <c r="B300" s="8" t="s">
        <v>1710</v>
      </c>
      <c r="C300" s="2" t="s">
        <v>1711</v>
      </c>
      <c r="D300" s="39" t="s">
        <v>1712</v>
      </c>
      <c r="E300" s="77" t="s">
        <v>925</v>
      </c>
      <c r="F300" s="2" t="s">
        <v>1100</v>
      </c>
      <c r="G300" s="2" t="s">
        <v>141</v>
      </c>
      <c r="H300" s="77" t="s">
        <v>1713</v>
      </c>
      <c r="I300" s="115" t="s">
        <v>1714</v>
      </c>
      <c r="J300" s="3" t="s">
        <v>2691</v>
      </c>
      <c r="K300" s="3" t="s">
        <v>1715</v>
      </c>
      <c r="L300" s="4">
        <v>140000</v>
      </c>
      <c r="M300" s="6" t="s">
        <v>80</v>
      </c>
      <c r="N300" s="6" t="s">
        <v>52</v>
      </c>
      <c r="O300" s="4">
        <v>55000</v>
      </c>
      <c r="P300" s="4"/>
      <c r="Q300" s="4">
        <v>105</v>
      </c>
      <c r="R300" s="4">
        <v>95</v>
      </c>
      <c r="S300" s="4">
        <v>95</v>
      </c>
      <c r="T300" s="4">
        <f t="shared" si="5"/>
        <v>295</v>
      </c>
      <c r="U300" s="45">
        <v>25000</v>
      </c>
      <c r="V300" s="159" t="s">
        <v>2929</v>
      </c>
      <c r="W300" s="131">
        <v>20000</v>
      </c>
      <c r="X300" s="4">
        <v>20000</v>
      </c>
      <c r="Y300" s="152" t="s">
        <v>2923</v>
      </c>
      <c r="Z300" s="157">
        <v>20000</v>
      </c>
      <c r="AA300" s="157">
        <v>20000</v>
      </c>
      <c r="AB300" s="116"/>
    </row>
    <row r="301" spans="1:27" s="7" customFormat="1" ht="63">
      <c r="A301" s="1" t="s">
        <v>1716</v>
      </c>
      <c r="B301" s="8" t="s">
        <v>1717</v>
      </c>
      <c r="C301" s="2" t="s">
        <v>1718</v>
      </c>
      <c r="D301" s="39" t="s">
        <v>74</v>
      </c>
      <c r="E301" s="77" t="s">
        <v>75</v>
      </c>
      <c r="F301" s="2" t="s">
        <v>74</v>
      </c>
      <c r="G301" s="2" t="s">
        <v>1719</v>
      </c>
      <c r="H301" s="77" t="s">
        <v>1720</v>
      </c>
      <c r="I301" s="115" t="s">
        <v>1721</v>
      </c>
      <c r="J301" s="3" t="s">
        <v>2692</v>
      </c>
      <c r="K301" s="3" t="s">
        <v>1722</v>
      </c>
      <c r="L301" s="4">
        <v>1038000</v>
      </c>
      <c r="M301" s="6" t="s">
        <v>80</v>
      </c>
      <c r="N301" s="6" t="s">
        <v>81</v>
      </c>
      <c r="O301" s="4">
        <v>100000</v>
      </c>
      <c r="P301" s="4"/>
      <c r="Q301" s="4">
        <v>150</v>
      </c>
      <c r="R301" s="4">
        <v>150</v>
      </c>
      <c r="S301" s="4">
        <v>100</v>
      </c>
      <c r="T301" s="4">
        <f t="shared" si="5"/>
        <v>400</v>
      </c>
      <c r="U301" s="45">
        <v>50000</v>
      </c>
      <c r="V301" s="159" t="s">
        <v>2930</v>
      </c>
      <c r="W301" s="131">
        <v>60000</v>
      </c>
      <c r="X301" s="4">
        <v>60000</v>
      </c>
      <c r="Y301" s="152" t="s">
        <v>2922</v>
      </c>
      <c r="Z301" s="157">
        <v>60000</v>
      </c>
      <c r="AA301" s="157">
        <v>60000</v>
      </c>
    </row>
    <row r="302" spans="1:28" s="7" customFormat="1" ht="72.75" customHeight="1">
      <c r="A302" s="1" t="s">
        <v>1723</v>
      </c>
      <c r="B302" s="8" t="s">
        <v>1724</v>
      </c>
      <c r="C302" s="2" t="s">
        <v>1725</v>
      </c>
      <c r="D302" s="39" t="s">
        <v>1478</v>
      </c>
      <c r="E302" s="77" t="s">
        <v>1479</v>
      </c>
      <c r="F302" s="2" t="s">
        <v>1100</v>
      </c>
      <c r="G302" s="2" t="s">
        <v>712</v>
      </c>
      <c r="H302" s="77" t="s">
        <v>1726</v>
      </c>
      <c r="I302" s="115" t="s">
        <v>1727</v>
      </c>
      <c r="J302" s="3" t="s">
        <v>2693</v>
      </c>
      <c r="K302" s="3" t="s">
        <v>1728</v>
      </c>
      <c r="L302" s="4">
        <v>50000</v>
      </c>
      <c r="M302" s="6" t="s">
        <v>32</v>
      </c>
      <c r="N302" s="6" t="s">
        <v>32</v>
      </c>
      <c r="O302" s="4">
        <v>35000</v>
      </c>
      <c r="P302" s="4"/>
      <c r="Q302" s="4">
        <v>105</v>
      </c>
      <c r="R302" s="4">
        <v>90</v>
      </c>
      <c r="S302" s="4">
        <v>50</v>
      </c>
      <c r="T302" s="4">
        <f aca="true" t="shared" si="6" ref="T302:T332">SUM(Q302:S302)</f>
        <v>245</v>
      </c>
      <c r="U302" s="45">
        <v>15000</v>
      </c>
      <c r="V302" s="159" t="s">
        <v>2929</v>
      </c>
      <c r="W302" s="131" t="s">
        <v>2861</v>
      </c>
      <c r="X302" s="4" t="s">
        <v>2891</v>
      </c>
      <c r="Y302" s="152" t="s">
        <v>2922</v>
      </c>
      <c r="Z302" s="157" t="s">
        <v>2861</v>
      </c>
      <c r="AA302" s="157" t="s">
        <v>2891</v>
      </c>
      <c r="AB302" s="116"/>
    </row>
    <row r="303" spans="1:27" s="7" customFormat="1" ht="45.75" customHeight="1">
      <c r="A303" s="1" t="s">
        <v>1729</v>
      </c>
      <c r="B303" s="8" t="s">
        <v>1730</v>
      </c>
      <c r="C303" s="2" t="s">
        <v>1731</v>
      </c>
      <c r="D303" s="39" t="s">
        <v>682</v>
      </c>
      <c r="E303" s="77" t="s">
        <v>435</v>
      </c>
      <c r="F303" s="2" t="s">
        <v>74</v>
      </c>
      <c r="G303" s="2" t="s">
        <v>141</v>
      </c>
      <c r="H303" s="77" t="s">
        <v>1732</v>
      </c>
      <c r="I303" s="115" t="s">
        <v>1733</v>
      </c>
      <c r="J303" s="3" t="s">
        <v>2694</v>
      </c>
      <c r="K303" s="3" t="s">
        <v>177</v>
      </c>
      <c r="L303" s="4">
        <v>500000</v>
      </c>
      <c r="M303" s="6" t="s">
        <v>80</v>
      </c>
      <c r="N303" s="6" t="s">
        <v>81</v>
      </c>
      <c r="O303" s="4">
        <v>250000</v>
      </c>
      <c r="P303" s="4"/>
      <c r="Q303" s="4">
        <v>126</v>
      </c>
      <c r="R303" s="4">
        <v>115</v>
      </c>
      <c r="S303" s="4">
        <v>110</v>
      </c>
      <c r="T303" s="4">
        <f t="shared" si="6"/>
        <v>351</v>
      </c>
      <c r="U303" s="45">
        <v>40000</v>
      </c>
      <c r="V303" s="159" t="s">
        <v>2929</v>
      </c>
      <c r="W303" s="131">
        <v>50000</v>
      </c>
      <c r="X303" s="4"/>
      <c r="Y303" s="152" t="s">
        <v>2923</v>
      </c>
      <c r="Z303" s="157">
        <v>50000</v>
      </c>
      <c r="AA303" s="157"/>
    </row>
    <row r="304" spans="1:27" s="7" customFormat="1" ht="111" customHeight="1">
      <c r="A304" s="1" t="s">
        <v>1734</v>
      </c>
      <c r="B304" s="8" t="s">
        <v>1735</v>
      </c>
      <c r="C304" s="2" t="s">
        <v>1736</v>
      </c>
      <c r="D304" s="39" t="s">
        <v>1737</v>
      </c>
      <c r="E304" s="77" t="s">
        <v>112</v>
      </c>
      <c r="F304" s="2" t="s">
        <v>57</v>
      </c>
      <c r="G304" s="2" t="s">
        <v>141</v>
      </c>
      <c r="H304" s="77" t="s">
        <v>1738</v>
      </c>
      <c r="I304" s="115" t="s">
        <v>1739</v>
      </c>
      <c r="J304" s="3" t="s">
        <v>2696</v>
      </c>
      <c r="K304" s="3" t="s">
        <v>2695</v>
      </c>
      <c r="L304" s="4">
        <v>430000</v>
      </c>
      <c r="M304" s="6" t="s">
        <v>144</v>
      </c>
      <c r="N304" s="6" t="s">
        <v>144</v>
      </c>
      <c r="O304" s="4">
        <v>210000</v>
      </c>
      <c r="P304" s="4"/>
      <c r="Q304" s="4">
        <v>140</v>
      </c>
      <c r="R304" s="4">
        <v>140</v>
      </c>
      <c r="S304" s="4">
        <v>110</v>
      </c>
      <c r="T304" s="4">
        <f t="shared" si="6"/>
        <v>390</v>
      </c>
      <c r="U304" s="45">
        <v>45000</v>
      </c>
      <c r="V304" s="159" t="s">
        <v>2929</v>
      </c>
      <c r="W304" s="131" t="s">
        <v>2861</v>
      </c>
      <c r="X304" s="4" t="s">
        <v>2891</v>
      </c>
      <c r="Y304" s="152" t="s">
        <v>2923</v>
      </c>
      <c r="Z304" s="157" t="s">
        <v>2861</v>
      </c>
      <c r="AA304" s="157" t="s">
        <v>2891</v>
      </c>
    </row>
    <row r="305" spans="1:28" s="7" customFormat="1" ht="52.5">
      <c r="A305" s="1" t="s">
        <v>1740</v>
      </c>
      <c r="B305" s="8" t="s">
        <v>1741</v>
      </c>
      <c r="C305" s="2" t="s">
        <v>1742</v>
      </c>
      <c r="D305" s="39" t="s">
        <v>74</v>
      </c>
      <c r="E305" s="77" t="s">
        <v>75</v>
      </c>
      <c r="F305" s="32" t="s">
        <v>74</v>
      </c>
      <c r="G305" s="32" t="s">
        <v>321</v>
      </c>
      <c r="H305" s="80" t="s">
        <v>1743</v>
      </c>
      <c r="I305" s="120" t="s">
        <v>1744</v>
      </c>
      <c r="J305" s="33" t="s">
        <v>2346</v>
      </c>
      <c r="K305" s="33" t="s">
        <v>1745</v>
      </c>
      <c r="L305" s="34">
        <v>836500</v>
      </c>
      <c r="M305" s="35" t="s">
        <v>32</v>
      </c>
      <c r="N305" s="35" t="s">
        <v>32</v>
      </c>
      <c r="O305" s="34">
        <v>100000</v>
      </c>
      <c r="P305" s="34"/>
      <c r="Q305" s="34">
        <v>130</v>
      </c>
      <c r="R305" s="34">
        <v>150</v>
      </c>
      <c r="S305" s="34">
        <v>160</v>
      </c>
      <c r="T305" s="4">
        <f t="shared" si="6"/>
        <v>440</v>
      </c>
      <c r="U305" s="46">
        <v>60000</v>
      </c>
      <c r="V305" s="159" t="s">
        <v>2929</v>
      </c>
      <c r="W305" s="133" t="s">
        <v>2885</v>
      </c>
      <c r="X305" s="4" t="s">
        <v>2891</v>
      </c>
      <c r="Y305" s="152" t="s">
        <v>2922</v>
      </c>
      <c r="Z305" s="158" t="s">
        <v>2885</v>
      </c>
      <c r="AA305" s="157" t="s">
        <v>2891</v>
      </c>
      <c r="AB305" s="116"/>
    </row>
    <row r="306" spans="1:27" s="7" customFormat="1" ht="93.75" customHeight="1">
      <c r="A306" s="1" t="s">
        <v>1746</v>
      </c>
      <c r="B306" s="8" t="s">
        <v>1747</v>
      </c>
      <c r="C306" s="2" t="s">
        <v>1748</v>
      </c>
      <c r="D306" s="39" t="s">
        <v>1749</v>
      </c>
      <c r="E306" s="77" t="s">
        <v>1200</v>
      </c>
      <c r="F306" s="2" t="s">
        <v>74</v>
      </c>
      <c r="G306" s="2" t="s">
        <v>141</v>
      </c>
      <c r="H306" s="77" t="s">
        <v>1750</v>
      </c>
      <c r="I306" s="115" t="s">
        <v>1751</v>
      </c>
      <c r="J306" s="3" t="s">
        <v>2347</v>
      </c>
      <c r="K306" s="3" t="s">
        <v>1752</v>
      </c>
      <c r="L306" s="4">
        <v>70900</v>
      </c>
      <c r="M306" s="6" t="s">
        <v>193</v>
      </c>
      <c r="N306" s="6" t="s">
        <v>51</v>
      </c>
      <c r="O306" s="4">
        <v>35450</v>
      </c>
      <c r="P306" s="4"/>
      <c r="Q306" s="4">
        <v>110</v>
      </c>
      <c r="R306" s="4">
        <v>120</v>
      </c>
      <c r="S306" s="4">
        <v>100</v>
      </c>
      <c r="T306" s="4">
        <f t="shared" si="6"/>
        <v>330</v>
      </c>
      <c r="U306" s="45">
        <v>30000</v>
      </c>
      <c r="V306" s="159" t="s">
        <v>2929</v>
      </c>
      <c r="W306" s="131">
        <v>30000</v>
      </c>
      <c r="X306" s="4" t="s">
        <v>2891</v>
      </c>
      <c r="Y306" s="152" t="s">
        <v>2923</v>
      </c>
      <c r="Z306" s="157">
        <v>30000</v>
      </c>
      <c r="AA306" s="157" t="s">
        <v>2891</v>
      </c>
    </row>
    <row r="307" spans="1:28" s="7" customFormat="1" ht="96" customHeight="1">
      <c r="A307" s="1" t="s">
        <v>1753</v>
      </c>
      <c r="B307" s="8" t="s">
        <v>1609</v>
      </c>
      <c r="C307" s="2" t="s">
        <v>1610</v>
      </c>
      <c r="D307" s="39" t="s">
        <v>1100</v>
      </c>
      <c r="E307" s="77" t="s">
        <v>1101</v>
      </c>
      <c r="F307" s="2" t="s">
        <v>1100</v>
      </c>
      <c r="G307" s="2" t="s">
        <v>58</v>
      </c>
      <c r="H307" s="77" t="s">
        <v>1611</v>
      </c>
      <c r="I307" s="115" t="s">
        <v>1754</v>
      </c>
      <c r="J307" s="3" t="s">
        <v>2348</v>
      </c>
      <c r="K307" s="3" t="s">
        <v>1755</v>
      </c>
      <c r="L307" s="4">
        <v>250000</v>
      </c>
      <c r="M307" s="6" t="s">
        <v>218</v>
      </c>
      <c r="N307" s="6" t="s">
        <v>81</v>
      </c>
      <c r="O307" s="4">
        <v>100000</v>
      </c>
      <c r="P307" s="4"/>
      <c r="Q307" s="4">
        <v>180</v>
      </c>
      <c r="R307" s="4">
        <v>150</v>
      </c>
      <c r="S307" s="4">
        <v>120</v>
      </c>
      <c r="T307" s="4">
        <f t="shared" si="6"/>
        <v>450</v>
      </c>
      <c r="U307" s="45">
        <v>70000</v>
      </c>
      <c r="V307" s="159" t="s">
        <v>2929</v>
      </c>
      <c r="W307" s="131">
        <v>90000</v>
      </c>
      <c r="X307" s="4">
        <v>100000</v>
      </c>
      <c r="Y307" s="152" t="s">
        <v>2922</v>
      </c>
      <c r="Z307" s="157">
        <v>90000</v>
      </c>
      <c r="AA307" s="157">
        <v>100000</v>
      </c>
      <c r="AB307" s="116"/>
    </row>
    <row r="308" spans="1:27" s="7" customFormat="1" ht="93.75" customHeight="1">
      <c r="A308" s="1" t="s">
        <v>1756</v>
      </c>
      <c r="B308" s="8" t="s">
        <v>1757</v>
      </c>
      <c r="C308" s="2" t="s">
        <v>1758</v>
      </c>
      <c r="D308" s="39" t="s">
        <v>74</v>
      </c>
      <c r="E308" s="77" t="s">
        <v>75</v>
      </c>
      <c r="F308" s="2" t="s">
        <v>74</v>
      </c>
      <c r="G308" s="2" t="s">
        <v>174</v>
      </c>
      <c r="H308" s="77" t="s">
        <v>1759</v>
      </c>
      <c r="I308" s="115" t="s">
        <v>1760</v>
      </c>
      <c r="J308" s="3" t="s">
        <v>2349</v>
      </c>
      <c r="K308" s="3" t="s">
        <v>1761</v>
      </c>
      <c r="L308" s="4">
        <v>246500</v>
      </c>
      <c r="M308" s="6" t="s">
        <v>51</v>
      </c>
      <c r="N308" s="6" t="s">
        <v>51</v>
      </c>
      <c r="O308" s="4">
        <v>88000</v>
      </c>
      <c r="P308" s="4"/>
      <c r="Q308" s="4">
        <v>120</v>
      </c>
      <c r="R308" s="4">
        <v>124</v>
      </c>
      <c r="S308" s="4">
        <v>165</v>
      </c>
      <c r="T308" s="4">
        <f t="shared" si="6"/>
        <v>409</v>
      </c>
      <c r="U308" s="45">
        <v>50000</v>
      </c>
      <c r="V308" s="159" t="s">
        <v>2929</v>
      </c>
      <c r="W308" s="131">
        <v>0</v>
      </c>
      <c r="X308" s="4">
        <v>20000</v>
      </c>
      <c r="Y308" s="152" t="s">
        <v>2922</v>
      </c>
      <c r="Z308" s="157">
        <v>0</v>
      </c>
      <c r="AA308" s="157">
        <v>20000</v>
      </c>
    </row>
    <row r="309" spans="1:27" s="7" customFormat="1" ht="63">
      <c r="A309" s="1" t="s">
        <v>1762</v>
      </c>
      <c r="B309" s="8" t="s">
        <v>1763</v>
      </c>
      <c r="C309" s="2" t="s">
        <v>1764</v>
      </c>
      <c r="D309" s="39" t="s">
        <v>1765</v>
      </c>
      <c r="E309" s="77" t="s">
        <v>1766</v>
      </c>
      <c r="F309" s="2" t="s">
        <v>57</v>
      </c>
      <c r="G309" s="2" t="s">
        <v>141</v>
      </c>
      <c r="H309" s="77" t="s">
        <v>1767</v>
      </c>
      <c r="I309" s="115" t="s">
        <v>1768</v>
      </c>
      <c r="J309" s="3" t="s">
        <v>2350</v>
      </c>
      <c r="K309" s="3" t="s">
        <v>1769</v>
      </c>
      <c r="L309" s="4">
        <v>750000</v>
      </c>
      <c r="M309" s="6" t="s">
        <v>144</v>
      </c>
      <c r="N309" s="6" t="s">
        <v>144</v>
      </c>
      <c r="O309" s="4">
        <v>300000</v>
      </c>
      <c r="P309" s="4"/>
      <c r="Q309" s="4">
        <v>159</v>
      </c>
      <c r="R309" s="4">
        <v>200</v>
      </c>
      <c r="S309" s="4">
        <v>200</v>
      </c>
      <c r="T309" s="4">
        <f t="shared" si="6"/>
        <v>559</v>
      </c>
      <c r="U309" s="45">
        <v>300000</v>
      </c>
      <c r="V309" s="159" t="s">
        <v>2929</v>
      </c>
      <c r="W309" s="131" t="s">
        <v>2861</v>
      </c>
      <c r="X309" s="4" t="s">
        <v>2891</v>
      </c>
      <c r="Y309" s="152" t="s">
        <v>2923</v>
      </c>
      <c r="Z309" s="157" t="s">
        <v>2861</v>
      </c>
      <c r="AA309" s="157" t="s">
        <v>2891</v>
      </c>
    </row>
    <row r="310" spans="1:28" s="7" customFormat="1" ht="87.75" customHeight="1">
      <c r="A310" s="1" t="s">
        <v>1770</v>
      </c>
      <c r="B310" s="8" t="s">
        <v>1771</v>
      </c>
      <c r="C310" s="2" t="s">
        <v>1772</v>
      </c>
      <c r="D310" s="39" t="s">
        <v>1773</v>
      </c>
      <c r="E310" s="77" t="s">
        <v>1774</v>
      </c>
      <c r="F310" s="2" t="s">
        <v>1775</v>
      </c>
      <c r="G310" s="2" t="s">
        <v>58</v>
      </c>
      <c r="H310" s="77" t="s">
        <v>1776</v>
      </c>
      <c r="I310" s="115" t="s">
        <v>1777</v>
      </c>
      <c r="J310" s="3" t="s">
        <v>2351</v>
      </c>
      <c r="K310" s="3" t="s">
        <v>1778</v>
      </c>
      <c r="L310" s="4">
        <v>145000</v>
      </c>
      <c r="M310" s="6" t="s">
        <v>193</v>
      </c>
      <c r="N310" s="6" t="s">
        <v>193</v>
      </c>
      <c r="O310" s="4">
        <v>30000</v>
      </c>
      <c r="P310" s="4"/>
      <c r="Q310" s="4">
        <v>90</v>
      </c>
      <c r="R310" s="4">
        <v>80</v>
      </c>
      <c r="S310" s="4">
        <v>80</v>
      </c>
      <c r="T310" s="4">
        <f t="shared" si="6"/>
        <v>250</v>
      </c>
      <c r="U310" s="45">
        <v>15000</v>
      </c>
      <c r="V310" s="159" t="s">
        <v>2929</v>
      </c>
      <c r="W310" s="131">
        <v>30000</v>
      </c>
      <c r="X310" s="4" t="s">
        <v>2891</v>
      </c>
      <c r="Y310" s="152" t="s">
        <v>2922</v>
      </c>
      <c r="Z310" s="157">
        <v>30000</v>
      </c>
      <c r="AA310" s="157" t="s">
        <v>2891</v>
      </c>
      <c r="AB310" s="116"/>
    </row>
    <row r="311" spans="1:27" s="7" customFormat="1" ht="64.5" customHeight="1">
      <c r="A311" s="1" t="s">
        <v>1779</v>
      </c>
      <c r="B311" s="8" t="s">
        <v>1780</v>
      </c>
      <c r="C311" s="2" t="s">
        <v>1781</v>
      </c>
      <c r="D311" s="39" t="s">
        <v>1782</v>
      </c>
      <c r="E311" s="77" t="s">
        <v>1783</v>
      </c>
      <c r="F311" s="2" t="s">
        <v>74</v>
      </c>
      <c r="G311" s="2" t="s">
        <v>846</v>
      </c>
      <c r="H311" s="77" t="s">
        <v>1784</v>
      </c>
      <c r="I311" s="115" t="s">
        <v>1785</v>
      </c>
      <c r="J311" s="3" t="s">
        <v>2352</v>
      </c>
      <c r="K311" s="3" t="s">
        <v>1786</v>
      </c>
      <c r="L311" s="4">
        <v>60000</v>
      </c>
      <c r="M311" s="6" t="s">
        <v>52</v>
      </c>
      <c r="N311" s="6" t="s">
        <v>52</v>
      </c>
      <c r="O311" s="4">
        <v>35000</v>
      </c>
      <c r="P311" s="4"/>
      <c r="Q311" s="4">
        <v>120</v>
      </c>
      <c r="R311" s="4">
        <v>70</v>
      </c>
      <c r="S311" s="4">
        <v>80</v>
      </c>
      <c r="T311" s="4">
        <f t="shared" si="6"/>
        <v>270</v>
      </c>
      <c r="U311" s="45">
        <v>20000</v>
      </c>
      <c r="V311" s="159" t="s">
        <v>2929</v>
      </c>
      <c r="W311" s="131">
        <v>10000</v>
      </c>
      <c r="X311" s="4" t="s">
        <v>2891</v>
      </c>
      <c r="Y311" s="152" t="s">
        <v>2922</v>
      </c>
      <c r="Z311" s="157">
        <v>10000</v>
      </c>
      <c r="AA311" s="157" t="s">
        <v>2891</v>
      </c>
    </row>
    <row r="312" spans="1:28" s="7" customFormat="1" ht="77.25" customHeight="1">
      <c r="A312" s="1" t="s">
        <v>1787</v>
      </c>
      <c r="B312" s="8" t="s">
        <v>1788</v>
      </c>
      <c r="C312" s="2" t="s">
        <v>1789</v>
      </c>
      <c r="D312" s="39" t="s">
        <v>1790</v>
      </c>
      <c r="E312" s="77" t="s">
        <v>1567</v>
      </c>
      <c r="F312" s="2" t="s">
        <v>57</v>
      </c>
      <c r="G312" s="2" t="s">
        <v>58</v>
      </c>
      <c r="H312" s="77" t="s">
        <v>1791</v>
      </c>
      <c r="I312" s="115" t="s">
        <v>1792</v>
      </c>
      <c r="J312" s="3" t="s">
        <v>2353</v>
      </c>
      <c r="K312" s="3" t="s">
        <v>1793</v>
      </c>
      <c r="L312" s="4">
        <v>35000</v>
      </c>
      <c r="M312" s="6" t="s">
        <v>107</v>
      </c>
      <c r="N312" s="6" t="s">
        <v>70</v>
      </c>
      <c r="O312" s="4">
        <v>35000</v>
      </c>
      <c r="P312" s="4"/>
      <c r="Q312" s="4">
        <v>89</v>
      </c>
      <c r="R312" s="4">
        <v>81</v>
      </c>
      <c r="S312" s="4">
        <v>61</v>
      </c>
      <c r="T312" s="4">
        <f t="shared" si="6"/>
        <v>231</v>
      </c>
      <c r="U312" s="45">
        <v>11000</v>
      </c>
      <c r="V312" s="159" t="s">
        <v>2929</v>
      </c>
      <c r="W312" s="131" t="s">
        <v>2853</v>
      </c>
      <c r="X312" s="4" t="s">
        <v>2891</v>
      </c>
      <c r="Y312" s="152" t="s">
        <v>2922</v>
      </c>
      <c r="Z312" s="157" t="s">
        <v>2853</v>
      </c>
      <c r="AA312" s="157" t="s">
        <v>2891</v>
      </c>
      <c r="AB312" s="116"/>
    </row>
    <row r="313" spans="1:27" s="7" customFormat="1" ht="68.25" customHeight="1">
      <c r="A313" s="1" t="s">
        <v>1794</v>
      </c>
      <c r="B313" s="8" t="s">
        <v>1795</v>
      </c>
      <c r="C313" s="2" t="s">
        <v>1796</v>
      </c>
      <c r="D313" s="39" t="s">
        <v>96</v>
      </c>
      <c r="E313" s="77" t="s">
        <v>97</v>
      </c>
      <c r="F313" s="2" t="s">
        <v>96</v>
      </c>
      <c r="G313" s="2" t="s">
        <v>38</v>
      </c>
      <c r="H313" s="77" t="s">
        <v>1797</v>
      </c>
      <c r="I313" s="115" t="s">
        <v>1798</v>
      </c>
      <c r="J313" s="3" t="s">
        <v>2354</v>
      </c>
      <c r="K313" s="3" t="s">
        <v>1799</v>
      </c>
      <c r="L313" s="4">
        <v>70000</v>
      </c>
      <c r="M313" s="6" t="s">
        <v>80</v>
      </c>
      <c r="N313" s="6" t="s">
        <v>81</v>
      </c>
      <c r="O313" s="4">
        <v>35000</v>
      </c>
      <c r="P313" s="4"/>
      <c r="Q313" s="4">
        <v>105</v>
      </c>
      <c r="R313" s="4">
        <v>95</v>
      </c>
      <c r="S313" s="4">
        <v>70</v>
      </c>
      <c r="T313" s="4">
        <f t="shared" si="6"/>
        <v>270</v>
      </c>
      <c r="U313" s="45">
        <v>20000</v>
      </c>
      <c r="V313" s="159" t="s">
        <v>2929</v>
      </c>
      <c r="W313" s="131">
        <v>20000</v>
      </c>
      <c r="X313" s="4">
        <v>20000</v>
      </c>
      <c r="Y313" s="152" t="s">
        <v>2922</v>
      </c>
      <c r="Z313" s="157">
        <v>20000</v>
      </c>
      <c r="AA313" s="157">
        <v>20000</v>
      </c>
    </row>
    <row r="314" spans="1:27" s="7" customFormat="1" ht="72.75" customHeight="1">
      <c r="A314" s="1" t="s">
        <v>1800</v>
      </c>
      <c r="B314" s="8" t="s">
        <v>1801</v>
      </c>
      <c r="C314" s="2" t="s">
        <v>1802</v>
      </c>
      <c r="D314" s="39" t="s">
        <v>1803</v>
      </c>
      <c r="E314" s="77" t="s">
        <v>1804</v>
      </c>
      <c r="F314" s="2" t="s">
        <v>2556</v>
      </c>
      <c r="G314" s="2" t="s">
        <v>201</v>
      </c>
      <c r="H314" s="77" t="s">
        <v>1805</v>
      </c>
      <c r="I314" s="115" t="s">
        <v>1806</v>
      </c>
      <c r="J314" s="3" t="s">
        <v>2355</v>
      </c>
      <c r="K314" s="3" t="s">
        <v>1807</v>
      </c>
      <c r="L314" s="4">
        <v>600000</v>
      </c>
      <c r="M314" s="6" t="s">
        <v>32</v>
      </c>
      <c r="N314" s="6" t="s">
        <v>32</v>
      </c>
      <c r="O314" s="4">
        <v>200000</v>
      </c>
      <c r="P314" s="4"/>
      <c r="Q314" s="4">
        <v>60</v>
      </c>
      <c r="R314" s="4">
        <v>70</v>
      </c>
      <c r="S314" s="4">
        <v>200</v>
      </c>
      <c r="T314" s="4">
        <f t="shared" si="6"/>
        <v>330</v>
      </c>
      <c r="U314" s="45">
        <v>30000</v>
      </c>
      <c r="V314" s="159" t="s">
        <v>2929</v>
      </c>
      <c r="W314" s="131" t="s">
        <v>2862</v>
      </c>
      <c r="X314" s="4" t="s">
        <v>2891</v>
      </c>
      <c r="Y314" s="152" t="s">
        <v>2922</v>
      </c>
      <c r="Z314" s="157" t="s">
        <v>2862</v>
      </c>
      <c r="AA314" s="157" t="s">
        <v>2891</v>
      </c>
    </row>
    <row r="315" spans="1:28" s="7" customFormat="1" ht="96" customHeight="1">
      <c r="A315" s="1" t="s">
        <v>1808</v>
      </c>
      <c r="B315" s="8" t="s">
        <v>1809</v>
      </c>
      <c r="C315" s="2" t="s">
        <v>1810</v>
      </c>
      <c r="D315" s="39" t="s">
        <v>57</v>
      </c>
      <c r="E315" s="77" t="s">
        <v>184</v>
      </c>
      <c r="F315" s="2" t="s">
        <v>57</v>
      </c>
      <c r="G315" s="2" t="s">
        <v>201</v>
      </c>
      <c r="H315" s="77" t="s">
        <v>1811</v>
      </c>
      <c r="I315" s="115" t="s">
        <v>1812</v>
      </c>
      <c r="J315" s="3" t="s">
        <v>2356</v>
      </c>
      <c r="K315" s="3" t="s">
        <v>2471</v>
      </c>
      <c r="L315" s="4">
        <v>230000</v>
      </c>
      <c r="M315" s="6" t="s">
        <v>41</v>
      </c>
      <c r="N315" s="6" t="s">
        <v>41</v>
      </c>
      <c r="O315" s="4">
        <v>115000</v>
      </c>
      <c r="P315" s="4"/>
      <c r="Q315" s="4">
        <v>130</v>
      </c>
      <c r="R315" s="4">
        <v>110</v>
      </c>
      <c r="S315" s="4">
        <v>90</v>
      </c>
      <c r="T315" s="4">
        <f t="shared" si="6"/>
        <v>330</v>
      </c>
      <c r="U315" s="45">
        <v>30000</v>
      </c>
      <c r="V315" s="159" t="s">
        <v>2929</v>
      </c>
      <c r="W315" s="133" t="s">
        <v>2886</v>
      </c>
      <c r="X315" s="4">
        <v>30000</v>
      </c>
      <c r="Y315" s="152" t="s">
        <v>2923</v>
      </c>
      <c r="Z315" s="158" t="s">
        <v>2886</v>
      </c>
      <c r="AA315" s="157">
        <v>30000</v>
      </c>
      <c r="AB315" s="116"/>
    </row>
    <row r="316" spans="1:27" s="7" customFormat="1" ht="52.5">
      <c r="A316" s="1" t="s">
        <v>1813</v>
      </c>
      <c r="B316" s="8" t="s">
        <v>1809</v>
      </c>
      <c r="C316" s="2" t="s">
        <v>1810</v>
      </c>
      <c r="D316" s="39" t="s">
        <v>57</v>
      </c>
      <c r="E316" s="77" t="s">
        <v>184</v>
      </c>
      <c r="F316" s="2" t="s">
        <v>57</v>
      </c>
      <c r="G316" s="2" t="s">
        <v>201</v>
      </c>
      <c r="H316" s="77" t="s">
        <v>1811</v>
      </c>
      <c r="I316" s="115" t="s">
        <v>1814</v>
      </c>
      <c r="J316" s="3" t="s">
        <v>2357</v>
      </c>
      <c r="K316" s="3" t="s">
        <v>1815</v>
      </c>
      <c r="L316" s="4">
        <v>85000</v>
      </c>
      <c r="M316" s="6" t="s">
        <v>52</v>
      </c>
      <c r="N316" s="6" t="s">
        <v>52</v>
      </c>
      <c r="O316" s="4">
        <v>35000</v>
      </c>
      <c r="P316" s="4"/>
      <c r="Q316" s="4">
        <v>105</v>
      </c>
      <c r="R316" s="4">
        <v>60</v>
      </c>
      <c r="S316" s="4">
        <v>60</v>
      </c>
      <c r="T316" s="4">
        <f t="shared" si="6"/>
        <v>225</v>
      </c>
      <c r="U316" s="45">
        <v>10000</v>
      </c>
      <c r="V316" s="159" t="s">
        <v>2929</v>
      </c>
      <c r="W316" s="133" t="s">
        <v>2887</v>
      </c>
      <c r="X316" s="4" t="s">
        <v>2906</v>
      </c>
      <c r="Y316" s="152" t="s">
        <v>2923</v>
      </c>
      <c r="Z316" s="158" t="s">
        <v>2887</v>
      </c>
      <c r="AA316" s="157" t="s">
        <v>2906</v>
      </c>
    </row>
    <row r="317" spans="1:28" s="7" customFormat="1" ht="60.75" customHeight="1">
      <c r="A317" s="1" t="s">
        <v>1816</v>
      </c>
      <c r="B317" s="8" t="s">
        <v>1809</v>
      </c>
      <c r="C317" s="2" t="s">
        <v>1810</v>
      </c>
      <c r="D317" s="39" t="s">
        <v>57</v>
      </c>
      <c r="E317" s="77" t="s">
        <v>184</v>
      </c>
      <c r="F317" s="2" t="s">
        <v>57</v>
      </c>
      <c r="G317" s="2" t="s">
        <v>201</v>
      </c>
      <c r="H317" s="77" t="s">
        <v>1811</v>
      </c>
      <c r="I317" s="115" t="s">
        <v>1817</v>
      </c>
      <c r="J317" s="3" t="s">
        <v>2358</v>
      </c>
      <c r="K317" s="3" t="s">
        <v>1818</v>
      </c>
      <c r="L317" s="4">
        <v>100000</v>
      </c>
      <c r="M317" s="6" t="s">
        <v>52</v>
      </c>
      <c r="N317" s="6" t="s">
        <v>81</v>
      </c>
      <c r="O317" s="4">
        <v>50000</v>
      </c>
      <c r="P317" s="4"/>
      <c r="Q317" s="4">
        <v>120</v>
      </c>
      <c r="R317" s="4">
        <v>75</v>
      </c>
      <c r="S317" s="4">
        <v>50</v>
      </c>
      <c r="T317" s="4">
        <f t="shared" si="6"/>
        <v>245</v>
      </c>
      <c r="U317" s="45">
        <v>15000</v>
      </c>
      <c r="V317" s="159" t="s">
        <v>2929</v>
      </c>
      <c r="W317" s="133" t="s">
        <v>2887</v>
      </c>
      <c r="X317" s="4" t="s">
        <v>2907</v>
      </c>
      <c r="Y317" s="152" t="s">
        <v>2923</v>
      </c>
      <c r="Z317" s="158" t="s">
        <v>2887</v>
      </c>
      <c r="AA317" s="157" t="s">
        <v>2907</v>
      </c>
      <c r="AB317" s="116"/>
    </row>
    <row r="318" spans="1:27" s="7" customFormat="1" ht="52.5">
      <c r="A318" s="1" t="s">
        <v>1819</v>
      </c>
      <c r="B318" s="8" t="s">
        <v>1217</v>
      </c>
      <c r="C318" s="2" t="s">
        <v>1218</v>
      </c>
      <c r="D318" s="39" t="s">
        <v>74</v>
      </c>
      <c r="E318" s="77" t="s">
        <v>75</v>
      </c>
      <c r="F318" s="2" t="s">
        <v>74</v>
      </c>
      <c r="G318" s="2" t="s">
        <v>174</v>
      </c>
      <c r="H318" s="77" t="s">
        <v>1219</v>
      </c>
      <c r="I318" s="115" t="s">
        <v>1820</v>
      </c>
      <c r="J318" s="3" t="s">
        <v>2359</v>
      </c>
      <c r="K318" s="3" t="s">
        <v>1821</v>
      </c>
      <c r="L318" s="4">
        <v>493730</v>
      </c>
      <c r="M318" s="6" t="s">
        <v>51</v>
      </c>
      <c r="N318" s="6" t="s">
        <v>107</v>
      </c>
      <c r="O318" s="4">
        <v>190000</v>
      </c>
      <c r="P318" s="4"/>
      <c r="Q318" s="4">
        <v>140</v>
      </c>
      <c r="R318" s="4">
        <v>171</v>
      </c>
      <c r="S318" s="4">
        <v>169</v>
      </c>
      <c r="T318" s="4">
        <f t="shared" si="6"/>
        <v>480</v>
      </c>
      <c r="U318" s="45">
        <v>100000</v>
      </c>
      <c r="V318" s="159" t="s">
        <v>2929</v>
      </c>
      <c r="W318" s="131" t="s">
        <v>2862</v>
      </c>
      <c r="X318" s="4" t="s">
        <v>2891</v>
      </c>
      <c r="Y318" s="152" t="s">
        <v>2923</v>
      </c>
      <c r="Z318" s="157" t="s">
        <v>2862</v>
      </c>
      <c r="AA318" s="157" t="s">
        <v>2891</v>
      </c>
    </row>
    <row r="319" spans="1:27" s="7" customFormat="1" ht="69" customHeight="1">
      <c r="A319" s="1" t="s">
        <v>1822</v>
      </c>
      <c r="B319" s="8" t="s">
        <v>1747</v>
      </c>
      <c r="C319" s="2" t="s">
        <v>1748</v>
      </c>
      <c r="D319" s="39" t="s">
        <v>1749</v>
      </c>
      <c r="E319" s="77" t="s">
        <v>1200</v>
      </c>
      <c r="F319" s="2" t="s">
        <v>74</v>
      </c>
      <c r="G319" s="2" t="s">
        <v>141</v>
      </c>
      <c r="H319" s="77" t="s">
        <v>1750</v>
      </c>
      <c r="I319" s="115" t="s">
        <v>1823</v>
      </c>
      <c r="J319" s="3" t="s">
        <v>2360</v>
      </c>
      <c r="K319" s="3" t="s">
        <v>1824</v>
      </c>
      <c r="L319" s="4">
        <v>190000</v>
      </c>
      <c r="M319" s="6" t="s">
        <v>41</v>
      </c>
      <c r="N319" s="6" t="s">
        <v>41</v>
      </c>
      <c r="O319" s="4">
        <v>95000</v>
      </c>
      <c r="P319" s="4"/>
      <c r="Q319" s="4">
        <v>130</v>
      </c>
      <c r="R319" s="4">
        <v>125</v>
      </c>
      <c r="S319" s="4">
        <v>100</v>
      </c>
      <c r="T319" s="4">
        <f t="shared" si="6"/>
        <v>355</v>
      </c>
      <c r="U319" s="45">
        <v>40000</v>
      </c>
      <c r="V319" s="159" t="s">
        <v>2929</v>
      </c>
      <c r="W319" s="131" t="s">
        <v>2862</v>
      </c>
      <c r="X319" s="4">
        <v>30000</v>
      </c>
      <c r="Y319" s="152" t="s">
        <v>2923</v>
      </c>
      <c r="Z319" s="157" t="s">
        <v>2862</v>
      </c>
      <c r="AA319" s="157">
        <v>30000</v>
      </c>
    </row>
    <row r="320" spans="1:28" s="7" customFormat="1" ht="45" customHeight="1">
      <c r="A320" s="1" t="s">
        <v>1825</v>
      </c>
      <c r="B320" s="8" t="s">
        <v>1826</v>
      </c>
      <c r="C320" s="2" t="s">
        <v>1827</v>
      </c>
      <c r="D320" s="39" t="s">
        <v>1828</v>
      </c>
      <c r="E320" s="77" t="s">
        <v>562</v>
      </c>
      <c r="F320" s="2" t="s">
        <v>90</v>
      </c>
      <c r="G320" s="2" t="s">
        <v>141</v>
      </c>
      <c r="H320" s="77" t="s">
        <v>1829</v>
      </c>
      <c r="I320" s="115" t="s">
        <v>1830</v>
      </c>
      <c r="J320" s="3" t="s">
        <v>2361</v>
      </c>
      <c r="K320" s="3" t="s">
        <v>1831</v>
      </c>
      <c r="L320" s="4">
        <v>35000</v>
      </c>
      <c r="M320" s="6" t="s">
        <v>107</v>
      </c>
      <c r="N320" s="6" t="s">
        <v>107</v>
      </c>
      <c r="O320" s="4">
        <v>25000</v>
      </c>
      <c r="P320" s="4"/>
      <c r="Q320" s="4">
        <v>100</v>
      </c>
      <c r="R320" s="4">
        <v>60</v>
      </c>
      <c r="S320" s="4">
        <v>110</v>
      </c>
      <c r="T320" s="4">
        <f t="shared" si="6"/>
        <v>270</v>
      </c>
      <c r="U320" s="45">
        <v>20000</v>
      </c>
      <c r="V320" s="159" t="s">
        <v>2929</v>
      </c>
      <c r="W320" s="131" t="s">
        <v>2861</v>
      </c>
      <c r="X320" s="4">
        <v>20000</v>
      </c>
      <c r="Y320" s="152" t="s">
        <v>2923</v>
      </c>
      <c r="Z320" s="157" t="s">
        <v>2861</v>
      </c>
      <c r="AA320" s="157">
        <v>20000</v>
      </c>
      <c r="AB320" s="116"/>
    </row>
    <row r="321" spans="1:27" s="7" customFormat="1" ht="61.5" customHeight="1">
      <c r="A321" s="1" t="s">
        <v>1832</v>
      </c>
      <c r="B321" s="8" t="s">
        <v>1833</v>
      </c>
      <c r="C321" s="2"/>
      <c r="D321" s="39" t="s">
        <v>706</v>
      </c>
      <c r="E321" s="77" t="s">
        <v>283</v>
      </c>
      <c r="F321" s="2" t="s">
        <v>96</v>
      </c>
      <c r="G321" s="2" t="s">
        <v>370</v>
      </c>
      <c r="H321" s="77" t="s">
        <v>1834</v>
      </c>
      <c r="I321" s="115" t="s">
        <v>1835</v>
      </c>
      <c r="J321" s="3" t="s">
        <v>2362</v>
      </c>
      <c r="K321" s="3" t="s">
        <v>1836</v>
      </c>
      <c r="L321" s="4">
        <v>256000</v>
      </c>
      <c r="M321" s="6" t="s">
        <v>193</v>
      </c>
      <c r="N321" s="6" t="s">
        <v>81</v>
      </c>
      <c r="O321" s="4">
        <v>126000</v>
      </c>
      <c r="P321" s="4"/>
      <c r="Q321" s="4">
        <v>150</v>
      </c>
      <c r="R321" s="4">
        <v>140</v>
      </c>
      <c r="S321" s="4">
        <v>130</v>
      </c>
      <c r="T321" s="4">
        <f t="shared" si="6"/>
        <v>420</v>
      </c>
      <c r="U321" s="45">
        <v>50000</v>
      </c>
      <c r="V321" s="159" t="s">
        <v>2930</v>
      </c>
      <c r="W321" s="131" t="s">
        <v>2853</v>
      </c>
      <c r="X321" s="4" t="s">
        <v>2891</v>
      </c>
      <c r="Y321" s="152" t="s">
        <v>2922</v>
      </c>
      <c r="Z321" s="157" t="s">
        <v>2853</v>
      </c>
      <c r="AA321" s="157" t="s">
        <v>2891</v>
      </c>
    </row>
    <row r="322" spans="1:28" s="7" customFormat="1" ht="65.25" customHeight="1">
      <c r="A322" s="1" t="s">
        <v>1837</v>
      </c>
      <c r="B322" s="8" t="s">
        <v>1838</v>
      </c>
      <c r="C322" s="2" t="s">
        <v>1839</v>
      </c>
      <c r="D322" s="39" t="s">
        <v>74</v>
      </c>
      <c r="E322" s="77" t="s">
        <v>75</v>
      </c>
      <c r="F322" s="2" t="s">
        <v>96</v>
      </c>
      <c r="G322" s="2" t="s">
        <v>58</v>
      </c>
      <c r="H322" s="77" t="s">
        <v>1840</v>
      </c>
      <c r="I322" s="115" t="s">
        <v>1841</v>
      </c>
      <c r="J322" s="3" t="s">
        <v>2824</v>
      </c>
      <c r="K322" s="3" t="s">
        <v>2472</v>
      </c>
      <c r="L322" s="4">
        <v>320000</v>
      </c>
      <c r="M322" s="6" t="s">
        <v>107</v>
      </c>
      <c r="N322" s="6" t="s">
        <v>144</v>
      </c>
      <c r="O322" s="4">
        <v>160000</v>
      </c>
      <c r="P322" s="4"/>
      <c r="Q322" s="4">
        <v>130</v>
      </c>
      <c r="R322" s="4">
        <v>110</v>
      </c>
      <c r="S322" s="4">
        <v>90</v>
      </c>
      <c r="T322" s="4">
        <f t="shared" si="6"/>
        <v>330</v>
      </c>
      <c r="U322" s="45">
        <v>30000</v>
      </c>
      <c r="V322" s="159" t="s">
        <v>2929</v>
      </c>
      <c r="W322" s="131" t="s">
        <v>2853</v>
      </c>
      <c r="X322" s="4">
        <v>200000</v>
      </c>
      <c r="Y322" s="152" t="s">
        <v>2922</v>
      </c>
      <c r="Z322" s="157" t="s">
        <v>2853</v>
      </c>
      <c r="AA322" s="157">
        <v>200000</v>
      </c>
      <c r="AB322" s="116"/>
    </row>
    <row r="323" spans="1:27" s="7" customFormat="1" ht="67.5" customHeight="1">
      <c r="A323" s="1" t="s">
        <v>1842</v>
      </c>
      <c r="B323" s="8" t="s">
        <v>1843</v>
      </c>
      <c r="C323" s="2" t="s">
        <v>655</v>
      </c>
      <c r="D323" s="39" t="s">
        <v>656</v>
      </c>
      <c r="E323" s="77" t="s">
        <v>1844</v>
      </c>
      <c r="F323" s="2" t="s">
        <v>90</v>
      </c>
      <c r="G323" s="2" t="s">
        <v>58</v>
      </c>
      <c r="H323" s="77" t="s">
        <v>1845</v>
      </c>
      <c r="I323" s="115" t="s">
        <v>1846</v>
      </c>
      <c r="J323" s="3" t="s">
        <v>2825</v>
      </c>
      <c r="K323" s="3" t="s">
        <v>2826</v>
      </c>
      <c r="L323" s="4">
        <v>260000</v>
      </c>
      <c r="M323" s="6" t="s">
        <v>80</v>
      </c>
      <c r="N323" s="6" t="s">
        <v>81</v>
      </c>
      <c r="O323" s="4">
        <v>130000</v>
      </c>
      <c r="P323" s="4"/>
      <c r="Q323" s="4">
        <v>150</v>
      </c>
      <c r="R323" s="4">
        <v>150</v>
      </c>
      <c r="S323" s="4">
        <v>180</v>
      </c>
      <c r="T323" s="4">
        <f t="shared" si="6"/>
        <v>480</v>
      </c>
      <c r="U323" s="45">
        <v>100000</v>
      </c>
      <c r="V323" s="159" t="s">
        <v>2929</v>
      </c>
      <c r="W323" s="131">
        <v>100000</v>
      </c>
      <c r="X323" s="4">
        <v>70000</v>
      </c>
      <c r="Y323" s="152" t="s">
        <v>2922</v>
      </c>
      <c r="Z323" s="157">
        <v>100000</v>
      </c>
      <c r="AA323" s="157">
        <v>70000</v>
      </c>
    </row>
    <row r="324" spans="1:27" s="7" customFormat="1" ht="63.75" customHeight="1">
      <c r="A324" s="1" t="s">
        <v>1847</v>
      </c>
      <c r="B324" s="8" t="s">
        <v>1848</v>
      </c>
      <c r="C324" s="2" t="s">
        <v>1849</v>
      </c>
      <c r="D324" s="39" t="s">
        <v>74</v>
      </c>
      <c r="E324" s="77" t="s">
        <v>75</v>
      </c>
      <c r="F324" s="2" t="s">
        <v>74</v>
      </c>
      <c r="G324" s="2" t="s">
        <v>58</v>
      </c>
      <c r="H324" s="77" t="s">
        <v>1850</v>
      </c>
      <c r="I324" s="115" t="s">
        <v>1851</v>
      </c>
      <c r="J324" s="3" t="s">
        <v>2363</v>
      </c>
      <c r="K324" s="3" t="s">
        <v>1852</v>
      </c>
      <c r="L324" s="4">
        <v>120000</v>
      </c>
      <c r="M324" s="6" t="s">
        <v>41</v>
      </c>
      <c r="N324" s="6" t="s">
        <v>41</v>
      </c>
      <c r="O324" s="4">
        <v>50000</v>
      </c>
      <c r="P324" s="4"/>
      <c r="Q324" s="4">
        <v>180</v>
      </c>
      <c r="R324" s="4">
        <v>190</v>
      </c>
      <c r="S324" s="4">
        <v>190</v>
      </c>
      <c r="T324" s="4">
        <f t="shared" si="6"/>
        <v>560</v>
      </c>
      <c r="U324" s="45">
        <v>50000</v>
      </c>
      <c r="V324" s="159" t="s">
        <v>2929</v>
      </c>
      <c r="W324" s="131">
        <v>50000</v>
      </c>
      <c r="X324" s="4" t="s">
        <v>2891</v>
      </c>
      <c r="Y324" s="152" t="s">
        <v>2922</v>
      </c>
      <c r="Z324" s="157">
        <v>50000</v>
      </c>
      <c r="AA324" s="157" t="s">
        <v>2891</v>
      </c>
    </row>
    <row r="325" spans="1:28" s="7" customFormat="1" ht="83.25" customHeight="1">
      <c r="A325" s="1" t="s">
        <v>1853</v>
      </c>
      <c r="B325" s="8" t="s">
        <v>1854</v>
      </c>
      <c r="C325" s="2" t="s">
        <v>1855</v>
      </c>
      <c r="D325" s="39" t="s">
        <v>74</v>
      </c>
      <c r="E325" s="77" t="s">
        <v>465</v>
      </c>
      <c r="F325" s="2" t="s">
        <v>74</v>
      </c>
      <c r="G325" s="2" t="s">
        <v>58</v>
      </c>
      <c r="H325" s="77" t="s">
        <v>1856</v>
      </c>
      <c r="I325" s="115" t="s">
        <v>1857</v>
      </c>
      <c r="J325" s="3" t="s">
        <v>2364</v>
      </c>
      <c r="K325" s="3" t="s">
        <v>1858</v>
      </c>
      <c r="L325" s="4">
        <v>1400000</v>
      </c>
      <c r="M325" s="6" t="s">
        <v>80</v>
      </c>
      <c r="N325" s="6" t="s">
        <v>81</v>
      </c>
      <c r="O325" s="4">
        <v>500000</v>
      </c>
      <c r="P325" s="4"/>
      <c r="Q325" s="4">
        <v>172</v>
      </c>
      <c r="R325" s="4">
        <v>185</v>
      </c>
      <c r="S325" s="4">
        <v>190</v>
      </c>
      <c r="T325" s="4">
        <f t="shared" si="6"/>
        <v>547</v>
      </c>
      <c r="U325" s="45">
        <v>400000</v>
      </c>
      <c r="V325" s="159" t="s">
        <v>2930</v>
      </c>
      <c r="W325" s="131">
        <v>300000</v>
      </c>
      <c r="X325" s="4">
        <v>300000</v>
      </c>
      <c r="Y325" s="152" t="s">
        <v>2923</v>
      </c>
      <c r="Z325" s="157">
        <v>300000</v>
      </c>
      <c r="AA325" s="157">
        <v>300000</v>
      </c>
      <c r="AB325" s="116"/>
    </row>
    <row r="326" spans="1:27" s="7" customFormat="1" ht="75.75" customHeight="1">
      <c r="A326" s="1" t="s">
        <v>1859</v>
      </c>
      <c r="B326" s="8" t="s">
        <v>1860</v>
      </c>
      <c r="C326" s="2" t="s">
        <v>1861</v>
      </c>
      <c r="D326" s="39" t="s">
        <v>1862</v>
      </c>
      <c r="E326" s="77" t="s">
        <v>1863</v>
      </c>
      <c r="F326" s="2" t="s">
        <v>96</v>
      </c>
      <c r="G326" s="2" t="s">
        <v>141</v>
      </c>
      <c r="H326" s="77" t="s">
        <v>1864</v>
      </c>
      <c r="I326" s="115" t="s">
        <v>1865</v>
      </c>
      <c r="J326" s="3" t="s">
        <v>2365</v>
      </c>
      <c r="K326" s="3" t="s">
        <v>2827</v>
      </c>
      <c r="L326" s="4">
        <v>80000</v>
      </c>
      <c r="M326" s="6" t="s">
        <v>69</v>
      </c>
      <c r="N326" s="6" t="s">
        <v>52</v>
      </c>
      <c r="O326" s="4">
        <v>40000</v>
      </c>
      <c r="P326" s="4"/>
      <c r="Q326" s="4">
        <v>95</v>
      </c>
      <c r="R326" s="4">
        <v>75</v>
      </c>
      <c r="S326" s="4">
        <v>100</v>
      </c>
      <c r="T326" s="4">
        <f t="shared" si="6"/>
        <v>270</v>
      </c>
      <c r="U326" s="45">
        <v>20000</v>
      </c>
      <c r="V326" s="159" t="s">
        <v>2929</v>
      </c>
      <c r="W326" s="131">
        <v>40000</v>
      </c>
      <c r="X326" s="4">
        <v>30000</v>
      </c>
      <c r="Y326" s="152" t="s">
        <v>2923</v>
      </c>
      <c r="Z326" s="157">
        <v>40000</v>
      </c>
      <c r="AA326" s="157">
        <v>30000</v>
      </c>
    </row>
    <row r="327" spans="1:28" s="7" customFormat="1" ht="76.5" customHeight="1">
      <c r="A327" s="1" t="s">
        <v>1866</v>
      </c>
      <c r="B327" s="8" t="s">
        <v>1867</v>
      </c>
      <c r="C327" s="2" t="s">
        <v>1868</v>
      </c>
      <c r="D327" s="39" t="s">
        <v>164</v>
      </c>
      <c r="E327" s="77" t="s">
        <v>1869</v>
      </c>
      <c r="F327" s="2" t="s">
        <v>164</v>
      </c>
      <c r="G327" s="2" t="s">
        <v>66</v>
      </c>
      <c r="H327" s="77" t="s">
        <v>1870</v>
      </c>
      <c r="I327" s="115" t="s">
        <v>1871</v>
      </c>
      <c r="J327" s="3" t="s">
        <v>2366</v>
      </c>
      <c r="K327" s="3" t="s">
        <v>1700</v>
      </c>
      <c r="L327" s="4">
        <v>404400</v>
      </c>
      <c r="M327" s="6" t="s">
        <v>32</v>
      </c>
      <c r="N327" s="6" t="s">
        <v>32</v>
      </c>
      <c r="O327" s="4">
        <v>70000</v>
      </c>
      <c r="P327" s="4"/>
      <c r="Q327" s="4">
        <v>80</v>
      </c>
      <c r="R327" s="4">
        <v>60</v>
      </c>
      <c r="S327" s="4">
        <v>60</v>
      </c>
      <c r="T327" s="4">
        <f t="shared" si="6"/>
        <v>200</v>
      </c>
      <c r="U327" s="45">
        <v>0</v>
      </c>
      <c r="V327" s="159" t="s">
        <v>2929</v>
      </c>
      <c r="W327" s="131" t="s">
        <v>2853</v>
      </c>
      <c r="X327" s="4" t="s">
        <v>2891</v>
      </c>
      <c r="Y327" s="152" t="s">
        <v>2922</v>
      </c>
      <c r="Z327" s="157" t="s">
        <v>2853</v>
      </c>
      <c r="AA327" s="157" t="s">
        <v>2891</v>
      </c>
      <c r="AB327" s="116"/>
    </row>
    <row r="328" spans="1:27" s="7" customFormat="1" ht="69.75" customHeight="1">
      <c r="A328" s="1" t="s">
        <v>1872</v>
      </c>
      <c r="B328" s="8" t="s">
        <v>1873</v>
      </c>
      <c r="C328" s="2" t="s">
        <v>1874</v>
      </c>
      <c r="D328" s="39" t="s">
        <v>74</v>
      </c>
      <c r="E328" s="77" t="s">
        <v>75</v>
      </c>
      <c r="F328" s="2" t="s">
        <v>74</v>
      </c>
      <c r="G328" s="2" t="s">
        <v>58</v>
      </c>
      <c r="H328" s="77" t="s">
        <v>1875</v>
      </c>
      <c r="I328" s="115" t="s">
        <v>1876</v>
      </c>
      <c r="J328" s="3" t="s">
        <v>2367</v>
      </c>
      <c r="K328" s="3" t="s">
        <v>1877</v>
      </c>
      <c r="L328" s="4">
        <v>180000</v>
      </c>
      <c r="M328" s="6" t="s">
        <v>80</v>
      </c>
      <c r="N328" s="6" t="s">
        <v>81</v>
      </c>
      <c r="O328" s="4">
        <v>90000</v>
      </c>
      <c r="P328" s="4"/>
      <c r="Q328" s="4">
        <v>150</v>
      </c>
      <c r="R328" s="4">
        <v>134</v>
      </c>
      <c r="S328" s="4">
        <v>166</v>
      </c>
      <c r="T328" s="4">
        <f t="shared" si="6"/>
        <v>450</v>
      </c>
      <c r="U328" s="45">
        <v>70000</v>
      </c>
      <c r="V328" s="159" t="s">
        <v>2929</v>
      </c>
      <c r="W328" s="131">
        <v>90000</v>
      </c>
      <c r="X328" s="4">
        <v>70000</v>
      </c>
      <c r="Y328" s="152" t="s">
        <v>2922</v>
      </c>
      <c r="Z328" s="157">
        <v>90000</v>
      </c>
      <c r="AA328" s="157">
        <v>70000</v>
      </c>
    </row>
    <row r="329" spans="1:27" s="7" customFormat="1" ht="102" customHeight="1">
      <c r="A329" s="1" t="s">
        <v>1878</v>
      </c>
      <c r="B329" s="8" t="s">
        <v>1879</v>
      </c>
      <c r="C329" s="2" t="s">
        <v>1880</v>
      </c>
      <c r="D329" s="39" t="s">
        <v>1881</v>
      </c>
      <c r="E329" s="77" t="s">
        <v>1882</v>
      </c>
      <c r="F329" s="2" t="s">
        <v>90</v>
      </c>
      <c r="G329" s="2" t="s">
        <v>712</v>
      </c>
      <c r="H329" s="77" t="s">
        <v>1883</v>
      </c>
      <c r="I329" s="115" t="s">
        <v>1884</v>
      </c>
      <c r="J329" s="3" t="s">
        <v>2697</v>
      </c>
      <c r="K329" s="3" t="s">
        <v>2915</v>
      </c>
      <c r="L329" s="4">
        <v>55300</v>
      </c>
      <c r="M329" s="6" t="s">
        <v>51</v>
      </c>
      <c r="N329" s="6" t="s">
        <v>81</v>
      </c>
      <c r="O329" s="4">
        <v>35000</v>
      </c>
      <c r="P329" s="4"/>
      <c r="Q329" s="4">
        <v>120</v>
      </c>
      <c r="R329" s="4">
        <v>115</v>
      </c>
      <c r="S329" s="4">
        <v>95</v>
      </c>
      <c r="T329" s="4">
        <f t="shared" si="6"/>
        <v>330</v>
      </c>
      <c r="U329" s="45">
        <v>30000</v>
      </c>
      <c r="V329" s="159" t="s">
        <v>2929</v>
      </c>
      <c r="W329" s="131">
        <v>15000</v>
      </c>
      <c r="X329" s="4">
        <v>20000</v>
      </c>
      <c r="Y329" s="152" t="s">
        <v>2922</v>
      </c>
      <c r="Z329" s="157">
        <v>15000</v>
      </c>
      <c r="AA329" s="157">
        <v>20000</v>
      </c>
    </row>
    <row r="330" spans="1:28" s="7" customFormat="1" ht="52.5">
      <c r="A330" s="1" t="s">
        <v>1885</v>
      </c>
      <c r="B330" s="8" t="s">
        <v>1886</v>
      </c>
      <c r="C330" s="2"/>
      <c r="D330" s="39" t="s">
        <v>90</v>
      </c>
      <c r="E330" s="77" t="s">
        <v>346</v>
      </c>
      <c r="F330" s="2" t="s">
        <v>90</v>
      </c>
      <c r="G330" s="2" t="s">
        <v>29</v>
      </c>
      <c r="H330" s="77"/>
      <c r="I330" s="115" t="s">
        <v>1887</v>
      </c>
      <c r="J330" s="3" t="s">
        <v>2368</v>
      </c>
      <c r="K330" s="3" t="s">
        <v>1888</v>
      </c>
      <c r="L330" s="4">
        <v>50000</v>
      </c>
      <c r="M330" s="6" t="s">
        <v>80</v>
      </c>
      <c r="N330" s="6" t="s">
        <v>81</v>
      </c>
      <c r="O330" s="4">
        <v>35000</v>
      </c>
      <c r="P330" s="4"/>
      <c r="Q330" s="4">
        <v>80</v>
      </c>
      <c r="R330" s="4">
        <v>117</v>
      </c>
      <c r="S330" s="4">
        <v>75</v>
      </c>
      <c r="T330" s="4">
        <f t="shared" si="6"/>
        <v>272</v>
      </c>
      <c r="U330" s="45">
        <v>25000</v>
      </c>
      <c r="V330" s="159" t="s">
        <v>2929</v>
      </c>
      <c r="W330" s="131" t="s">
        <v>2861</v>
      </c>
      <c r="X330" s="4" t="s">
        <v>2891</v>
      </c>
      <c r="Y330" s="152" t="s">
        <v>2922</v>
      </c>
      <c r="Z330" s="157" t="s">
        <v>2861</v>
      </c>
      <c r="AA330" s="157" t="s">
        <v>2891</v>
      </c>
      <c r="AB330" s="116"/>
    </row>
    <row r="331" spans="1:27" s="7" customFormat="1" ht="59.25" customHeight="1">
      <c r="A331" s="1" t="s">
        <v>1889</v>
      </c>
      <c r="B331" s="8" t="s">
        <v>1890</v>
      </c>
      <c r="C331" s="2" t="s">
        <v>1891</v>
      </c>
      <c r="D331" s="39" t="s">
        <v>74</v>
      </c>
      <c r="E331" s="77" t="s">
        <v>75</v>
      </c>
      <c r="F331" s="2" t="s">
        <v>74</v>
      </c>
      <c r="G331" s="2" t="s">
        <v>58</v>
      </c>
      <c r="H331" s="77" t="s">
        <v>1892</v>
      </c>
      <c r="I331" s="115" t="s">
        <v>1893</v>
      </c>
      <c r="J331" s="3" t="s">
        <v>2369</v>
      </c>
      <c r="K331" s="3" t="s">
        <v>2828</v>
      </c>
      <c r="L331" s="4">
        <v>280000</v>
      </c>
      <c r="M331" s="6" t="s">
        <v>107</v>
      </c>
      <c r="N331" s="6" t="s">
        <v>81</v>
      </c>
      <c r="O331" s="4">
        <v>50000</v>
      </c>
      <c r="P331" s="4"/>
      <c r="Q331" s="4">
        <v>120</v>
      </c>
      <c r="R331" s="4">
        <v>100</v>
      </c>
      <c r="S331" s="4">
        <v>80</v>
      </c>
      <c r="T331" s="4">
        <f t="shared" si="6"/>
        <v>300</v>
      </c>
      <c r="U331" s="45">
        <v>30000</v>
      </c>
      <c r="V331" s="159" t="s">
        <v>2929</v>
      </c>
      <c r="W331" s="131">
        <v>20000</v>
      </c>
      <c r="X331" s="4" t="s">
        <v>2891</v>
      </c>
      <c r="Y331" s="152" t="s">
        <v>2922</v>
      </c>
      <c r="Z331" s="157">
        <v>20000</v>
      </c>
      <c r="AA331" s="157" t="s">
        <v>2891</v>
      </c>
    </row>
    <row r="332" spans="1:28" s="7" customFormat="1" ht="58.5" customHeight="1">
      <c r="A332" s="1" t="s">
        <v>1894</v>
      </c>
      <c r="B332" s="8" t="s">
        <v>1895</v>
      </c>
      <c r="C332" s="2" t="s">
        <v>1896</v>
      </c>
      <c r="D332" s="39" t="s">
        <v>1897</v>
      </c>
      <c r="E332" s="77" t="s">
        <v>1898</v>
      </c>
      <c r="F332" s="2" t="s">
        <v>1899</v>
      </c>
      <c r="G332" s="2" t="s">
        <v>201</v>
      </c>
      <c r="H332" s="77" t="s">
        <v>1900</v>
      </c>
      <c r="I332" s="115" t="s">
        <v>1901</v>
      </c>
      <c r="J332" s="3" t="s">
        <v>2829</v>
      </c>
      <c r="K332" s="3" t="s">
        <v>1902</v>
      </c>
      <c r="L332" s="4">
        <v>1253300</v>
      </c>
      <c r="M332" s="6" t="s">
        <v>107</v>
      </c>
      <c r="N332" s="6" t="s">
        <v>218</v>
      </c>
      <c r="O332" s="4">
        <v>150000</v>
      </c>
      <c r="P332" s="4"/>
      <c r="Q332" s="4">
        <v>180</v>
      </c>
      <c r="R332" s="4">
        <v>180</v>
      </c>
      <c r="S332" s="4">
        <v>100</v>
      </c>
      <c r="T332" s="4">
        <f t="shared" si="6"/>
        <v>460</v>
      </c>
      <c r="U332" s="45">
        <v>80000</v>
      </c>
      <c r="V332" s="159" t="s">
        <v>2929</v>
      </c>
      <c r="W332" s="131">
        <v>90000</v>
      </c>
      <c r="X332" s="4" t="s">
        <v>2891</v>
      </c>
      <c r="Y332" s="152" t="s">
        <v>2922</v>
      </c>
      <c r="Z332" s="157">
        <v>90000</v>
      </c>
      <c r="AA332" s="157" t="s">
        <v>2891</v>
      </c>
      <c r="AB332" s="116"/>
    </row>
    <row r="333" spans="1:27" s="7" customFormat="1" ht="80.25" customHeight="1">
      <c r="A333" s="1" t="s">
        <v>1903</v>
      </c>
      <c r="B333" s="8" t="s">
        <v>1904</v>
      </c>
      <c r="C333" s="2"/>
      <c r="D333" s="39" t="s">
        <v>74</v>
      </c>
      <c r="E333" s="77" t="s">
        <v>75</v>
      </c>
      <c r="F333" s="2" t="s">
        <v>74</v>
      </c>
      <c r="G333" s="2" t="s">
        <v>29</v>
      </c>
      <c r="H333" s="77"/>
      <c r="I333" s="115" t="s">
        <v>1905</v>
      </c>
      <c r="J333" s="3" t="s">
        <v>2830</v>
      </c>
      <c r="K333" s="3" t="s">
        <v>379</v>
      </c>
      <c r="L333" s="4">
        <v>150000</v>
      </c>
      <c r="M333" s="6" t="s">
        <v>80</v>
      </c>
      <c r="N333" s="6" t="s">
        <v>81</v>
      </c>
      <c r="O333" s="4">
        <v>75000</v>
      </c>
      <c r="P333" s="4"/>
      <c r="Q333" s="4">
        <v>98</v>
      </c>
      <c r="R333" s="4">
        <v>90</v>
      </c>
      <c r="S333" s="4">
        <v>82</v>
      </c>
      <c r="T333" s="4">
        <f aca="true" t="shared" si="7" ref="T333:T395">SUM(Q333:S333)</f>
        <v>270</v>
      </c>
      <c r="U333" s="45">
        <v>20000</v>
      </c>
      <c r="V333" s="159" t="s">
        <v>2930</v>
      </c>
      <c r="W333" s="131" t="s">
        <v>2861</v>
      </c>
      <c r="X333" s="4" t="s">
        <v>2891</v>
      </c>
      <c r="Y333" s="152" t="s">
        <v>2922</v>
      </c>
      <c r="Z333" s="157" t="s">
        <v>2861</v>
      </c>
      <c r="AA333" s="157" t="s">
        <v>2891</v>
      </c>
    </row>
    <row r="334" spans="1:27" s="7" customFormat="1" ht="60" customHeight="1">
      <c r="A334" s="1" t="s">
        <v>1906</v>
      </c>
      <c r="B334" s="8" t="s">
        <v>1895</v>
      </c>
      <c r="C334" s="2" t="s">
        <v>1896</v>
      </c>
      <c r="D334" s="39" t="s">
        <v>1897</v>
      </c>
      <c r="E334" s="77" t="s">
        <v>1898</v>
      </c>
      <c r="F334" s="2" t="s">
        <v>1899</v>
      </c>
      <c r="G334" s="2" t="s">
        <v>201</v>
      </c>
      <c r="H334" s="77" t="s">
        <v>1900</v>
      </c>
      <c r="I334" s="115" t="s">
        <v>1907</v>
      </c>
      <c r="J334" s="3" t="s">
        <v>2370</v>
      </c>
      <c r="K334" s="3" t="s">
        <v>1700</v>
      </c>
      <c r="L334" s="4">
        <v>331500</v>
      </c>
      <c r="M334" s="6" t="s">
        <v>69</v>
      </c>
      <c r="N334" s="6" t="s">
        <v>81</v>
      </c>
      <c r="O334" s="4">
        <v>80000</v>
      </c>
      <c r="P334" s="4"/>
      <c r="Q334" s="4">
        <v>154</v>
      </c>
      <c r="R334" s="4">
        <v>130</v>
      </c>
      <c r="S334" s="4">
        <v>90</v>
      </c>
      <c r="T334" s="4">
        <f t="shared" si="7"/>
        <v>374</v>
      </c>
      <c r="U334" s="45">
        <v>40000</v>
      </c>
      <c r="V334" s="159" t="s">
        <v>2929</v>
      </c>
      <c r="W334" s="131" t="s">
        <v>2879</v>
      </c>
      <c r="X334" s="4" t="s">
        <v>2891</v>
      </c>
      <c r="Y334" s="152" t="s">
        <v>2922</v>
      </c>
      <c r="Z334" s="157" t="s">
        <v>2879</v>
      </c>
      <c r="AA334" s="157" t="s">
        <v>2891</v>
      </c>
    </row>
    <row r="335" spans="1:28" s="7" customFormat="1" ht="86.25" customHeight="1">
      <c r="A335" s="1" t="s">
        <v>1908</v>
      </c>
      <c r="B335" s="8" t="s">
        <v>1909</v>
      </c>
      <c r="C335" s="2" t="s">
        <v>1910</v>
      </c>
      <c r="D335" s="39" t="s">
        <v>1911</v>
      </c>
      <c r="E335" s="77" t="s">
        <v>1912</v>
      </c>
      <c r="F335" s="2" t="s">
        <v>57</v>
      </c>
      <c r="G335" s="2" t="s">
        <v>58</v>
      </c>
      <c r="H335" s="77" t="s">
        <v>1913</v>
      </c>
      <c r="I335" s="115" t="s">
        <v>1914</v>
      </c>
      <c r="J335" s="3" t="s">
        <v>2698</v>
      </c>
      <c r="K335" s="3" t="s">
        <v>177</v>
      </c>
      <c r="L335" s="4">
        <v>104000</v>
      </c>
      <c r="M335" s="6" t="s">
        <v>32</v>
      </c>
      <c r="N335" s="6" t="s">
        <v>32</v>
      </c>
      <c r="O335" s="4">
        <v>35000</v>
      </c>
      <c r="P335" s="4"/>
      <c r="Q335" s="4">
        <v>90</v>
      </c>
      <c r="R335" s="4">
        <v>75</v>
      </c>
      <c r="S335" s="4">
        <v>50</v>
      </c>
      <c r="T335" s="4">
        <f t="shared" si="7"/>
        <v>215</v>
      </c>
      <c r="U335" s="45">
        <v>10000</v>
      </c>
      <c r="V335" s="159" t="s">
        <v>2929</v>
      </c>
      <c r="W335" s="131" t="s">
        <v>2853</v>
      </c>
      <c r="X335" s="4" t="s">
        <v>2891</v>
      </c>
      <c r="Y335" s="152" t="s">
        <v>2922</v>
      </c>
      <c r="Z335" s="157" t="s">
        <v>2853</v>
      </c>
      <c r="AA335" s="157" t="s">
        <v>2891</v>
      </c>
      <c r="AB335" s="116"/>
    </row>
    <row r="336" spans="1:27" s="7" customFormat="1" ht="76.5" customHeight="1">
      <c r="A336" s="1" t="s">
        <v>1915</v>
      </c>
      <c r="B336" s="8" t="s">
        <v>1916</v>
      </c>
      <c r="C336" s="2"/>
      <c r="D336" s="39" t="s">
        <v>111</v>
      </c>
      <c r="E336" s="77" t="s">
        <v>112</v>
      </c>
      <c r="F336" s="2" t="s">
        <v>57</v>
      </c>
      <c r="G336" s="2" t="s">
        <v>47</v>
      </c>
      <c r="H336" s="77" t="s">
        <v>1917</v>
      </c>
      <c r="I336" s="115" t="s">
        <v>1918</v>
      </c>
      <c r="J336" s="3" t="s">
        <v>1918</v>
      </c>
      <c r="K336" s="3" t="s">
        <v>1919</v>
      </c>
      <c r="L336" s="4">
        <v>240000</v>
      </c>
      <c r="M336" s="6" t="s">
        <v>193</v>
      </c>
      <c r="N336" s="6" t="s">
        <v>81</v>
      </c>
      <c r="O336" s="4">
        <v>120000</v>
      </c>
      <c r="P336" s="4"/>
      <c r="Q336" s="4">
        <v>130</v>
      </c>
      <c r="R336" s="4">
        <v>130</v>
      </c>
      <c r="S336" s="4">
        <v>120</v>
      </c>
      <c r="T336" s="4">
        <f t="shared" si="7"/>
        <v>380</v>
      </c>
      <c r="U336" s="45">
        <v>40000</v>
      </c>
      <c r="V336" s="159" t="s">
        <v>2930</v>
      </c>
      <c r="W336" s="131" t="s">
        <v>2853</v>
      </c>
      <c r="X336" s="4" t="s">
        <v>2891</v>
      </c>
      <c r="Y336" s="152" t="s">
        <v>2922</v>
      </c>
      <c r="Z336" s="157" t="s">
        <v>2853</v>
      </c>
      <c r="AA336" s="157" t="s">
        <v>2891</v>
      </c>
    </row>
    <row r="337" spans="1:28" s="7" customFormat="1" ht="50.25" customHeight="1">
      <c r="A337" s="1" t="s">
        <v>1920</v>
      </c>
      <c r="B337" s="8" t="s">
        <v>1921</v>
      </c>
      <c r="C337" s="2" t="s">
        <v>1922</v>
      </c>
      <c r="D337" s="39" t="s">
        <v>1923</v>
      </c>
      <c r="E337" s="77" t="s">
        <v>1882</v>
      </c>
      <c r="F337" s="2" t="s">
        <v>90</v>
      </c>
      <c r="G337" s="2" t="s">
        <v>58</v>
      </c>
      <c r="H337" s="77" t="s">
        <v>1924</v>
      </c>
      <c r="I337" s="115" t="s">
        <v>1925</v>
      </c>
      <c r="J337" s="3" t="s">
        <v>2395</v>
      </c>
      <c r="K337" s="3" t="s">
        <v>1926</v>
      </c>
      <c r="L337" s="4">
        <v>215000</v>
      </c>
      <c r="M337" s="6" t="s">
        <v>107</v>
      </c>
      <c r="N337" s="6" t="s">
        <v>81</v>
      </c>
      <c r="O337" s="4">
        <v>50000</v>
      </c>
      <c r="P337" s="4"/>
      <c r="Q337" s="4">
        <v>128</v>
      </c>
      <c r="R337" s="4">
        <v>61</v>
      </c>
      <c r="S337" s="4">
        <v>81</v>
      </c>
      <c r="T337" s="4">
        <f t="shared" si="7"/>
        <v>270</v>
      </c>
      <c r="U337" s="45">
        <v>20000</v>
      </c>
      <c r="V337" s="159" t="s">
        <v>2929</v>
      </c>
      <c r="W337" s="131">
        <v>20000</v>
      </c>
      <c r="X337" s="4" t="s">
        <v>2891</v>
      </c>
      <c r="Y337" s="152" t="s">
        <v>2922</v>
      </c>
      <c r="Z337" s="157">
        <v>20000</v>
      </c>
      <c r="AA337" s="157" t="s">
        <v>2891</v>
      </c>
      <c r="AB337" s="116"/>
    </row>
    <row r="338" spans="1:27" s="7" customFormat="1" ht="78" customHeight="1">
      <c r="A338" s="1" t="s">
        <v>1927</v>
      </c>
      <c r="B338" s="8" t="s">
        <v>1928</v>
      </c>
      <c r="C338" s="2" t="s">
        <v>1929</v>
      </c>
      <c r="D338" s="39" t="s">
        <v>74</v>
      </c>
      <c r="E338" s="77" t="s">
        <v>75</v>
      </c>
      <c r="F338" s="2" t="s">
        <v>74</v>
      </c>
      <c r="G338" s="2" t="s">
        <v>58</v>
      </c>
      <c r="H338" s="77" t="s">
        <v>1930</v>
      </c>
      <c r="I338" s="115" t="s">
        <v>1931</v>
      </c>
      <c r="J338" s="3" t="s">
        <v>2396</v>
      </c>
      <c r="K338" s="3" t="s">
        <v>1932</v>
      </c>
      <c r="L338" s="4">
        <v>28000</v>
      </c>
      <c r="M338" s="6" t="s">
        <v>193</v>
      </c>
      <c r="N338" s="6" t="s">
        <v>193</v>
      </c>
      <c r="O338" s="4">
        <v>28000</v>
      </c>
      <c r="P338" s="4"/>
      <c r="Q338" s="4">
        <v>60</v>
      </c>
      <c r="R338" s="4">
        <v>60</v>
      </c>
      <c r="S338" s="4">
        <v>60</v>
      </c>
      <c r="T338" s="4">
        <f t="shared" si="7"/>
        <v>180</v>
      </c>
      <c r="U338" s="45">
        <v>0</v>
      </c>
      <c r="V338" s="159" t="s">
        <v>2929</v>
      </c>
      <c r="W338" s="131" t="s">
        <v>2853</v>
      </c>
      <c r="X338" s="4" t="s">
        <v>2891</v>
      </c>
      <c r="Y338" s="152" t="s">
        <v>2922</v>
      </c>
      <c r="Z338" s="157" t="s">
        <v>2853</v>
      </c>
      <c r="AA338" s="157" t="s">
        <v>2891</v>
      </c>
    </row>
    <row r="339" spans="1:27" s="7" customFormat="1" ht="42">
      <c r="A339" s="1" t="s">
        <v>1933</v>
      </c>
      <c r="B339" s="8" t="s">
        <v>1934</v>
      </c>
      <c r="C339" s="2" t="s">
        <v>1935</v>
      </c>
      <c r="D339" s="39" t="s">
        <v>1936</v>
      </c>
      <c r="E339" s="77" t="s">
        <v>1937</v>
      </c>
      <c r="F339" s="2" t="s">
        <v>74</v>
      </c>
      <c r="G339" s="2" t="s">
        <v>38</v>
      </c>
      <c r="H339" s="77" t="s">
        <v>1938</v>
      </c>
      <c r="I339" s="115" t="s">
        <v>1939</v>
      </c>
      <c r="J339" s="3" t="s">
        <v>2397</v>
      </c>
      <c r="K339" s="3" t="s">
        <v>1940</v>
      </c>
      <c r="L339" s="4">
        <v>55000</v>
      </c>
      <c r="M339" s="6" t="s">
        <v>144</v>
      </c>
      <c r="N339" s="6" t="s">
        <v>144</v>
      </c>
      <c r="O339" s="4">
        <v>35000</v>
      </c>
      <c r="P339" s="4"/>
      <c r="Q339" s="4">
        <v>105</v>
      </c>
      <c r="R339" s="4">
        <v>75</v>
      </c>
      <c r="S339" s="4">
        <v>70</v>
      </c>
      <c r="T339" s="4">
        <f t="shared" si="7"/>
        <v>250</v>
      </c>
      <c r="U339" s="45">
        <v>15000</v>
      </c>
      <c r="V339" s="159" t="s">
        <v>2929</v>
      </c>
      <c r="W339" s="131">
        <v>20000</v>
      </c>
      <c r="X339" s="4">
        <v>0</v>
      </c>
      <c r="Y339" s="152" t="s">
        <v>2922</v>
      </c>
      <c r="Z339" s="157">
        <v>20000</v>
      </c>
      <c r="AA339" s="157">
        <v>0</v>
      </c>
    </row>
    <row r="340" spans="1:28" s="7" customFormat="1" ht="84.75" customHeight="1">
      <c r="A340" s="1" t="s">
        <v>1941</v>
      </c>
      <c r="B340" s="8" t="s">
        <v>1942</v>
      </c>
      <c r="C340" s="2"/>
      <c r="D340" s="39" t="s">
        <v>74</v>
      </c>
      <c r="E340" s="77" t="s">
        <v>75</v>
      </c>
      <c r="F340" s="2" t="s">
        <v>74</v>
      </c>
      <c r="G340" s="2" t="s">
        <v>47</v>
      </c>
      <c r="H340" s="77" t="s">
        <v>1943</v>
      </c>
      <c r="I340" s="115" t="s">
        <v>1944</v>
      </c>
      <c r="J340" s="3" t="s">
        <v>2831</v>
      </c>
      <c r="K340" s="3" t="s">
        <v>1945</v>
      </c>
      <c r="L340" s="4">
        <v>1100000</v>
      </c>
      <c r="M340" s="6" t="s">
        <v>80</v>
      </c>
      <c r="N340" s="6" t="s">
        <v>81</v>
      </c>
      <c r="O340" s="4">
        <v>200000</v>
      </c>
      <c r="P340" s="4"/>
      <c r="Q340" s="4">
        <v>80</v>
      </c>
      <c r="R340" s="4">
        <v>60</v>
      </c>
      <c r="S340" s="4">
        <v>60</v>
      </c>
      <c r="T340" s="4">
        <f t="shared" si="7"/>
        <v>200</v>
      </c>
      <c r="U340" s="45">
        <v>0</v>
      </c>
      <c r="V340" s="159" t="s">
        <v>2929</v>
      </c>
      <c r="W340" s="131" t="s">
        <v>2853</v>
      </c>
      <c r="X340" s="4" t="s">
        <v>2891</v>
      </c>
      <c r="Y340" s="152" t="s">
        <v>2922</v>
      </c>
      <c r="Z340" s="157" t="s">
        <v>2853</v>
      </c>
      <c r="AA340" s="157" t="s">
        <v>2891</v>
      </c>
      <c r="AB340" s="116"/>
    </row>
    <row r="341" spans="1:27" s="7" customFormat="1" ht="58.5" customHeight="1">
      <c r="A341" s="1" t="s">
        <v>1946</v>
      </c>
      <c r="B341" s="8" t="s">
        <v>1947</v>
      </c>
      <c r="C341" s="2" t="s">
        <v>1948</v>
      </c>
      <c r="D341" s="39" t="s">
        <v>90</v>
      </c>
      <c r="E341" s="77" t="s">
        <v>346</v>
      </c>
      <c r="F341" s="2" t="s">
        <v>90</v>
      </c>
      <c r="G341" s="2" t="s">
        <v>58</v>
      </c>
      <c r="H341" s="77" t="s">
        <v>1949</v>
      </c>
      <c r="I341" s="115" t="s">
        <v>1950</v>
      </c>
      <c r="J341" s="3" t="s">
        <v>2398</v>
      </c>
      <c r="K341" s="3" t="s">
        <v>1951</v>
      </c>
      <c r="L341" s="4">
        <v>35000</v>
      </c>
      <c r="M341" s="6" t="s">
        <v>1952</v>
      </c>
      <c r="N341" s="6" t="s">
        <v>52</v>
      </c>
      <c r="O341" s="4">
        <v>35000</v>
      </c>
      <c r="P341" s="4"/>
      <c r="Q341" s="4">
        <v>60</v>
      </c>
      <c r="R341" s="4">
        <v>100</v>
      </c>
      <c r="S341" s="4">
        <v>110</v>
      </c>
      <c r="T341" s="4">
        <f t="shared" si="7"/>
        <v>270</v>
      </c>
      <c r="U341" s="45">
        <v>20000</v>
      </c>
      <c r="V341" s="159" t="s">
        <v>2929</v>
      </c>
      <c r="W341" s="133" t="s">
        <v>2888</v>
      </c>
      <c r="X341" s="4">
        <v>40000</v>
      </c>
      <c r="Y341" s="152" t="s">
        <v>2922</v>
      </c>
      <c r="Z341" s="158" t="s">
        <v>2888</v>
      </c>
      <c r="AA341" s="157">
        <v>40000</v>
      </c>
    </row>
    <row r="342" spans="1:28" s="7" customFormat="1" ht="76.5" customHeight="1">
      <c r="A342" s="1" t="s">
        <v>1953</v>
      </c>
      <c r="B342" s="8" t="s">
        <v>1947</v>
      </c>
      <c r="C342" s="2" t="s">
        <v>1948</v>
      </c>
      <c r="D342" s="39" t="s">
        <v>90</v>
      </c>
      <c r="E342" s="77" t="s">
        <v>346</v>
      </c>
      <c r="F342" s="2" t="s">
        <v>90</v>
      </c>
      <c r="G342" s="2" t="s">
        <v>58</v>
      </c>
      <c r="H342" s="77" t="s">
        <v>1949</v>
      </c>
      <c r="I342" s="115" t="s">
        <v>1954</v>
      </c>
      <c r="J342" s="3" t="s">
        <v>2399</v>
      </c>
      <c r="K342" s="3" t="s">
        <v>2832</v>
      </c>
      <c r="L342" s="4">
        <v>30000</v>
      </c>
      <c r="M342" s="6" t="s">
        <v>1952</v>
      </c>
      <c r="N342" s="6" t="s">
        <v>52</v>
      </c>
      <c r="O342" s="4">
        <v>30000</v>
      </c>
      <c r="P342" s="4"/>
      <c r="Q342" s="4">
        <v>90</v>
      </c>
      <c r="R342" s="4">
        <v>80</v>
      </c>
      <c r="S342" s="4">
        <v>60</v>
      </c>
      <c r="T342" s="4">
        <f t="shared" si="7"/>
        <v>230</v>
      </c>
      <c r="U342" s="45">
        <v>15000</v>
      </c>
      <c r="V342" s="159" t="s">
        <v>2929</v>
      </c>
      <c r="W342" s="133" t="s">
        <v>2888</v>
      </c>
      <c r="X342" s="4" t="s">
        <v>2908</v>
      </c>
      <c r="Y342" s="152" t="s">
        <v>2922</v>
      </c>
      <c r="Z342" s="158" t="s">
        <v>2888</v>
      </c>
      <c r="AA342" s="157" t="s">
        <v>2908</v>
      </c>
      <c r="AB342" s="116"/>
    </row>
    <row r="343" spans="1:27" s="7" customFormat="1" ht="72.75" customHeight="1">
      <c r="A343" s="1" t="s">
        <v>1955</v>
      </c>
      <c r="B343" s="8" t="s">
        <v>1956</v>
      </c>
      <c r="C343" s="2" t="s">
        <v>1957</v>
      </c>
      <c r="D343" s="39" t="s">
        <v>689</v>
      </c>
      <c r="E343" s="77" t="s">
        <v>690</v>
      </c>
      <c r="F343" s="2" t="s">
        <v>74</v>
      </c>
      <c r="G343" s="2" t="s">
        <v>58</v>
      </c>
      <c r="H343" s="77" t="s">
        <v>1958</v>
      </c>
      <c r="I343" s="115" t="s">
        <v>1959</v>
      </c>
      <c r="J343" s="3" t="s">
        <v>2833</v>
      </c>
      <c r="K343" s="3" t="s">
        <v>1960</v>
      </c>
      <c r="L343" s="4">
        <v>40000</v>
      </c>
      <c r="M343" s="6" t="s">
        <v>144</v>
      </c>
      <c r="N343" s="6" t="s">
        <v>52</v>
      </c>
      <c r="O343" s="4">
        <v>20000</v>
      </c>
      <c r="P343" s="4"/>
      <c r="Q343" s="4">
        <v>90</v>
      </c>
      <c r="R343" s="4">
        <v>80</v>
      </c>
      <c r="S343" s="4">
        <v>60</v>
      </c>
      <c r="T343" s="4">
        <f t="shared" si="7"/>
        <v>230</v>
      </c>
      <c r="U343" s="45">
        <v>15000</v>
      </c>
      <c r="V343" s="159" t="s">
        <v>2929</v>
      </c>
      <c r="W343" s="131" t="s">
        <v>2853</v>
      </c>
      <c r="X343" s="4" t="s">
        <v>2891</v>
      </c>
      <c r="Y343" s="152" t="s">
        <v>2922</v>
      </c>
      <c r="Z343" s="157" t="s">
        <v>2853</v>
      </c>
      <c r="AA343" s="157" t="s">
        <v>2891</v>
      </c>
    </row>
    <row r="344" spans="1:27" s="7" customFormat="1" ht="57" customHeight="1">
      <c r="A344" s="1" t="s">
        <v>1961</v>
      </c>
      <c r="B344" s="8" t="s">
        <v>1962</v>
      </c>
      <c r="C344" s="2" t="s">
        <v>1963</v>
      </c>
      <c r="D344" s="39" t="s">
        <v>289</v>
      </c>
      <c r="E344" s="77" t="s">
        <v>290</v>
      </c>
      <c r="F344" s="2" t="s">
        <v>57</v>
      </c>
      <c r="G344" s="2" t="s">
        <v>58</v>
      </c>
      <c r="H344" s="77" t="s">
        <v>1964</v>
      </c>
      <c r="I344" s="115" t="s">
        <v>1965</v>
      </c>
      <c r="J344" s="3" t="s">
        <v>2400</v>
      </c>
      <c r="K344" s="3" t="s">
        <v>1966</v>
      </c>
      <c r="L344" s="4">
        <v>95000</v>
      </c>
      <c r="M344" s="6" t="s">
        <v>80</v>
      </c>
      <c r="N344" s="6" t="s">
        <v>81</v>
      </c>
      <c r="O344" s="4">
        <v>45000</v>
      </c>
      <c r="P344" s="4"/>
      <c r="Q344" s="4">
        <v>80</v>
      </c>
      <c r="R344" s="4">
        <v>80</v>
      </c>
      <c r="S344" s="4">
        <v>60</v>
      </c>
      <c r="T344" s="4">
        <f t="shared" si="7"/>
        <v>220</v>
      </c>
      <c r="U344" s="45">
        <v>10000</v>
      </c>
      <c r="V344" s="159" t="s">
        <v>2930</v>
      </c>
      <c r="W344" s="131">
        <v>40000</v>
      </c>
      <c r="X344" s="4" t="s">
        <v>2891</v>
      </c>
      <c r="Y344" s="152" t="s">
        <v>2922</v>
      </c>
      <c r="Z344" s="157">
        <v>40000</v>
      </c>
      <c r="AA344" s="157" t="s">
        <v>2891</v>
      </c>
    </row>
    <row r="345" spans="1:28" s="7" customFormat="1" ht="101.25" customHeight="1">
      <c r="A345" s="1" t="s">
        <v>1967</v>
      </c>
      <c r="B345" s="8" t="s">
        <v>1968</v>
      </c>
      <c r="C345" s="2" t="s">
        <v>1559</v>
      </c>
      <c r="D345" s="39" t="s">
        <v>74</v>
      </c>
      <c r="E345" s="77" t="s">
        <v>75</v>
      </c>
      <c r="F345" s="2" t="s">
        <v>74</v>
      </c>
      <c r="G345" s="2" t="s">
        <v>38</v>
      </c>
      <c r="H345" s="77" t="s">
        <v>1969</v>
      </c>
      <c r="I345" s="115" t="s">
        <v>1970</v>
      </c>
      <c r="J345" s="3" t="s">
        <v>2401</v>
      </c>
      <c r="K345" s="3" t="s">
        <v>1971</v>
      </c>
      <c r="L345" s="4">
        <v>300000</v>
      </c>
      <c r="M345" s="6" t="s">
        <v>80</v>
      </c>
      <c r="N345" s="6" t="s">
        <v>81</v>
      </c>
      <c r="O345" s="4">
        <v>80000</v>
      </c>
      <c r="P345" s="4"/>
      <c r="Q345" s="4">
        <v>186</v>
      </c>
      <c r="R345" s="4">
        <v>192</v>
      </c>
      <c r="S345" s="4">
        <v>168</v>
      </c>
      <c r="T345" s="4">
        <f t="shared" si="7"/>
        <v>546</v>
      </c>
      <c r="U345" s="45">
        <v>70000</v>
      </c>
      <c r="V345" s="159" t="s">
        <v>2929</v>
      </c>
      <c r="W345" s="131">
        <v>0</v>
      </c>
      <c r="X345" s="4">
        <v>0</v>
      </c>
      <c r="Y345" s="152" t="s">
        <v>2922</v>
      </c>
      <c r="Z345" s="157">
        <v>150000</v>
      </c>
      <c r="AA345" s="157">
        <v>0</v>
      </c>
      <c r="AB345" s="116"/>
    </row>
    <row r="346" spans="1:27" s="7" customFormat="1" ht="48" customHeight="1">
      <c r="A346" s="1" t="s">
        <v>1972</v>
      </c>
      <c r="B346" s="8" t="s">
        <v>1860</v>
      </c>
      <c r="C346" s="2" t="s">
        <v>1861</v>
      </c>
      <c r="D346" s="39" t="s">
        <v>1862</v>
      </c>
      <c r="E346" s="77" t="s">
        <v>1863</v>
      </c>
      <c r="F346" s="2" t="s">
        <v>96</v>
      </c>
      <c r="G346" s="2" t="s">
        <v>141</v>
      </c>
      <c r="H346" s="77" t="s">
        <v>1864</v>
      </c>
      <c r="I346" s="115" t="s">
        <v>1973</v>
      </c>
      <c r="J346" s="3" t="s">
        <v>2402</v>
      </c>
      <c r="K346" s="3" t="s">
        <v>1974</v>
      </c>
      <c r="L346" s="4">
        <v>160000</v>
      </c>
      <c r="M346" s="6" t="s">
        <v>80</v>
      </c>
      <c r="N346" s="6" t="s">
        <v>81</v>
      </c>
      <c r="O346" s="4">
        <v>80000</v>
      </c>
      <c r="P346" s="4"/>
      <c r="Q346" s="4">
        <v>160</v>
      </c>
      <c r="R346" s="4">
        <v>75</v>
      </c>
      <c r="S346" s="4">
        <v>60</v>
      </c>
      <c r="T346" s="4">
        <f t="shared" si="7"/>
        <v>295</v>
      </c>
      <c r="U346" s="45">
        <v>25000</v>
      </c>
      <c r="V346" s="159" t="s">
        <v>2929</v>
      </c>
      <c r="W346" s="131">
        <v>40000</v>
      </c>
      <c r="X346" s="4" t="s">
        <v>2909</v>
      </c>
      <c r="Y346" s="152" t="s">
        <v>2923</v>
      </c>
      <c r="Z346" s="157">
        <v>40000</v>
      </c>
      <c r="AA346" s="157" t="s">
        <v>2909</v>
      </c>
    </row>
    <row r="347" spans="1:28" s="7" customFormat="1" ht="52.5">
      <c r="A347" s="1" t="s">
        <v>1975</v>
      </c>
      <c r="B347" s="8" t="s">
        <v>1976</v>
      </c>
      <c r="C347" s="2" t="s">
        <v>1977</v>
      </c>
      <c r="D347" s="39" t="s">
        <v>1978</v>
      </c>
      <c r="E347" s="77" t="s">
        <v>1979</v>
      </c>
      <c r="F347" s="2" t="s">
        <v>57</v>
      </c>
      <c r="G347" s="2" t="s">
        <v>58</v>
      </c>
      <c r="H347" s="77" t="s">
        <v>1980</v>
      </c>
      <c r="I347" s="115" t="s">
        <v>2403</v>
      </c>
      <c r="J347" s="3" t="s">
        <v>2404</v>
      </c>
      <c r="K347" s="3" t="s">
        <v>1981</v>
      </c>
      <c r="L347" s="4">
        <v>320000</v>
      </c>
      <c r="M347" s="6" t="s">
        <v>80</v>
      </c>
      <c r="N347" s="6" t="s">
        <v>81</v>
      </c>
      <c r="O347" s="4">
        <v>160000</v>
      </c>
      <c r="P347" s="4"/>
      <c r="Q347" s="4">
        <v>190</v>
      </c>
      <c r="R347" s="4">
        <v>138</v>
      </c>
      <c r="S347" s="4">
        <v>142</v>
      </c>
      <c r="T347" s="4">
        <f t="shared" si="7"/>
        <v>470</v>
      </c>
      <c r="U347" s="45">
        <v>90000</v>
      </c>
      <c r="V347" s="159" t="s">
        <v>2929</v>
      </c>
      <c r="W347" s="131" t="s">
        <v>2889</v>
      </c>
      <c r="X347" s="4" t="s">
        <v>2891</v>
      </c>
      <c r="Y347" s="152" t="s">
        <v>2922</v>
      </c>
      <c r="Z347" s="157" t="s">
        <v>2889</v>
      </c>
      <c r="AA347" s="157" t="s">
        <v>2891</v>
      </c>
      <c r="AB347" s="116"/>
    </row>
    <row r="348" spans="1:27" s="7" customFormat="1" ht="54" customHeight="1">
      <c r="A348" s="1" t="s">
        <v>1982</v>
      </c>
      <c r="B348" s="8" t="s">
        <v>1983</v>
      </c>
      <c r="C348" s="2" t="s">
        <v>1984</v>
      </c>
      <c r="D348" s="39" t="s">
        <v>1100</v>
      </c>
      <c r="E348" s="77" t="s">
        <v>1101</v>
      </c>
      <c r="F348" s="2" t="s">
        <v>1100</v>
      </c>
      <c r="G348" s="2" t="s">
        <v>58</v>
      </c>
      <c r="H348" s="77" t="s">
        <v>1985</v>
      </c>
      <c r="I348" s="115" t="s">
        <v>1986</v>
      </c>
      <c r="J348" s="3" t="s">
        <v>2405</v>
      </c>
      <c r="K348" s="3" t="s">
        <v>1987</v>
      </c>
      <c r="L348" s="4">
        <v>135700</v>
      </c>
      <c r="M348" s="6" t="s">
        <v>193</v>
      </c>
      <c r="N348" s="6" t="s">
        <v>107</v>
      </c>
      <c r="O348" s="4">
        <v>66200</v>
      </c>
      <c r="P348" s="4"/>
      <c r="Q348" s="4">
        <v>70</v>
      </c>
      <c r="R348" s="4">
        <v>84</v>
      </c>
      <c r="S348" s="4">
        <v>76</v>
      </c>
      <c r="T348" s="4">
        <f t="shared" si="7"/>
        <v>230</v>
      </c>
      <c r="U348" s="45">
        <v>10000</v>
      </c>
      <c r="V348" s="159" t="s">
        <v>2929</v>
      </c>
      <c r="W348" s="131" t="s">
        <v>2853</v>
      </c>
      <c r="X348" s="4" t="s">
        <v>2891</v>
      </c>
      <c r="Y348" s="152" t="s">
        <v>2922</v>
      </c>
      <c r="Z348" s="157" t="s">
        <v>2853</v>
      </c>
      <c r="AA348" s="157" t="s">
        <v>2891</v>
      </c>
    </row>
    <row r="349" spans="1:27" s="7" customFormat="1" ht="48" customHeight="1">
      <c r="A349" s="1" t="s">
        <v>1988</v>
      </c>
      <c r="B349" s="8" t="s">
        <v>1989</v>
      </c>
      <c r="C349" s="2" t="s">
        <v>1990</v>
      </c>
      <c r="D349" s="39" t="s">
        <v>74</v>
      </c>
      <c r="E349" s="77" t="s">
        <v>75</v>
      </c>
      <c r="F349" s="2" t="s">
        <v>74</v>
      </c>
      <c r="G349" s="2" t="s">
        <v>58</v>
      </c>
      <c r="H349" s="77" t="s">
        <v>1991</v>
      </c>
      <c r="I349" s="115" t="s">
        <v>1992</v>
      </c>
      <c r="J349" s="3" t="s">
        <v>2406</v>
      </c>
      <c r="K349" s="3" t="s">
        <v>177</v>
      </c>
      <c r="L349" s="4">
        <v>30000</v>
      </c>
      <c r="M349" s="6" t="s">
        <v>51</v>
      </c>
      <c r="N349" s="6" t="s">
        <v>81</v>
      </c>
      <c r="O349" s="4">
        <v>30000</v>
      </c>
      <c r="P349" s="4"/>
      <c r="Q349" s="4">
        <v>200</v>
      </c>
      <c r="R349" s="4">
        <v>152</v>
      </c>
      <c r="S349" s="4">
        <v>200</v>
      </c>
      <c r="T349" s="4">
        <f t="shared" si="7"/>
        <v>552</v>
      </c>
      <c r="U349" s="45">
        <v>30000</v>
      </c>
      <c r="V349" s="159" t="s">
        <v>2929</v>
      </c>
      <c r="W349" s="131">
        <v>30000</v>
      </c>
      <c r="X349" s="4">
        <v>127500</v>
      </c>
      <c r="Y349" s="152" t="s">
        <v>2922</v>
      </c>
      <c r="Z349" s="157">
        <v>30000</v>
      </c>
      <c r="AA349" s="157">
        <v>127500</v>
      </c>
    </row>
    <row r="350" spans="1:28" s="7" customFormat="1" ht="44.25" customHeight="1">
      <c r="A350" s="1" t="s">
        <v>1993</v>
      </c>
      <c r="B350" s="8" t="s">
        <v>1989</v>
      </c>
      <c r="C350" s="2" t="s">
        <v>1990</v>
      </c>
      <c r="D350" s="39" t="s">
        <v>74</v>
      </c>
      <c r="E350" s="77" t="s">
        <v>75</v>
      </c>
      <c r="F350" s="2" t="s">
        <v>74</v>
      </c>
      <c r="G350" s="2" t="s">
        <v>58</v>
      </c>
      <c r="H350" s="77" t="s">
        <v>1991</v>
      </c>
      <c r="I350" s="115" t="s">
        <v>1994</v>
      </c>
      <c r="J350" s="3" t="s">
        <v>2407</v>
      </c>
      <c r="K350" s="3" t="s">
        <v>1995</v>
      </c>
      <c r="L350" s="4">
        <v>30000</v>
      </c>
      <c r="M350" s="6" t="s">
        <v>51</v>
      </c>
      <c r="N350" s="6" t="s">
        <v>81</v>
      </c>
      <c r="O350" s="4">
        <v>30000</v>
      </c>
      <c r="P350" s="4"/>
      <c r="Q350" s="4">
        <v>90</v>
      </c>
      <c r="R350" s="4">
        <v>80</v>
      </c>
      <c r="S350" s="4">
        <v>80</v>
      </c>
      <c r="T350" s="4">
        <f t="shared" si="7"/>
        <v>250</v>
      </c>
      <c r="U350" s="45">
        <v>15000</v>
      </c>
      <c r="V350" s="159" t="s">
        <v>2929</v>
      </c>
      <c r="W350" s="133" t="s">
        <v>2890</v>
      </c>
      <c r="X350" s="4" t="s">
        <v>2910</v>
      </c>
      <c r="Y350" s="152" t="s">
        <v>2922</v>
      </c>
      <c r="Z350" s="158" t="s">
        <v>2890</v>
      </c>
      <c r="AA350" s="157" t="s">
        <v>2910</v>
      </c>
      <c r="AB350" s="116"/>
    </row>
    <row r="351" spans="1:27" s="7" customFormat="1" ht="47.25" customHeight="1">
      <c r="A351" s="1" t="s">
        <v>1996</v>
      </c>
      <c r="B351" s="8" t="s">
        <v>1997</v>
      </c>
      <c r="C351" s="2" t="s">
        <v>1998</v>
      </c>
      <c r="D351" s="39" t="s">
        <v>689</v>
      </c>
      <c r="E351" s="77" t="s">
        <v>690</v>
      </c>
      <c r="F351" s="2" t="s">
        <v>74</v>
      </c>
      <c r="G351" s="2" t="s">
        <v>141</v>
      </c>
      <c r="H351" s="77" t="s">
        <v>1999</v>
      </c>
      <c r="I351" s="115" t="s">
        <v>2000</v>
      </c>
      <c r="J351" s="3" t="s">
        <v>2408</v>
      </c>
      <c r="K351" s="3" t="s">
        <v>2001</v>
      </c>
      <c r="L351" s="4">
        <v>133000</v>
      </c>
      <c r="M351" s="6" t="s">
        <v>107</v>
      </c>
      <c r="N351" s="6" t="s">
        <v>144</v>
      </c>
      <c r="O351" s="4">
        <v>66500</v>
      </c>
      <c r="P351" s="4"/>
      <c r="Q351" s="4">
        <v>126</v>
      </c>
      <c r="R351" s="4">
        <v>75</v>
      </c>
      <c r="S351" s="4">
        <v>69</v>
      </c>
      <c r="T351" s="4">
        <f t="shared" si="7"/>
        <v>270</v>
      </c>
      <c r="U351" s="45">
        <v>20000</v>
      </c>
      <c r="V351" s="159" t="s">
        <v>2929</v>
      </c>
      <c r="W351" s="131" t="s">
        <v>2861</v>
      </c>
      <c r="X351" s="4" t="s">
        <v>2891</v>
      </c>
      <c r="Y351" s="152" t="s">
        <v>2923</v>
      </c>
      <c r="Z351" s="157" t="s">
        <v>2861</v>
      </c>
      <c r="AA351" s="157" t="s">
        <v>2891</v>
      </c>
    </row>
    <row r="352" spans="1:28" s="7" customFormat="1" ht="42.75" customHeight="1">
      <c r="A352" s="1" t="s">
        <v>2002</v>
      </c>
      <c r="B352" s="8" t="s">
        <v>1997</v>
      </c>
      <c r="C352" s="2" t="s">
        <v>1998</v>
      </c>
      <c r="D352" s="39" t="s">
        <v>689</v>
      </c>
      <c r="E352" s="77" t="s">
        <v>690</v>
      </c>
      <c r="F352" s="2" t="s">
        <v>74</v>
      </c>
      <c r="G352" s="2" t="s">
        <v>141</v>
      </c>
      <c r="H352" s="77" t="s">
        <v>1999</v>
      </c>
      <c r="I352" s="115" t="s">
        <v>2003</v>
      </c>
      <c r="J352" s="3" t="s">
        <v>2409</v>
      </c>
      <c r="K352" s="3" t="s">
        <v>2004</v>
      </c>
      <c r="L352" s="4">
        <v>80000</v>
      </c>
      <c r="M352" s="6" t="s">
        <v>51</v>
      </c>
      <c r="N352" s="6" t="s">
        <v>144</v>
      </c>
      <c r="O352" s="4">
        <v>40000</v>
      </c>
      <c r="P352" s="4"/>
      <c r="Q352" s="4">
        <v>80</v>
      </c>
      <c r="R352" s="4">
        <v>80</v>
      </c>
      <c r="S352" s="4">
        <v>80</v>
      </c>
      <c r="T352" s="4">
        <f t="shared" si="7"/>
        <v>240</v>
      </c>
      <c r="U352" s="45">
        <v>15000</v>
      </c>
      <c r="V352" s="159" t="s">
        <v>2929</v>
      </c>
      <c r="W352" s="131" t="s">
        <v>2861</v>
      </c>
      <c r="X352" s="4" t="s">
        <v>2891</v>
      </c>
      <c r="Y352" s="152" t="s">
        <v>2923</v>
      </c>
      <c r="Z352" s="157" t="s">
        <v>2861</v>
      </c>
      <c r="AA352" s="157" t="s">
        <v>2891</v>
      </c>
      <c r="AB352" s="116"/>
    </row>
    <row r="353" spans="1:27" s="7" customFormat="1" ht="60.75" customHeight="1">
      <c r="A353" s="1" t="s">
        <v>2005</v>
      </c>
      <c r="B353" s="8" t="s">
        <v>2006</v>
      </c>
      <c r="C353" s="2"/>
      <c r="D353" s="39" t="s">
        <v>90</v>
      </c>
      <c r="E353" s="77" t="s">
        <v>1068</v>
      </c>
      <c r="F353" s="2" t="s">
        <v>90</v>
      </c>
      <c r="G353" s="2" t="s">
        <v>29</v>
      </c>
      <c r="H353" s="77"/>
      <c r="I353" s="115" t="s">
        <v>2007</v>
      </c>
      <c r="J353" s="3" t="s">
        <v>2410</v>
      </c>
      <c r="K353" s="3" t="s">
        <v>2008</v>
      </c>
      <c r="L353" s="4">
        <v>55000</v>
      </c>
      <c r="M353" s="6" t="s">
        <v>52</v>
      </c>
      <c r="N353" s="6" t="s">
        <v>52</v>
      </c>
      <c r="O353" s="4">
        <v>35000</v>
      </c>
      <c r="P353" s="4"/>
      <c r="Q353" s="4">
        <v>80</v>
      </c>
      <c r="R353" s="4">
        <v>70</v>
      </c>
      <c r="S353" s="4">
        <v>80</v>
      </c>
      <c r="T353" s="4">
        <f t="shared" si="7"/>
        <v>230</v>
      </c>
      <c r="U353" s="45">
        <v>10000</v>
      </c>
      <c r="V353" s="159" t="s">
        <v>2929</v>
      </c>
      <c r="W353" s="131" t="s">
        <v>2861</v>
      </c>
      <c r="X353" s="4" t="s">
        <v>2891</v>
      </c>
      <c r="Y353" s="152" t="s">
        <v>2922</v>
      </c>
      <c r="Z353" s="157" t="s">
        <v>2861</v>
      </c>
      <c r="AA353" s="157" t="s">
        <v>2891</v>
      </c>
    </row>
    <row r="354" spans="1:27" s="7" customFormat="1" ht="94.5" customHeight="1">
      <c r="A354" s="1" t="s">
        <v>2009</v>
      </c>
      <c r="B354" s="8" t="s">
        <v>2010</v>
      </c>
      <c r="C354" s="2"/>
      <c r="D354" s="39" t="s">
        <v>74</v>
      </c>
      <c r="E354" s="77" t="s">
        <v>75</v>
      </c>
      <c r="F354" s="2" t="s">
        <v>74</v>
      </c>
      <c r="G354" s="2" t="s">
        <v>370</v>
      </c>
      <c r="H354" s="77" t="s">
        <v>2011</v>
      </c>
      <c r="I354" s="115" t="s">
        <v>2012</v>
      </c>
      <c r="J354" s="3" t="s">
        <v>2411</v>
      </c>
      <c r="K354" s="3" t="s">
        <v>2013</v>
      </c>
      <c r="L354" s="4">
        <v>74000</v>
      </c>
      <c r="M354" s="6" t="s">
        <v>80</v>
      </c>
      <c r="N354" s="6" t="s">
        <v>193</v>
      </c>
      <c r="O354" s="4">
        <v>30000</v>
      </c>
      <c r="P354" s="4"/>
      <c r="Q354" s="4">
        <v>30</v>
      </c>
      <c r="R354" s="4">
        <v>70</v>
      </c>
      <c r="S354" s="4">
        <v>30</v>
      </c>
      <c r="T354" s="4">
        <f t="shared" si="7"/>
        <v>130</v>
      </c>
      <c r="U354" s="45">
        <v>0</v>
      </c>
      <c r="V354" s="159" t="s">
        <v>2929</v>
      </c>
      <c r="W354" s="131" t="s">
        <v>2861</v>
      </c>
      <c r="X354" s="4" t="s">
        <v>2891</v>
      </c>
      <c r="Y354" s="152" t="s">
        <v>2922</v>
      </c>
      <c r="Z354" s="157" t="s">
        <v>2861</v>
      </c>
      <c r="AA354" s="157" t="s">
        <v>2891</v>
      </c>
    </row>
    <row r="355" spans="1:28" s="7" customFormat="1" ht="42.75" customHeight="1">
      <c r="A355" s="1" t="s">
        <v>2014</v>
      </c>
      <c r="B355" s="8" t="s">
        <v>2015</v>
      </c>
      <c r="C355" s="2" t="s">
        <v>2016</v>
      </c>
      <c r="D355" s="39" t="s">
        <v>2017</v>
      </c>
      <c r="E355" s="77" t="s">
        <v>2018</v>
      </c>
      <c r="F355" s="2" t="s">
        <v>96</v>
      </c>
      <c r="G355" s="2" t="s">
        <v>141</v>
      </c>
      <c r="H355" s="77" t="s">
        <v>2019</v>
      </c>
      <c r="I355" s="115" t="s">
        <v>2020</v>
      </c>
      <c r="J355" s="3" t="s">
        <v>2473</v>
      </c>
      <c r="K355" s="3" t="s">
        <v>2021</v>
      </c>
      <c r="L355" s="4">
        <v>122000</v>
      </c>
      <c r="M355" s="5" t="s">
        <v>80</v>
      </c>
      <c r="N355" s="6" t="s">
        <v>41</v>
      </c>
      <c r="O355" s="4">
        <v>61000</v>
      </c>
      <c r="P355" s="4"/>
      <c r="Q355" s="4">
        <v>140</v>
      </c>
      <c r="R355" s="4">
        <v>115</v>
      </c>
      <c r="S355" s="4">
        <v>120</v>
      </c>
      <c r="T355" s="4">
        <f t="shared" si="7"/>
        <v>375</v>
      </c>
      <c r="U355" s="45">
        <v>40000</v>
      </c>
      <c r="V355" s="159" t="s">
        <v>2929</v>
      </c>
      <c r="W355" s="131" t="s">
        <v>2861</v>
      </c>
      <c r="X355" s="4" t="s">
        <v>2891</v>
      </c>
      <c r="Y355" s="152" t="s">
        <v>2923</v>
      </c>
      <c r="Z355" s="157" t="s">
        <v>2861</v>
      </c>
      <c r="AA355" s="157" t="s">
        <v>2891</v>
      </c>
      <c r="AB355" s="116"/>
    </row>
    <row r="356" spans="1:27" s="7" customFormat="1" ht="62.25" customHeight="1">
      <c r="A356" s="1" t="s">
        <v>2022</v>
      </c>
      <c r="B356" s="8" t="s">
        <v>2023</v>
      </c>
      <c r="C356" s="2" t="s">
        <v>2024</v>
      </c>
      <c r="D356" s="39" t="s">
        <v>111</v>
      </c>
      <c r="E356" s="77" t="s">
        <v>112</v>
      </c>
      <c r="F356" s="2" t="s">
        <v>57</v>
      </c>
      <c r="G356" s="2" t="s">
        <v>58</v>
      </c>
      <c r="H356" s="77" t="s">
        <v>2025</v>
      </c>
      <c r="I356" s="115" t="s">
        <v>2026</v>
      </c>
      <c r="J356" s="3" t="s">
        <v>2699</v>
      </c>
      <c r="K356" s="3" t="s">
        <v>2412</v>
      </c>
      <c r="L356" s="4">
        <v>98000</v>
      </c>
      <c r="M356" s="6" t="s">
        <v>107</v>
      </c>
      <c r="N356" s="6" t="s">
        <v>107</v>
      </c>
      <c r="O356" s="4">
        <v>35000</v>
      </c>
      <c r="P356" s="4"/>
      <c r="Q356" s="4">
        <v>105</v>
      </c>
      <c r="R356" s="4">
        <v>60</v>
      </c>
      <c r="S356" s="4">
        <v>50</v>
      </c>
      <c r="T356" s="4">
        <f t="shared" si="7"/>
        <v>215</v>
      </c>
      <c r="U356" s="45">
        <v>10000</v>
      </c>
      <c r="V356" s="159" t="s">
        <v>2929</v>
      </c>
      <c r="W356" s="131" t="s">
        <v>2853</v>
      </c>
      <c r="X356" s="4" t="s">
        <v>2891</v>
      </c>
      <c r="Y356" s="152" t="s">
        <v>2922</v>
      </c>
      <c r="Z356" s="157" t="s">
        <v>2853</v>
      </c>
      <c r="AA356" s="157" t="s">
        <v>2891</v>
      </c>
    </row>
    <row r="357" spans="1:28" s="7" customFormat="1" ht="73.5" customHeight="1">
      <c r="A357" s="1" t="s">
        <v>2027</v>
      </c>
      <c r="B357" s="8" t="s">
        <v>2028</v>
      </c>
      <c r="C357" s="2" t="s">
        <v>2029</v>
      </c>
      <c r="D357" s="39" t="s">
        <v>2030</v>
      </c>
      <c r="E357" s="77" t="s">
        <v>2031</v>
      </c>
      <c r="F357" s="2" t="s">
        <v>74</v>
      </c>
      <c r="G357" s="2" t="s">
        <v>141</v>
      </c>
      <c r="H357" s="77" t="s">
        <v>2032</v>
      </c>
      <c r="I357" s="115" t="s">
        <v>2033</v>
      </c>
      <c r="J357" s="3" t="s">
        <v>2413</v>
      </c>
      <c r="K357" s="3" t="s">
        <v>2034</v>
      </c>
      <c r="L357" s="4">
        <v>150000</v>
      </c>
      <c r="M357" s="6" t="s">
        <v>41</v>
      </c>
      <c r="N357" s="6" t="s">
        <v>41</v>
      </c>
      <c r="O357" s="4">
        <v>75000</v>
      </c>
      <c r="P357" s="4"/>
      <c r="Q357" s="4">
        <v>105</v>
      </c>
      <c r="R357" s="4">
        <v>80</v>
      </c>
      <c r="S357" s="4">
        <v>85</v>
      </c>
      <c r="T357" s="4">
        <f t="shared" si="7"/>
        <v>270</v>
      </c>
      <c r="U357" s="45">
        <v>20000</v>
      </c>
      <c r="V357" s="159" t="s">
        <v>2929</v>
      </c>
      <c r="W357" s="131" t="s">
        <v>2861</v>
      </c>
      <c r="X357" s="4" t="s">
        <v>2891</v>
      </c>
      <c r="Y357" s="152" t="s">
        <v>2923</v>
      </c>
      <c r="Z357" s="157" t="s">
        <v>2861</v>
      </c>
      <c r="AA357" s="157" t="s">
        <v>2891</v>
      </c>
      <c r="AB357" s="116"/>
    </row>
    <row r="358" spans="1:27" s="7" customFormat="1" ht="38.25" customHeight="1">
      <c r="A358" s="1" t="s">
        <v>2035</v>
      </c>
      <c r="B358" s="8" t="s">
        <v>2036</v>
      </c>
      <c r="C358" s="2" t="s">
        <v>2037</v>
      </c>
      <c r="D358" s="39" t="s">
        <v>2038</v>
      </c>
      <c r="E358" s="77" t="s">
        <v>2039</v>
      </c>
      <c r="F358" s="2" t="s">
        <v>90</v>
      </c>
      <c r="G358" s="2" t="s">
        <v>141</v>
      </c>
      <c r="H358" s="77" t="s">
        <v>2040</v>
      </c>
      <c r="I358" s="115" t="s">
        <v>2041</v>
      </c>
      <c r="J358" s="3" t="s">
        <v>2414</v>
      </c>
      <c r="K358" s="3" t="s">
        <v>2042</v>
      </c>
      <c r="L358" s="4">
        <v>244500</v>
      </c>
      <c r="M358" s="6" t="s">
        <v>107</v>
      </c>
      <c r="N358" s="6" t="s">
        <v>107</v>
      </c>
      <c r="O358" s="4">
        <v>100000</v>
      </c>
      <c r="P358" s="4"/>
      <c r="Q358" s="4">
        <v>115</v>
      </c>
      <c r="R358" s="4">
        <v>126</v>
      </c>
      <c r="S358" s="4">
        <v>142</v>
      </c>
      <c r="T358" s="4">
        <f t="shared" si="7"/>
        <v>383</v>
      </c>
      <c r="U358" s="45">
        <v>45000</v>
      </c>
      <c r="V358" s="159" t="s">
        <v>2929</v>
      </c>
      <c r="W358" s="131">
        <v>20000</v>
      </c>
      <c r="X358" s="4">
        <v>20000</v>
      </c>
      <c r="Y358" s="152" t="s">
        <v>2923</v>
      </c>
      <c r="Z358" s="157">
        <v>20000</v>
      </c>
      <c r="AA358" s="157">
        <v>20000</v>
      </c>
    </row>
    <row r="359" spans="1:27" s="7" customFormat="1" ht="39.75" customHeight="1">
      <c r="A359" s="1" t="s">
        <v>2043</v>
      </c>
      <c r="B359" s="8" t="s">
        <v>2015</v>
      </c>
      <c r="C359" s="2" t="s">
        <v>2016</v>
      </c>
      <c r="D359" s="39" t="s">
        <v>2017</v>
      </c>
      <c r="E359" s="77" t="s">
        <v>2018</v>
      </c>
      <c r="F359" s="2" t="s">
        <v>96</v>
      </c>
      <c r="G359" s="2" t="s">
        <v>141</v>
      </c>
      <c r="H359" s="77" t="s">
        <v>2019</v>
      </c>
      <c r="I359" s="115" t="s">
        <v>2044</v>
      </c>
      <c r="J359" s="3" t="s">
        <v>2415</v>
      </c>
      <c r="K359" s="3" t="s">
        <v>2045</v>
      </c>
      <c r="L359" s="4">
        <v>320000</v>
      </c>
      <c r="M359" s="6" t="s">
        <v>144</v>
      </c>
      <c r="N359" s="6" t="s">
        <v>144</v>
      </c>
      <c r="O359" s="4">
        <v>160000</v>
      </c>
      <c r="P359" s="4"/>
      <c r="Q359" s="4">
        <v>120</v>
      </c>
      <c r="R359" s="4">
        <v>105</v>
      </c>
      <c r="S359" s="4">
        <v>195</v>
      </c>
      <c r="T359" s="4">
        <f t="shared" si="7"/>
        <v>420</v>
      </c>
      <c r="U359" s="45">
        <v>50000</v>
      </c>
      <c r="V359" s="159" t="s">
        <v>2929</v>
      </c>
      <c r="W359" s="131" t="s">
        <v>2861</v>
      </c>
      <c r="X359" s="4" t="s">
        <v>2891</v>
      </c>
      <c r="Y359" s="152" t="s">
        <v>2923</v>
      </c>
      <c r="Z359" s="157" t="s">
        <v>2861</v>
      </c>
      <c r="AA359" s="157" t="s">
        <v>2891</v>
      </c>
    </row>
    <row r="360" spans="1:28" s="7" customFormat="1" ht="67.5" customHeight="1">
      <c r="A360" s="1" t="s">
        <v>2046</v>
      </c>
      <c r="B360" s="8" t="s">
        <v>2047</v>
      </c>
      <c r="C360" s="2" t="s">
        <v>2048</v>
      </c>
      <c r="D360" s="39" t="s">
        <v>57</v>
      </c>
      <c r="E360" s="77" t="s">
        <v>184</v>
      </c>
      <c r="F360" s="2" t="s">
        <v>57</v>
      </c>
      <c r="G360" s="2" t="s">
        <v>58</v>
      </c>
      <c r="H360" s="77" t="s">
        <v>2049</v>
      </c>
      <c r="I360" s="115" t="s">
        <v>2050</v>
      </c>
      <c r="J360" s="3" t="s">
        <v>2416</v>
      </c>
      <c r="K360" s="3" t="s">
        <v>2700</v>
      </c>
      <c r="L360" s="4">
        <v>203000</v>
      </c>
      <c r="M360" s="6" t="s">
        <v>41</v>
      </c>
      <c r="N360" s="6" t="s">
        <v>41</v>
      </c>
      <c r="O360" s="4">
        <v>101500</v>
      </c>
      <c r="P360" s="4"/>
      <c r="Q360" s="4">
        <v>80</v>
      </c>
      <c r="R360" s="4">
        <v>80</v>
      </c>
      <c r="S360" s="4">
        <v>70</v>
      </c>
      <c r="T360" s="4">
        <f t="shared" si="7"/>
        <v>230</v>
      </c>
      <c r="U360" s="45">
        <v>10000</v>
      </c>
      <c r="V360" s="159" t="s">
        <v>2929</v>
      </c>
      <c r="W360" s="131" t="s">
        <v>2853</v>
      </c>
      <c r="X360" s="4" t="s">
        <v>2891</v>
      </c>
      <c r="Y360" s="152" t="s">
        <v>2922</v>
      </c>
      <c r="Z360" s="157" t="s">
        <v>2853</v>
      </c>
      <c r="AA360" s="157" t="s">
        <v>2891</v>
      </c>
      <c r="AB360" s="116"/>
    </row>
    <row r="361" spans="1:27" s="7" customFormat="1" ht="52.5">
      <c r="A361" s="1" t="s">
        <v>2051</v>
      </c>
      <c r="B361" s="8" t="s">
        <v>2052</v>
      </c>
      <c r="C361" s="2" t="s">
        <v>2053</v>
      </c>
      <c r="D361" s="39" t="s">
        <v>111</v>
      </c>
      <c r="E361" s="77" t="s">
        <v>112</v>
      </c>
      <c r="F361" s="2" t="s">
        <v>57</v>
      </c>
      <c r="G361" s="2" t="s">
        <v>58</v>
      </c>
      <c r="H361" s="77" t="s">
        <v>2054</v>
      </c>
      <c r="I361" s="115" t="s">
        <v>2055</v>
      </c>
      <c r="J361" s="3" t="s">
        <v>2417</v>
      </c>
      <c r="K361" s="3" t="s">
        <v>2056</v>
      </c>
      <c r="L361" s="4">
        <v>287000</v>
      </c>
      <c r="M361" s="6" t="s">
        <v>52</v>
      </c>
      <c r="N361" s="6" t="s">
        <v>52</v>
      </c>
      <c r="O361" s="4">
        <v>128000</v>
      </c>
      <c r="P361" s="4"/>
      <c r="Q361" s="4">
        <v>186</v>
      </c>
      <c r="R361" s="4">
        <v>128</v>
      </c>
      <c r="S361" s="4">
        <v>120</v>
      </c>
      <c r="T361" s="4">
        <f t="shared" si="7"/>
        <v>434</v>
      </c>
      <c r="U361" s="45">
        <v>60000</v>
      </c>
      <c r="V361" s="159" t="s">
        <v>2929</v>
      </c>
      <c r="W361" s="131">
        <v>60000</v>
      </c>
      <c r="X361" s="4">
        <v>20000</v>
      </c>
      <c r="Y361" s="152" t="s">
        <v>2922</v>
      </c>
      <c r="Z361" s="157">
        <v>60000</v>
      </c>
      <c r="AA361" s="157">
        <v>20000</v>
      </c>
    </row>
    <row r="362" spans="1:28" s="7" customFormat="1" ht="72" customHeight="1">
      <c r="A362" s="1" t="s">
        <v>2057</v>
      </c>
      <c r="B362" s="8" t="s">
        <v>2058</v>
      </c>
      <c r="C362" s="2" t="s">
        <v>2059</v>
      </c>
      <c r="D362" s="39" t="s">
        <v>74</v>
      </c>
      <c r="E362" s="77" t="s">
        <v>75</v>
      </c>
      <c r="F362" s="2" t="s">
        <v>74</v>
      </c>
      <c r="G362" s="2" t="s">
        <v>58</v>
      </c>
      <c r="H362" s="77" t="s">
        <v>2060</v>
      </c>
      <c r="I362" s="115" t="s">
        <v>2061</v>
      </c>
      <c r="J362" s="3" t="s">
        <v>2418</v>
      </c>
      <c r="K362" s="3" t="s">
        <v>2062</v>
      </c>
      <c r="L362" s="4">
        <v>100000</v>
      </c>
      <c r="M362" s="6" t="s">
        <v>81</v>
      </c>
      <c r="N362" s="6" t="s">
        <v>81</v>
      </c>
      <c r="O362" s="4">
        <v>50000</v>
      </c>
      <c r="P362" s="4"/>
      <c r="Q362" s="4">
        <v>151</v>
      </c>
      <c r="R362" s="4">
        <v>80</v>
      </c>
      <c r="S362" s="4">
        <v>80</v>
      </c>
      <c r="T362" s="4">
        <f t="shared" si="7"/>
        <v>311</v>
      </c>
      <c r="U362" s="45">
        <v>30000</v>
      </c>
      <c r="V362" s="159" t="s">
        <v>2929</v>
      </c>
      <c r="W362" s="131">
        <v>50000</v>
      </c>
      <c r="X362" s="4" t="s">
        <v>2891</v>
      </c>
      <c r="Y362" s="152" t="s">
        <v>2922</v>
      </c>
      <c r="Z362" s="157">
        <v>50000</v>
      </c>
      <c r="AA362" s="157" t="s">
        <v>2891</v>
      </c>
      <c r="AB362" s="116"/>
    </row>
    <row r="363" spans="1:27" s="7" customFormat="1" ht="50.25" customHeight="1">
      <c r="A363" s="1" t="s">
        <v>2063</v>
      </c>
      <c r="B363" s="8" t="s">
        <v>2064</v>
      </c>
      <c r="C363" s="2" t="s">
        <v>2065</v>
      </c>
      <c r="D363" s="39" t="s">
        <v>207</v>
      </c>
      <c r="E363" s="77" t="s">
        <v>2066</v>
      </c>
      <c r="F363" s="2" t="s">
        <v>207</v>
      </c>
      <c r="G363" s="2" t="s">
        <v>284</v>
      </c>
      <c r="H363" s="77" t="s">
        <v>2067</v>
      </c>
      <c r="I363" s="115" t="s">
        <v>2068</v>
      </c>
      <c r="J363" s="3" t="s">
        <v>2419</v>
      </c>
      <c r="K363" s="3" t="s">
        <v>2069</v>
      </c>
      <c r="L363" s="4">
        <v>591581</v>
      </c>
      <c r="M363" s="6" t="s">
        <v>193</v>
      </c>
      <c r="N363" s="6" t="s">
        <v>51</v>
      </c>
      <c r="O363" s="4">
        <v>200000</v>
      </c>
      <c r="P363" s="4"/>
      <c r="Q363" s="4">
        <v>150</v>
      </c>
      <c r="R363" s="4">
        <v>167</v>
      </c>
      <c r="S363" s="4">
        <v>163</v>
      </c>
      <c r="T363" s="4">
        <f t="shared" si="7"/>
        <v>480</v>
      </c>
      <c r="U363" s="45">
        <v>100000</v>
      </c>
      <c r="V363" s="159" t="s">
        <v>2929</v>
      </c>
      <c r="W363" s="131">
        <v>40000</v>
      </c>
      <c r="X363" s="4">
        <v>0</v>
      </c>
      <c r="Y363" s="152" t="s">
        <v>2922</v>
      </c>
      <c r="Z363" s="157">
        <v>40000</v>
      </c>
      <c r="AA363" s="157">
        <v>0</v>
      </c>
    </row>
    <row r="364" spans="1:27" s="7" customFormat="1" ht="76.5" customHeight="1">
      <c r="A364" s="101">
        <v>361</v>
      </c>
      <c r="B364" s="8" t="s">
        <v>2420</v>
      </c>
      <c r="C364" s="2" t="s">
        <v>2421</v>
      </c>
      <c r="D364" s="39" t="s">
        <v>2422</v>
      </c>
      <c r="E364" s="77" t="s">
        <v>1279</v>
      </c>
      <c r="F364" s="2" t="s">
        <v>74</v>
      </c>
      <c r="G364" s="2" t="s">
        <v>58</v>
      </c>
      <c r="H364" s="77" t="s">
        <v>2423</v>
      </c>
      <c r="I364" s="115" t="s">
        <v>2424</v>
      </c>
      <c r="J364" s="3" t="s">
        <v>2425</v>
      </c>
      <c r="K364" s="3" t="s">
        <v>2607</v>
      </c>
      <c r="L364" s="4">
        <v>4893250</v>
      </c>
      <c r="M364" s="6" t="s">
        <v>80</v>
      </c>
      <c r="N364" s="6" t="s">
        <v>81</v>
      </c>
      <c r="O364" s="4">
        <v>500000</v>
      </c>
      <c r="P364" s="4"/>
      <c r="Q364" s="4">
        <v>165</v>
      </c>
      <c r="R364" s="4">
        <v>142</v>
      </c>
      <c r="S364" s="4">
        <v>140</v>
      </c>
      <c r="T364" s="4">
        <f t="shared" si="7"/>
        <v>447</v>
      </c>
      <c r="U364" s="45">
        <v>70000</v>
      </c>
      <c r="V364" s="159" t="s">
        <v>2930</v>
      </c>
      <c r="W364" s="131">
        <v>60000</v>
      </c>
      <c r="X364" s="4" t="s">
        <v>2891</v>
      </c>
      <c r="Y364" s="152" t="s">
        <v>2923</v>
      </c>
      <c r="Z364" s="157">
        <v>60000</v>
      </c>
      <c r="AA364" s="157" t="s">
        <v>2891</v>
      </c>
    </row>
    <row r="365" spans="1:28" s="7" customFormat="1" ht="57" customHeight="1">
      <c r="A365" s="1" t="s">
        <v>2070</v>
      </c>
      <c r="B365" s="8" t="s">
        <v>2071</v>
      </c>
      <c r="C365" s="2" t="s">
        <v>2072</v>
      </c>
      <c r="D365" s="39" t="s">
        <v>74</v>
      </c>
      <c r="E365" s="77" t="s">
        <v>75</v>
      </c>
      <c r="F365" s="2" t="s">
        <v>74</v>
      </c>
      <c r="G365" s="2" t="s">
        <v>58</v>
      </c>
      <c r="H365" s="77" t="s">
        <v>2073</v>
      </c>
      <c r="I365" s="115" t="s">
        <v>2074</v>
      </c>
      <c r="J365" s="3" t="s">
        <v>2834</v>
      </c>
      <c r="K365" s="3" t="s">
        <v>2608</v>
      </c>
      <c r="L365" s="4">
        <v>500000</v>
      </c>
      <c r="M365" s="6" t="s">
        <v>80</v>
      </c>
      <c r="N365" s="6" t="s">
        <v>81</v>
      </c>
      <c r="O365" s="4">
        <v>250000</v>
      </c>
      <c r="P365" s="4"/>
      <c r="Q365" s="4">
        <v>188</v>
      </c>
      <c r="R365" s="4">
        <v>165</v>
      </c>
      <c r="S365" s="4">
        <v>159</v>
      </c>
      <c r="T365" s="4">
        <f t="shared" si="7"/>
        <v>512</v>
      </c>
      <c r="U365" s="45">
        <v>170000</v>
      </c>
      <c r="V365" s="159" t="s">
        <v>2930</v>
      </c>
      <c r="W365" s="131">
        <v>150000</v>
      </c>
      <c r="X365" s="4">
        <v>80000</v>
      </c>
      <c r="Y365" s="152" t="s">
        <v>2923</v>
      </c>
      <c r="Z365" s="157">
        <v>150000</v>
      </c>
      <c r="AA365" s="157">
        <v>80000</v>
      </c>
      <c r="AB365" s="116"/>
    </row>
    <row r="366" spans="1:27" s="7" customFormat="1" ht="72.75" customHeight="1">
      <c r="A366" s="1" t="s">
        <v>2075</v>
      </c>
      <c r="B366" s="8" t="s">
        <v>2076</v>
      </c>
      <c r="C366" s="2" t="s">
        <v>2077</v>
      </c>
      <c r="D366" s="39" t="s">
        <v>74</v>
      </c>
      <c r="E366" s="77" t="s">
        <v>75</v>
      </c>
      <c r="F366" s="2" t="s">
        <v>74</v>
      </c>
      <c r="G366" s="2" t="s">
        <v>174</v>
      </c>
      <c r="H366" s="77" t="s">
        <v>2078</v>
      </c>
      <c r="I366" s="115" t="s">
        <v>2079</v>
      </c>
      <c r="J366" s="3" t="s">
        <v>2426</v>
      </c>
      <c r="K366" s="3" t="s">
        <v>2080</v>
      </c>
      <c r="L366" s="4">
        <v>42000</v>
      </c>
      <c r="M366" s="6" t="s">
        <v>51</v>
      </c>
      <c r="N366" s="6" t="s">
        <v>51</v>
      </c>
      <c r="O366" s="4">
        <v>32500</v>
      </c>
      <c r="P366" s="4"/>
      <c r="Q366" s="4">
        <v>120</v>
      </c>
      <c r="R366" s="4">
        <v>105</v>
      </c>
      <c r="S366" s="4">
        <v>100</v>
      </c>
      <c r="T366" s="4">
        <f t="shared" si="7"/>
        <v>325</v>
      </c>
      <c r="U366" s="45">
        <v>30000</v>
      </c>
      <c r="V366" s="159" t="s">
        <v>2929</v>
      </c>
      <c r="W366" s="131" t="s">
        <v>2852</v>
      </c>
      <c r="X366" s="4">
        <v>20000</v>
      </c>
      <c r="Y366" s="152" t="s">
        <v>2923</v>
      </c>
      <c r="Z366" s="157" t="s">
        <v>2852</v>
      </c>
      <c r="AA366" s="157">
        <v>20000</v>
      </c>
    </row>
    <row r="367" spans="1:28" s="7" customFormat="1" ht="41.25">
      <c r="A367" s="1" t="s">
        <v>2081</v>
      </c>
      <c r="B367" s="8" t="s">
        <v>2082</v>
      </c>
      <c r="C367" s="2" t="s">
        <v>2083</v>
      </c>
      <c r="D367" s="39" t="s">
        <v>2084</v>
      </c>
      <c r="E367" s="77" t="s">
        <v>2085</v>
      </c>
      <c r="F367" s="2" t="s">
        <v>96</v>
      </c>
      <c r="G367" s="2" t="s">
        <v>58</v>
      </c>
      <c r="H367" s="77" t="s">
        <v>2086</v>
      </c>
      <c r="I367" s="115" t="s">
        <v>2087</v>
      </c>
      <c r="J367" s="3" t="s">
        <v>2427</v>
      </c>
      <c r="K367" s="3" t="s">
        <v>2088</v>
      </c>
      <c r="L367" s="4">
        <v>700000</v>
      </c>
      <c r="M367" s="6" t="s">
        <v>80</v>
      </c>
      <c r="N367" s="6" t="s">
        <v>81</v>
      </c>
      <c r="O367" s="4">
        <v>280000</v>
      </c>
      <c r="P367" s="4"/>
      <c r="Q367" s="4">
        <v>165</v>
      </c>
      <c r="R367" s="4">
        <v>152</v>
      </c>
      <c r="S367" s="4">
        <v>153</v>
      </c>
      <c r="T367" s="4">
        <f t="shared" si="7"/>
        <v>470</v>
      </c>
      <c r="U367" s="45">
        <v>90000</v>
      </c>
      <c r="V367" s="159" t="s">
        <v>2929</v>
      </c>
      <c r="W367" s="131">
        <v>100000</v>
      </c>
      <c r="X367" s="4">
        <v>60000</v>
      </c>
      <c r="Y367" s="152" t="s">
        <v>2923</v>
      </c>
      <c r="Z367" s="157">
        <v>100000</v>
      </c>
      <c r="AA367" s="157">
        <v>60000</v>
      </c>
      <c r="AB367" s="116"/>
    </row>
    <row r="368" spans="1:27" s="7" customFormat="1" ht="99.75" customHeight="1">
      <c r="A368" s="1" t="s">
        <v>2089</v>
      </c>
      <c r="B368" s="8" t="s">
        <v>2090</v>
      </c>
      <c r="C368" s="2"/>
      <c r="D368" s="39" t="s">
        <v>96</v>
      </c>
      <c r="E368" s="77" t="s">
        <v>97</v>
      </c>
      <c r="F368" s="2" t="s">
        <v>96</v>
      </c>
      <c r="G368" s="2" t="s">
        <v>47</v>
      </c>
      <c r="H368" s="77" t="s">
        <v>2091</v>
      </c>
      <c r="I368" s="115" t="s">
        <v>2092</v>
      </c>
      <c r="J368" s="3" t="s">
        <v>2428</v>
      </c>
      <c r="K368" s="3" t="s">
        <v>2835</v>
      </c>
      <c r="L368" s="4">
        <v>35000</v>
      </c>
      <c r="M368" s="6" t="s">
        <v>193</v>
      </c>
      <c r="N368" s="6" t="s">
        <v>81</v>
      </c>
      <c r="O368" s="4">
        <v>35000</v>
      </c>
      <c r="P368" s="4"/>
      <c r="Q368" s="4">
        <v>70</v>
      </c>
      <c r="R368" s="4">
        <v>60</v>
      </c>
      <c r="S368" s="4">
        <v>100</v>
      </c>
      <c r="T368" s="4">
        <f t="shared" si="7"/>
        <v>230</v>
      </c>
      <c r="U368" s="45">
        <v>10000</v>
      </c>
      <c r="V368" s="159" t="s">
        <v>2929</v>
      </c>
      <c r="W368" s="131" t="s">
        <v>2853</v>
      </c>
      <c r="X368" s="4" t="s">
        <v>2891</v>
      </c>
      <c r="Y368" s="152" t="s">
        <v>2922</v>
      </c>
      <c r="Z368" s="157" t="s">
        <v>2853</v>
      </c>
      <c r="AA368" s="157" t="s">
        <v>2891</v>
      </c>
    </row>
    <row r="369" spans="1:27" s="7" customFormat="1" ht="63">
      <c r="A369" s="1" t="s">
        <v>2093</v>
      </c>
      <c r="B369" s="8" t="s">
        <v>2094</v>
      </c>
      <c r="C369" s="2" t="s">
        <v>2095</v>
      </c>
      <c r="D369" s="39" t="s">
        <v>706</v>
      </c>
      <c r="E369" s="77" t="s">
        <v>283</v>
      </c>
      <c r="F369" s="2" t="s">
        <v>96</v>
      </c>
      <c r="G369" s="2" t="s">
        <v>58</v>
      </c>
      <c r="H369" s="77" t="s">
        <v>2096</v>
      </c>
      <c r="I369" s="115" t="s">
        <v>2097</v>
      </c>
      <c r="J369" s="3" t="s">
        <v>2429</v>
      </c>
      <c r="K369" s="3" t="s">
        <v>2098</v>
      </c>
      <c r="L369" s="4">
        <v>161000</v>
      </c>
      <c r="M369" s="6" t="s">
        <v>218</v>
      </c>
      <c r="N369" s="6" t="s">
        <v>218</v>
      </c>
      <c r="O369" s="4">
        <v>80000</v>
      </c>
      <c r="P369" s="4"/>
      <c r="Q369" s="4">
        <v>110</v>
      </c>
      <c r="R369" s="4">
        <v>60</v>
      </c>
      <c r="S369" s="4">
        <v>80</v>
      </c>
      <c r="T369" s="4">
        <f t="shared" si="7"/>
        <v>250</v>
      </c>
      <c r="U369" s="45">
        <v>15000</v>
      </c>
      <c r="V369" s="159" t="s">
        <v>2929</v>
      </c>
      <c r="W369" s="131" t="s">
        <v>2853</v>
      </c>
      <c r="X369" s="4" t="s">
        <v>2891</v>
      </c>
      <c r="Y369" s="152" t="s">
        <v>2922</v>
      </c>
      <c r="Z369" s="157" t="s">
        <v>2853</v>
      </c>
      <c r="AA369" s="157" t="s">
        <v>2891</v>
      </c>
    </row>
    <row r="370" spans="1:28" s="7" customFormat="1" ht="42">
      <c r="A370" s="1" t="s">
        <v>2099</v>
      </c>
      <c r="B370" s="8" t="s">
        <v>2100</v>
      </c>
      <c r="C370" s="2" t="s">
        <v>2101</v>
      </c>
      <c r="D370" s="39" t="s">
        <v>74</v>
      </c>
      <c r="E370" s="77" t="s">
        <v>75</v>
      </c>
      <c r="F370" s="2" t="s">
        <v>74</v>
      </c>
      <c r="G370" s="2" t="s">
        <v>58</v>
      </c>
      <c r="H370" s="77" t="s">
        <v>2102</v>
      </c>
      <c r="I370" s="115" t="s">
        <v>2103</v>
      </c>
      <c r="J370" s="3" t="s">
        <v>2430</v>
      </c>
      <c r="K370" s="3" t="s">
        <v>2104</v>
      </c>
      <c r="L370" s="4">
        <v>30000</v>
      </c>
      <c r="M370" s="6" t="s">
        <v>107</v>
      </c>
      <c r="N370" s="6" t="s">
        <v>70</v>
      </c>
      <c r="O370" s="4">
        <v>30000</v>
      </c>
      <c r="P370" s="4"/>
      <c r="Q370" s="4">
        <v>100</v>
      </c>
      <c r="R370" s="4">
        <v>87</v>
      </c>
      <c r="S370" s="4">
        <v>60</v>
      </c>
      <c r="T370" s="4">
        <f t="shared" si="7"/>
        <v>247</v>
      </c>
      <c r="U370" s="45">
        <v>15000</v>
      </c>
      <c r="V370" s="159" t="s">
        <v>2929</v>
      </c>
      <c r="W370" s="131" t="s">
        <v>2853</v>
      </c>
      <c r="X370" s="4" t="s">
        <v>2891</v>
      </c>
      <c r="Y370" s="152" t="s">
        <v>2922</v>
      </c>
      <c r="Z370" s="157" t="s">
        <v>2853</v>
      </c>
      <c r="AA370" s="157" t="s">
        <v>2891</v>
      </c>
      <c r="AB370" s="116"/>
    </row>
    <row r="371" spans="1:27" s="7" customFormat="1" ht="55.5" customHeight="1">
      <c r="A371" s="1" t="s">
        <v>2105</v>
      </c>
      <c r="B371" s="8" t="s">
        <v>2106</v>
      </c>
      <c r="C371" s="2" t="s">
        <v>2107</v>
      </c>
      <c r="D371" s="39" t="s">
        <v>2108</v>
      </c>
      <c r="E371" s="77" t="s">
        <v>2109</v>
      </c>
      <c r="F371" s="2" t="s">
        <v>96</v>
      </c>
      <c r="G371" s="2" t="s">
        <v>58</v>
      </c>
      <c r="H371" s="77" t="s">
        <v>2110</v>
      </c>
      <c r="I371" s="115" t="s">
        <v>2111</v>
      </c>
      <c r="J371" s="3" t="s">
        <v>2916</v>
      </c>
      <c r="K371" s="3" t="s">
        <v>2112</v>
      </c>
      <c r="L371" s="4">
        <v>633000</v>
      </c>
      <c r="M371" s="6" t="s">
        <v>32</v>
      </c>
      <c r="N371" s="6" t="s">
        <v>32</v>
      </c>
      <c r="O371" s="4">
        <v>100000</v>
      </c>
      <c r="P371" s="4"/>
      <c r="Q371" s="4">
        <v>130</v>
      </c>
      <c r="R371" s="4">
        <v>130</v>
      </c>
      <c r="S371" s="4">
        <v>160</v>
      </c>
      <c r="T371" s="4">
        <f t="shared" si="7"/>
        <v>420</v>
      </c>
      <c r="U371" s="45">
        <v>50000</v>
      </c>
      <c r="V371" s="159" t="s">
        <v>2929</v>
      </c>
      <c r="W371" s="131">
        <v>30000</v>
      </c>
      <c r="X371" s="4">
        <v>30000</v>
      </c>
      <c r="Y371" s="152" t="s">
        <v>2922</v>
      </c>
      <c r="Z371" s="157">
        <v>30000</v>
      </c>
      <c r="AA371" s="157">
        <v>30000</v>
      </c>
    </row>
    <row r="372" spans="1:28" s="7" customFormat="1" ht="41.25" customHeight="1">
      <c r="A372" s="1" t="s">
        <v>2113</v>
      </c>
      <c r="B372" s="8" t="s">
        <v>2090</v>
      </c>
      <c r="C372" s="2"/>
      <c r="D372" s="39" t="s">
        <v>96</v>
      </c>
      <c r="E372" s="77" t="s">
        <v>97</v>
      </c>
      <c r="F372" s="2" t="s">
        <v>96</v>
      </c>
      <c r="G372" s="2" t="s">
        <v>47</v>
      </c>
      <c r="H372" s="77" t="s">
        <v>2091</v>
      </c>
      <c r="I372" s="115" t="s">
        <v>2114</v>
      </c>
      <c r="J372" s="3" t="s">
        <v>2431</v>
      </c>
      <c r="K372" s="3" t="s">
        <v>2115</v>
      </c>
      <c r="L372" s="4">
        <v>35000</v>
      </c>
      <c r="M372" s="6" t="s">
        <v>193</v>
      </c>
      <c r="N372" s="6" t="s">
        <v>81</v>
      </c>
      <c r="O372" s="4">
        <v>35000</v>
      </c>
      <c r="P372" s="4"/>
      <c r="Q372" s="4">
        <v>85</v>
      </c>
      <c r="R372" s="4">
        <v>80</v>
      </c>
      <c r="S372" s="4">
        <v>40</v>
      </c>
      <c r="T372" s="4">
        <f t="shared" si="7"/>
        <v>205</v>
      </c>
      <c r="U372" s="45">
        <v>10000</v>
      </c>
      <c r="V372" s="159" t="s">
        <v>2929</v>
      </c>
      <c r="W372" s="131" t="s">
        <v>2853</v>
      </c>
      <c r="X372" s="4" t="s">
        <v>2891</v>
      </c>
      <c r="Y372" s="152" t="s">
        <v>2922</v>
      </c>
      <c r="Z372" s="157" t="s">
        <v>2853</v>
      </c>
      <c r="AA372" s="157" t="s">
        <v>2891</v>
      </c>
      <c r="AB372" s="116"/>
    </row>
    <row r="373" spans="1:27" s="7" customFormat="1" ht="63">
      <c r="A373" s="1" t="s">
        <v>2474</v>
      </c>
      <c r="B373" s="8" t="s">
        <v>2475</v>
      </c>
      <c r="C373" s="2" t="s">
        <v>2476</v>
      </c>
      <c r="D373" s="39" t="s">
        <v>96</v>
      </c>
      <c r="E373" s="77" t="s">
        <v>97</v>
      </c>
      <c r="F373" s="2" t="s">
        <v>96</v>
      </c>
      <c r="G373" s="2" t="s">
        <v>58</v>
      </c>
      <c r="H373" s="77" t="s">
        <v>2477</v>
      </c>
      <c r="I373" s="115" t="s">
        <v>2478</v>
      </c>
      <c r="J373" s="3" t="s">
        <v>2479</v>
      </c>
      <c r="K373" s="3" t="s">
        <v>2480</v>
      </c>
      <c r="L373" s="4">
        <v>275000</v>
      </c>
      <c r="M373" s="6" t="s">
        <v>80</v>
      </c>
      <c r="N373" s="6" t="s">
        <v>81</v>
      </c>
      <c r="O373" s="4">
        <v>70000</v>
      </c>
      <c r="P373" s="4"/>
      <c r="Q373" s="4">
        <v>130</v>
      </c>
      <c r="R373" s="4">
        <v>130</v>
      </c>
      <c r="S373" s="4">
        <v>60</v>
      </c>
      <c r="T373" s="4">
        <f t="shared" si="7"/>
        <v>320</v>
      </c>
      <c r="U373" s="45">
        <v>30000</v>
      </c>
      <c r="V373" s="159" t="s">
        <v>2930</v>
      </c>
      <c r="W373" s="131">
        <v>40000</v>
      </c>
      <c r="X373" s="4">
        <v>30000</v>
      </c>
      <c r="Y373" s="152" t="s">
        <v>2922</v>
      </c>
      <c r="Z373" s="157">
        <v>40000</v>
      </c>
      <c r="AA373" s="157">
        <v>30000</v>
      </c>
    </row>
    <row r="374" spans="1:27" s="7" customFormat="1" ht="45.75" customHeight="1">
      <c r="A374" s="1" t="s">
        <v>2116</v>
      </c>
      <c r="B374" s="8" t="s">
        <v>2090</v>
      </c>
      <c r="C374" s="2"/>
      <c r="D374" s="39" t="s">
        <v>96</v>
      </c>
      <c r="E374" s="77" t="s">
        <v>97</v>
      </c>
      <c r="F374" s="2" t="s">
        <v>96</v>
      </c>
      <c r="G374" s="2" t="s">
        <v>47</v>
      </c>
      <c r="H374" s="77" t="s">
        <v>2091</v>
      </c>
      <c r="I374" s="115" t="s">
        <v>2117</v>
      </c>
      <c r="J374" s="3" t="s">
        <v>2481</v>
      </c>
      <c r="K374" s="3" t="s">
        <v>2118</v>
      </c>
      <c r="L374" s="4">
        <v>35000</v>
      </c>
      <c r="M374" s="6" t="s">
        <v>218</v>
      </c>
      <c r="N374" s="6" t="s">
        <v>52</v>
      </c>
      <c r="O374" s="4">
        <v>35000</v>
      </c>
      <c r="P374" s="4"/>
      <c r="Q374" s="4">
        <v>90</v>
      </c>
      <c r="R374" s="4">
        <v>60</v>
      </c>
      <c r="S374" s="4">
        <v>80</v>
      </c>
      <c r="T374" s="4">
        <f t="shared" si="7"/>
        <v>230</v>
      </c>
      <c r="U374" s="45">
        <v>10000</v>
      </c>
      <c r="V374" s="159" t="s">
        <v>2929</v>
      </c>
      <c r="W374" s="131" t="s">
        <v>2853</v>
      </c>
      <c r="X374" s="4" t="s">
        <v>2891</v>
      </c>
      <c r="Y374" s="152" t="s">
        <v>2922</v>
      </c>
      <c r="Z374" s="157" t="s">
        <v>2853</v>
      </c>
      <c r="AA374" s="157" t="s">
        <v>2891</v>
      </c>
    </row>
    <row r="375" spans="1:28" s="7" customFormat="1" ht="52.5">
      <c r="A375" s="1" t="s">
        <v>2626</v>
      </c>
      <c r="B375" s="8" t="s">
        <v>2627</v>
      </c>
      <c r="C375" s="2" t="s">
        <v>2628</v>
      </c>
      <c r="D375" s="39" t="s">
        <v>2629</v>
      </c>
      <c r="E375" s="77" t="s">
        <v>1605</v>
      </c>
      <c r="F375" s="2" t="s">
        <v>1782</v>
      </c>
      <c r="G375" s="2" t="s">
        <v>201</v>
      </c>
      <c r="H375" s="77" t="s">
        <v>2630</v>
      </c>
      <c r="I375" s="115" t="s">
        <v>2631</v>
      </c>
      <c r="J375" s="3" t="s">
        <v>2632</v>
      </c>
      <c r="K375" s="3" t="s">
        <v>2633</v>
      </c>
      <c r="L375" s="4">
        <v>1018000</v>
      </c>
      <c r="M375" s="5" t="s">
        <v>218</v>
      </c>
      <c r="N375" s="5" t="s">
        <v>81</v>
      </c>
      <c r="O375" s="4">
        <v>200000</v>
      </c>
      <c r="P375" s="4"/>
      <c r="Q375" s="4">
        <v>80</v>
      </c>
      <c r="R375" s="4">
        <v>60</v>
      </c>
      <c r="S375" s="4">
        <v>60</v>
      </c>
      <c r="T375" s="4">
        <f t="shared" si="7"/>
        <v>200</v>
      </c>
      <c r="U375" s="45">
        <v>0</v>
      </c>
      <c r="V375" s="159" t="s">
        <v>2930</v>
      </c>
      <c r="W375" s="131" t="s">
        <v>2853</v>
      </c>
      <c r="X375" s="4" t="s">
        <v>2891</v>
      </c>
      <c r="Y375" s="152" t="s">
        <v>2922</v>
      </c>
      <c r="Z375" s="157" t="s">
        <v>2853</v>
      </c>
      <c r="AA375" s="157" t="s">
        <v>2891</v>
      </c>
      <c r="AB375" s="116"/>
    </row>
    <row r="376" spans="1:27" s="7" customFormat="1" ht="63">
      <c r="A376" s="1" t="s">
        <v>2119</v>
      </c>
      <c r="B376" s="8" t="s">
        <v>2036</v>
      </c>
      <c r="C376" s="2" t="s">
        <v>2037</v>
      </c>
      <c r="D376" s="39" t="s">
        <v>2038</v>
      </c>
      <c r="E376" s="77" t="s">
        <v>2039</v>
      </c>
      <c r="F376" s="2" t="s">
        <v>90</v>
      </c>
      <c r="G376" s="2" t="s">
        <v>141</v>
      </c>
      <c r="H376" s="77" t="s">
        <v>2040</v>
      </c>
      <c r="I376" s="115" t="s">
        <v>2120</v>
      </c>
      <c r="J376" s="3" t="s">
        <v>2120</v>
      </c>
      <c r="K376" s="3" t="s">
        <v>2121</v>
      </c>
      <c r="L376" s="4">
        <v>225188</v>
      </c>
      <c r="M376" s="6" t="s">
        <v>41</v>
      </c>
      <c r="N376" s="6" t="s">
        <v>41</v>
      </c>
      <c r="O376" s="4">
        <v>112000</v>
      </c>
      <c r="P376" s="4"/>
      <c r="Q376" s="4">
        <v>130</v>
      </c>
      <c r="R376" s="4">
        <v>130</v>
      </c>
      <c r="S376" s="4">
        <v>120</v>
      </c>
      <c r="T376" s="4">
        <f t="shared" si="7"/>
        <v>380</v>
      </c>
      <c r="U376" s="45">
        <v>40000</v>
      </c>
      <c r="V376" s="159" t="s">
        <v>2929</v>
      </c>
      <c r="W376" s="131" t="s">
        <v>2853</v>
      </c>
      <c r="X376" s="4" t="s">
        <v>2911</v>
      </c>
      <c r="Y376" s="152" t="s">
        <v>2923</v>
      </c>
      <c r="Z376" s="157" t="s">
        <v>2853</v>
      </c>
      <c r="AA376" s="157" t="s">
        <v>2911</v>
      </c>
    </row>
    <row r="377" spans="1:28" s="7" customFormat="1" ht="69.75" customHeight="1">
      <c r="A377" s="1" t="s">
        <v>2122</v>
      </c>
      <c r="B377" s="8" t="s">
        <v>2123</v>
      </c>
      <c r="C377" s="2" t="s">
        <v>2124</v>
      </c>
      <c r="D377" s="39" t="s">
        <v>401</v>
      </c>
      <c r="E377" s="77" t="s">
        <v>126</v>
      </c>
      <c r="F377" s="2" t="s">
        <v>74</v>
      </c>
      <c r="G377" s="2" t="s">
        <v>58</v>
      </c>
      <c r="H377" s="77" t="s">
        <v>2125</v>
      </c>
      <c r="I377" s="115" t="s">
        <v>2126</v>
      </c>
      <c r="J377" s="3" t="s">
        <v>2126</v>
      </c>
      <c r="K377" s="3" t="s">
        <v>2127</v>
      </c>
      <c r="L377" s="4">
        <v>85000</v>
      </c>
      <c r="M377" s="6" t="s">
        <v>41</v>
      </c>
      <c r="N377" s="6" t="s">
        <v>41</v>
      </c>
      <c r="O377" s="4">
        <v>35000</v>
      </c>
      <c r="P377" s="4"/>
      <c r="Q377" s="4">
        <v>100</v>
      </c>
      <c r="R377" s="4">
        <v>90</v>
      </c>
      <c r="S377" s="4">
        <v>80</v>
      </c>
      <c r="T377" s="4">
        <f t="shared" si="7"/>
        <v>270</v>
      </c>
      <c r="U377" s="45">
        <v>20000</v>
      </c>
      <c r="V377" s="159" t="s">
        <v>2929</v>
      </c>
      <c r="W377" s="131" t="s">
        <v>2853</v>
      </c>
      <c r="X377" s="4" t="s">
        <v>2891</v>
      </c>
      <c r="Y377" s="152" t="s">
        <v>2922</v>
      </c>
      <c r="Z377" s="157" t="s">
        <v>2853</v>
      </c>
      <c r="AA377" s="157" t="s">
        <v>2891</v>
      </c>
      <c r="AB377" s="116"/>
    </row>
    <row r="378" spans="1:27" s="7" customFormat="1" ht="41.25">
      <c r="A378" s="1" t="s">
        <v>2128</v>
      </c>
      <c r="B378" s="8" t="s">
        <v>2129</v>
      </c>
      <c r="C378" s="2" t="s">
        <v>739</v>
      </c>
      <c r="D378" s="39" t="s">
        <v>740</v>
      </c>
      <c r="E378" s="77" t="s">
        <v>741</v>
      </c>
      <c r="F378" s="2" t="s">
        <v>57</v>
      </c>
      <c r="G378" s="2" t="s">
        <v>58</v>
      </c>
      <c r="H378" s="77" t="s">
        <v>2130</v>
      </c>
      <c r="I378" s="115" t="s">
        <v>2836</v>
      </c>
      <c r="J378" s="3" t="s">
        <v>2482</v>
      </c>
      <c r="K378" s="3" t="s">
        <v>2131</v>
      </c>
      <c r="L378" s="4">
        <v>50000</v>
      </c>
      <c r="M378" s="6" t="s">
        <v>69</v>
      </c>
      <c r="N378" s="6" t="s">
        <v>69</v>
      </c>
      <c r="O378" s="4">
        <v>25000</v>
      </c>
      <c r="P378" s="4"/>
      <c r="Q378" s="4">
        <v>60</v>
      </c>
      <c r="R378" s="4">
        <v>76</v>
      </c>
      <c r="S378" s="4">
        <v>30</v>
      </c>
      <c r="T378" s="4">
        <f t="shared" si="7"/>
        <v>166</v>
      </c>
      <c r="U378" s="45">
        <v>0</v>
      </c>
      <c r="V378" s="159" t="s">
        <v>2929</v>
      </c>
      <c r="W378" s="131" t="s">
        <v>2853</v>
      </c>
      <c r="X378" s="4" t="s">
        <v>2891</v>
      </c>
      <c r="Y378" s="152" t="s">
        <v>2922</v>
      </c>
      <c r="Z378" s="157" t="s">
        <v>2853</v>
      </c>
      <c r="AA378" s="157" t="s">
        <v>2891</v>
      </c>
    </row>
    <row r="379" spans="1:27" s="7" customFormat="1" ht="39" customHeight="1">
      <c r="A379" s="1" t="s">
        <v>2132</v>
      </c>
      <c r="B379" s="8" t="s">
        <v>2133</v>
      </c>
      <c r="C379" s="2" t="s">
        <v>2134</v>
      </c>
      <c r="D379" s="39" t="s">
        <v>74</v>
      </c>
      <c r="E379" s="77" t="s">
        <v>465</v>
      </c>
      <c r="F379" s="2" t="s">
        <v>74</v>
      </c>
      <c r="G379" s="2" t="s">
        <v>201</v>
      </c>
      <c r="H379" s="77" t="s">
        <v>2135</v>
      </c>
      <c r="I379" s="115" t="s">
        <v>2136</v>
      </c>
      <c r="J379" s="3" t="s">
        <v>2483</v>
      </c>
      <c r="K379" s="3" t="s">
        <v>2137</v>
      </c>
      <c r="L379" s="4">
        <v>241000</v>
      </c>
      <c r="M379" s="6" t="s">
        <v>107</v>
      </c>
      <c r="N379" s="6" t="s">
        <v>107</v>
      </c>
      <c r="O379" s="4">
        <v>120500</v>
      </c>
      <c r="P379" s="4"/>
      <c r="Q379" s="4">
        <v>60</v>
      </c>
      <c r="R379" s="4">
        <v>60</v>
      </c>
      <c r="S379" s="4">
        <v>60</v>
      </c>
      <c r="T379" s="4">
        <f t="shared" si="7"/>
        <v>180</v>
      </c>
      <c r="U379" s="45">
        <v>0</v>
      </c>
      <c r="V379" s="159" t="s">
        <v>2929</v>
      </c>
      <c r="W379" s="131">
        <v>50000</v>
      </c>
      <c r="X379" s="4" t="s">
        <v>2891</v>
      </c>
      <c r="Y379" s="152" t="s">
        <v>2922</v>
      </c>
      <c r="Z379" s="157">
        <v>50000</v>
      </c>
      <c r="AA379" s="157" t="s">
        <v>2891</v>
      </c>
    </row>
    <row r="380" spans="1:28" s="7" customFormat="1" ht="89.25" customHeight="1">
      <c r="A380" s="1" t="s">
        <v>2138</v>
      </c>
      <c r="B380" s="8" t="s">
        <v>2139</v>
      </c>
      <c r="C380" s="2" t="s">
        <v>1546</v>
      </c>
      <c r="D380" s="39" t="s">
        <v>1547</v>
      </c>
      <c r="E380" s="77" t="s">
        <v>1044</v>
      </c>
      <c r="F380" s="2" t="s">
        <v>96</v>
      </c>
      <c r="G380" s="2" t="s">
        <v>141</v>
      </c>
      <c r="H380" s="77" t="s">
        <v>2140</v>
      </c>
      <c r="I380" s="115" t="s">
        <v>2141</v>
      </c>
      <c r="J380" s="3" t="s">
        <v>2484</v>
      </c>
      <c r="K380" s="3" t="s">
        <v>2142</v>
      </c>
      <c r="L380" s="4">
        <v>300000</v>
      </c>
      <c r="M380" s="6" t="s">
        <v>32</v>
      </c>
      <c r="N380" s="6" t="s">
        <v>32</v>
      </c>
      <c r="O380" s="4">
        <v>140000</v>
      </c>
      <c r="P380" s="4"/>
      <c r="Q380" s="4">
        <v>150</v>
      </c>
      <c r="R380" s="4">
        <v>120</v>
      </c>
      <c r="S380" s="4">
        <v>110</v>
      </c>
      <c r="T380" s="4">
        <f t="shared" si="7"/>
        <v>380</v>
      </c>
      <c r="U380" s="45">
        <v>40000</v>
      </c>
      <c r="V380" s="159" t="s">
        <v>2929</v>
      </c>
      <c r="W380" s="131" t="s">
        <v>2861</v>
      </c>
      <c r="X380" s="4" t="s">
        <v>2891</v>
      </c>
      <c r="Y380" s="152" t="s">
        <v>2923</v>
      </c>
      <c r="Z380" s="157" t="s">
        <v>2861</v>
      </c>
      <c r="AA380" s="157" t="s">
        <v>2891</v>
      </c>
      <c r="AB380" s="116"/>
    </row>
    <row r="381" spans="1:27" s="7" customFormat="1" ht="62.25" customHeight="1">
      <c r="A381" s="1" t="s">
        <v>2143</v>
      </c>
      <c r="B381" s="8" t="s">
        <v>2106</v>
      </c>
      <c r="C381" s="2" t="s">
        <v>2107</v>
      </c>
      <c r="D381" s="39" t="s">
        <v>2108</v>
      </c>
      <c r="E381" s="77" t="s">
        <v>2109</v>
      </c>
      <c r="F381" s="2" t="s">
        <v>96</v>
      </c>
      <c r="G381" s="2" t="s">
        <v>58</v>
      </c>
      <c r="H381" s="77" t="s">
        <v>2110</v>
      </c>
      <c r="I381" s="115" t="s">
        <v>2144</v>
      </c>
      <c r="J381" s="3" t="s">
        <v>2485</v>
      </c>
      <c r="K381" s="3" t="s">
        <v>2145</v>
      </c>
      <c r="L381" s="4">
        <v>250000</v>
      </c>
      <c r="M381" s="6" t="s">
        <v>52</v>
      </c>
      <c r="N381" s="6" t="s">
        <v>52</v>
      </c>
      <c r="O381" s="4">
        <v>100000</v>
      </c>
      <c r="P381" s="4"/>
      <c r="Q381" s="4">
        <v>140</v>
      </c>
      <c r="R381" s="4">
        <v>83</v>
      </c>
      <c r="S381" s="4">
        <v>70</v>
      </c>
      <c r="T381" s="4">
        <f t="shared" si="7"/>
        <v>293</v>
      </c>
      <c r="U381" s="45">
        <v>25000</v>
      </c>
      <c r="V381" s="159" t="s">
        <v>2929</v>
      </c>
      <c r="W381" s="131" t="s">
        <v>2853</v>
      </c>
      <c r="X381" s="4" t="s">
        <v>2912</v>
      </c>
      <c r="Y381" s="152" t="s">
        <v>2922</v>
      </c>
      <c r="Z381" s="157" t="s">
        <v>2853</v>
      </c>
      <c r="AA381" s="157" t="s">
        <v>2912</v>
      </c>
    </row>
    <row r="382" spans="1:28" s="7" customFormat="1" ht="41.25">
      <c r="A382" s="1" t="s">
        <v>2146</v>
      </c>
      <c r="B382" s="8" t="s">
        <v>2147</v>
      </c>
      <c r="C382" s="2" t="s">
        <v>2148</v>
      </c>
      <c r="D382" s="39" t="s">
        <v>1790</v>
      </c>
      <c r="E382" s="77" t="s">
        <v>1567</v>
      </c>
      <c r="F382" s="2" t="s">
        <v>57</v>
      </c>
      <c r="G382" s="2" t="s">
        <v>58</v>
      </c>
      <c r="H382" s="77" t="s">
        <v>2149</v>
      </c>
      <c r="I382" s="115" t="s">
        <v>2150</v>
      </c>
      <c r="J382" s="3" t="s">
        <v>2837</v>
      </c>
      <c r="K382" s="3" t="s">
        <v>2151</v>
      </c>
      <c r="L382" s="4">
        <v>33000</v>
      </c>
      <c r="M382" s="6" t="s">
        <v>41</v>
      </c>
      <c r="N382" s="6" t="s">
        <v>144</v>
      </c>
      <c r="O382" s="4">
        <v>30000</v>
      </c>
      <c r="P382" s="4"/>
      <c r="Q382" s="4">
        <v>60</v>
      </c>
      <c r="R382" s="4">
        <v>60</v>
      </c>
      <c r="S382" s="4">
        <v>60</v>
      </c>
      <c r="T382" s="4">
        <f t="shared" si="7"/>
        <v>180</v>
      </c>
      <c r="U382" s="45">
        <v>0</v>
      </c>
      <c r="V382" s="159" t="s">
        <v>2929</v>
      </c>
      <c r="W382" s="131" t="s">
        <v>2853</v>
      </c>
      <c r="X382" s="4" t="s">
        <v>2891</v>
      </c>
      <c r="Y382" s="152" t="s">
        <v>2922</v>
      </c>
      <c r="Z382" s="157" t="s">
        <v>2853</v>
      </c>
      <c r="AA382" s="157" t="s">
        <v>2891</v>
      </c>
      <c r="AB382" s="116"/>
    </row>
    <row r="383" spans="1:27" s="7" customFormat="1" ht="69.75" customHeight="1">
      <c r="A383" s="1" t="s">
        <v>2152</v>
      </c>
      <c r="B383" s="8" t="s">
        <v>2153</v>
      </c>
      <c r="C383" s="2" t="s">
        <v>1559</v>
      </c>
      <c r="D383" s="39" t="s">
        <v>74</v>
      </c>
      <c r="E383" s="77" t="s">
        <v>75</v>
      </c>
      <c r="F383" s="2" t="s">
        <v>74</v>
      </c>
      <c r="G383" s="2" t="s">
        <v>58</v>
      </c>
      <c r="H383" s="77" t="s">
        <v>2154</v>
      </c>
      <c r="I383" s="115" t="s">
        <v>2155</v>
      </c>
      <c r="J383" s="3" t="s">
        <v>2486</v>
      </c>
      <c r="K383" s="3" t="s">
        <v>2156</v>
      </c>
      <c r="L383" s="4">
        <v>2700000</v>
      </c>
      <c r="M383" s="6" t="s">
        <v>80</v>
      </c>
      <c r="N383" s="6" t="s">
        <v>203</v>
      </c>
      <c r="O383" s="4">
        <v>400000</v>
      </c>
      <c r="P383" s="4"/>
      <c r="Q383" s="4">
        <v>175</v>
      </c>
      <c r="R383" s="4">
        <v>170</v>
      </c>
      <c r="S383" s="4">
        <v>170</v>
      </c>
      <c r="T383" s="4">
        <f t="shared" si="7"/>
        <v>515</v>
      </c>
      <c r="U383" s="45">
        <v>170000</v>
      </c>
      <c r="V383" s="159" t="s">
        <v>2929</v>
      </c>
      <c r="W383" s="131">
        <v>150000</v>
      </c>
      <c r="X383" s="4">
        <v>150000</v>
      </c>
      <c r="Y383" s="152" t="s">
        <v>2923</v>
      </c>
      <c r="Z383" s="157">
        <v>150000</v>
      </c>
      <c r="AA383" s="157">
        <v>150000</v>
      </c>
    </row>
    <row r="384" spans="1:27" s="7" customFormat="1" ht="52.5">
      <c r="A384" s="1" t="s">
        <v>2157</v>
      </c>
      <c r="B384" s="8" t="s">
        <v>2133</v>
      </c>
      <c r="C384" s="2" t="s">
        <v>2134</v>
      </c>
      <c r="D384" s="39" t="s">
        <v>74</v>
      </c>
      <c r="E384" s="77" t="s">
        <v>465</v>
      </c>
      <c r="F384" s="2" t="s">
        <v>74</v>
      </c>
      <c r="G384" s="2" t="s">
        <v>201</v>
      </c>
      <c r="H384" s="77" t="s">
        <v>2135</v>
      </c>
      <c r="I384" s="115" t="s">
        <v>2158</v>
      </c>
      <c r="J384" s="3" t="s">
        <v>2487</v>
      </c>
      <c r="K384" s="3" t="s">
        <v>2159</v>
      </c>
      <c r="L384" s="4">
        <v>151000</v>
      </c>
      <c r="M384" s="6" t="s">
        <v>51</v>
      </c>
      <c r="N384" s="6" t="s">
        <v>51</v>
      </c>
      <c r="O384" s="4">
        <v>75500</v>
      </c>
      <c r="P384" s="4"/>
      <c r="Q384" s="4">
        <v>80</v>
      </c>
      <c r="R384" s="4">
        <v>70</v>
      </c>
      <c r="S384" s="4">
        <v>60</v>
      </c>
      <c r="T384" s="4">
        <f t="shared" si="7"/>
        <v>210</v>
      </c>
      <c r="U384" s="45">
        <v>10000</v>
      </c>
      <c r="V384" s="159" t="s">
        <v>2929</v>
      </c>
      <c r="W384" s="131" t="s">
        <v>2862</v>
      </c>
      <c r="X384" s="4" t="s">
        <v>2891</v>
      </c>
      <c r="Y384" s="152" t="s">
        <v>2922</v>
      </c>
      <c r="Z384" s="157" t="s">
        <v>2862</v>
      </c>
      <c r="AA384" s="157" t="s">
        <v>2891</v>
      </c>
    </row>
    <row r="385" spans="1:28" s="7" customFormat="1" ht="71.25" customHeight="1">
      <c r="A385" s="1" t="s">
        <v>2160</v>
      </c>
      <c r="B385" s="8" t="s">
        <v>2161</v>
      </c>
      <c r="C385" s="2" t="s">
        <v>2162</v>
      </c>
      <c r="D385" s="39" t="s">
        <v>2163</v>
      </c>
      <c r="E385" s="77" t="s">
        <v>2164</v>
      </c>
      <c r="F385" s="2" t="s">
        <v>2557</v>
      </c>
      <c r="G385" s="2" t="s">
        <v>58</v>
      </c>
      <c r="H385" s="77" t="s">
        <v>2165</v>
      </c>
      <c r="I385" s="115" t="s">
        <v>2166</v>
      </c>
      <c r="J385" s="3" t="s">
        <v>2488</v>
      </c>
      <c r="K385" s="3" t="s">
        <v>2167</v>
      </c>
      <c r="L385" s="4">
        <v>720000</v>
      </c>
      <c r="M385" s="6" t="s">
        <v>80</v>
      </c>
      <c r="N385" s="6" t="s">
        <v>41</v>
      </c>
      <c r="O385" s="4">
        <v>250000</v>
      </c>
      <c r="P385" s="4"/>
      <c r="Q385" s="4">
        <v>112</v>
      </c>
      <c r="R385" s="4">
        <v>194</v>
      </c>
      <c r="S385" s="4">
        <v>197</v>
      </c>
      <c r="T385" s="4">
        <f t="shared" si="7"/>
        <v>503</v>
      </c>
      <c r="U385" s="45">
        <v>150000</v>
      </c>
      <c r="V385" s="159" t="s">
        <v>2929</v>
      </c>
      <c r="W385" s="131">
        <v>150000</v>
      </c>
      <c r="X385" s="4">
        <v>100000</v>
      </c>
      <c r="Y385" s="152" t="s">
        <v>2923</v>
      </c>
      <c r="Z385" s="157">
        <v>150000</v>
      </c>
      <c r="AA385" s="157">
        <v>100000</v>
      </c>
      <c r="AB385" s="116"/>
    </row>
    <row r="386" spans="1:27" s="7" customFormat="1" ht="84">
      <c r="A386" s="1" t="s">
        <v>2168</v>
      </c>
      <c r="B386" s="8" t="s">
        <v>2169</v>
      </c>
      <c r="C386" s="2" t="s">
        <v>2170</v>
      </c>
      <c r="D386" s="39" t="s">
        <v>2171</v>
      </c>
      <c r="E386" s="77" t="s">
        <v>2172</v>
      </c>
      <c r="F386" s="2" t="s">
        <v>74</v>
      </c>
      <c r="G386" s="2" t="s">
        <v>141</v>
      </c>
      <c r="H386" s="77" t="s">
        <v>2173</v>
      </c>
      <c r="I386" s="115" t="s">
        <v>2174</v>
      </c>
      <c r="J386" s="3" t="s">
        <v>2489</v>
      </c>
      <c r="K386" s="3" t="s">
        <v>2175</v>
      </c>
      <c r="L386" s="4">
        <v>70000</v>
      </c>
      <c r="M386" s="6" t="s">
        <v>32</v>
      </c>
      <c r="N386" s="6" t="s">
        <v>32</v>
      </c>
      <c r="O386" s="4">
        <v>35000</v>
      </c>
      <c r="P386" s="4"/>
      <c r="Q386" s="4">
        <v>130</v>
      </c>
      <c r="R386" s="4">
        <v>60</v>
      </c>
      <c r="S386" s="4">
        <v>60</v>
      </c>
      <c r="T386" s="4">
        <f t="shared" si="7"/>
        <v>250</v>
      </c>
      <c r="U386" s="45">
        <v>15000</v>
      </c>
      <c r="V386" s="159" t="s">
        <v>2929</v>
      </c>
      <c r="W386" s="131">
        <v>20000</v>
      </c>
      <c r="X386" s="4">
        <v>20000</v>
      </c>
      <c r="Y386" s="152" t="s">
        <v>2923</v>
      </c>
      <c r="Z386" s="157">
        <v>20000</v>
      </c>
      <c r="AA386" s="157">
        <v>20000</v>
      </c>
    </row>
    <row r="387" spans="1:28" s="7" customFormat="1" ht="64.5" customHeight="1">
      <c r="A387" s="1" t="s">
        <v>2176</v>
      </c>
      <c r="B387" s="8" t="s">
        <v>2177</v>
      </c>
      <c r="C387" s="2" t="s">
        <v>2178</v>
      </c>
      <c r="D387" s="39" t="s">
        <v>111</v>
      </c>
      <c r="E387" s="77" t="s">
        <v>112</v>
      </c>
      <c r="F387" s="2" t="s">
        <v>57</v>
      </c>
      <c r="G387" s="2" t="s">
        <v>58</v>
      </c>
      <c r="H387" s="77" t="s">
        <v>2179</v>
      </c>
      <c r="I387" s="115" t="s">
        <v>2180</v>
      </c>
      <c r="J387" s="3" t="s">
        <v>2490</v>
      </c>
      <c r="K387" s="3" t="s">
        <v>2609</v>
      </c>
      <c r="L387" s="4">
        <v>70000</v>
      </c>
      <c r="M387" s="6" t="s">
        <v>70</v>
      </c>
      <c r="N387" s="6" t="s">
        <v>81</v>
      </c>
      <c r="O387" s="4">
        <v>35000</v>
      </c>
      <c r="P387" s="4"/>
      <c r="Q387" s="4">
        <v>130</v>
      </c>
      <c r="R387" s="4">
        <v>60</v>
      </c>
      <c r="S387" s="4">
        <v>60</v>
      </c>
      <c r="T387" s="4">
        <f t="shared" si="7"/>
        <v>250</v>
      </c>
      <c r="U387" s="45">
        <v>15000</v>
      </c>
      <c r="V387" s="159" t="s">
        <v>2929</v>
      </c>
      <c r="W387" s="131" t="s">
        <v>2853</v>
      </c>
      <c r="X387" s="4" t="s">
        <v>2891</v>
      </c>
      <c r="Y387" s="152" t="s">
        <v>2922</v>
      </c>
      <c r="Z387" s="157" t="s">
        <v>2853</v>
      </c>
      <c r="AA387" s="157" t="s">
        <v>2891</v>
      </c>
      <c r="AB387" s="116"/>
    </row>
    <row r="388" spans="1:27" s="7" customFormat="1" ht="66" customHeight="1">
      <c r="A388" s="1" t="s">
        <v>2181</v>
      </c>
      <c r="B388" s="8" t="s">
        <v>2182</v>
      </c>
      <c r="C388" s="2" t="s">
        <v>524</v>
      </c>
      <c r="D388" s="39" t="s">
        <v>74</v>
      </c>
      <c r="E388" s="77" t="s">
        <v>75</v>
      </c>
      <c r="F388" s="2" t="s">
        <v>74</v>
      </c>
      <c r="G388" s="2" t="s">
        <v>58</v>
      </c>
      <c r="H388" s="77" t="s">
        <v>2183</v>
      </c>
      <c r="I388" s="115" t="s">
        <v>2184</v>
      </c>
      <c r="J388" s="3" t="s">
        <v>2491</v>
      </c>
      <c r="K388" s="3" t="s">
        <v>2185</v>
      </c>
      <c r="L388" s="4">
        <v>450000</v>
      </c>
      <c r="M388" s="6" t="s">
        <v>193</v>
      </c>
      <c r="N388" s="6" t="s">
        <v>70</v>
      </c>
      <c r="O388" s="4">
        <v>150000</v>
      </c>
      <c r="P388" s="4"/>
      <c r="Q388" s="4">
        <v>105</v>
      </c>
      <c r="R388" s="4">
        <v>161</v>
      </c>
      <c r="S388" s="4">
        <v>153</v>
      </c>
      <c r="T388" s="4">
        <f t="shared" si="7"/>
        <v>419</v>
      </c>
      <c r="U388" s="45">
        <v>50000</v>
      </c>
      <c r="V388" s="159" t="s">
        <v>2929</v>
      </c>
      <c r="W388" s="131">
        <v>100000</v>
      </c>
      <c r="X388" s="4" t="s">
        <v>2891</v>
      </c>
      <c r="Y388" s="152" t="s">
        <v>2922</v>
      </c>
      <c r="Z388" s="157">
        <v>100000</v>
      </c>
      <c r="AA388" s="157" t="s">
        <v>2891</v>
      </c>
    </row>
    <row r="389" spans="1:27" s="7" customFormat="1" ht="57.75" customHeight="1">
      <c r="A389" s="1" t="s">
        <v>2186</v>
      </c>
      <c r="B389" s="8" t="s">
        <v>2187</v>
      </c>
      <c r="C389" s="2" t="s">
        <v>524</v>
      </c>
      <c r="D389" s="39" t="s">
        <v>74</v>
      </c>
      <c r="E389" s="77" t="s">
        <v>75</v>
      </c>
      <c r="F389" s="2" t="s">
        <v>74</v>
      </c>
      <c r="G389" s="2" t="s">
        <v>201</v>
      </c>
      <c r="H389" s="77" t="s">
        <v>2188</v>
      </c>
      <c r="I389" s="115" t="s">
        <v>2189</v>
      </c>
      <c r="J389" s="3" t="s">
        <v>2492</v>
      </c>
      <c r="K389" s="3" t="s">
        <v>2190</v>
      </c>
      <c r="L389" s="4">
        <v>800000</v>
      </c>
      <c r="M389" s="6" t="s">
        <v>32</v>
      </c>
      <c r="N389" s="6" t="s">
        <v>32</v>
      </c>
      <c r="O389" s="4">
        <v>200000</v>
      </c>
      <c r="P389" s="4"/>
      <c r="Q389" s="4">
        <v>168</v>
      </c>
      <c r="R389" s="4">
        <v>183</v>
      </c>
      <c r="S389" s="4">
        <v>136</v>
      </c>
      <c r="T389" s="4">
        <f t="shared" si="7"/>
        <v>487</v>
      </c>
      <c r="U389" s="45">
        <v>120000</v>
      </c>
      <c r="V389" s="159" t="s">
        <v>2929</v>
      </c>
      <c r="W389" s="131">
        <v>100000</v>
      </c>
      <c r="X389" s="4" t="s">
        <v>2891</v>
      </c>
      <c r="Y389" s="152" t="s">
        <v>2922</v>
      </c>
      <c r="Z389" s="157">
        <v>100000</v>
      </c>
      <c r="AA389" s="157" t="s">
        <v>2891</v>
      </c>
    </row>
    <row r="390" spans="1:28" s="7" customFormat="1" ht="52.5">
      <c r="A390" s="101">
        <v>387</v>
      </c>
      <c r="B390" s="8" t="s">
        <v>2558</v>
      </c>
      <c r="C390" s="2" t="s">
        <v>2559</v>
      </c>
      <c r="D390" s="39" t="s">
        <v>74</v>
      </c>
      <c r="E390" s="77" t="s">
        <v>75</v>
      </c>
      <c r="F390" s="2" t="s">
        <v>74</v>
      </c>
      <c r="G390" s="127" t="s">
        <v>58</v>
      </c>
      <c r="H390" s="81" t="s">
        <v>2560</v>
      </c>
      <c r="I390" s="115" t="s">
        <v>2561</v>
      </c>
      <c r="J390" s="3" t="s">
        <v>2562</v>
      </c>
      <c r="K390" s="3" t="s">
        <v>2563</v>
      </c>
      <c r="L390" s="4" t="s">
        <v>2564</v>
      </c>
      <c r="M390" s="6" t="s">
        <v>80</v>
      </c>
      <c r="N390" s="6" t="s">
        <v>81</v>
      </c>
      <c r="O390" s="4" t="s">
        <v>2565</v>
      </c>
      <c r="P390" s="4"/>
      <c r="Q390" s="4">
        <v>100</v>
      </c>
      <c r="R390" s="4">
        <v>60</v>
      </c>
      <c r="S390" s="4">
        <v>150</v>
      </c>
      <c r="T390" s="4">
        <f t="shared" si="7"/>
        <v>310</v>
      </c>
      <c r="U390" s="45">
        <v>30000</v>
      </c>
      <c r="V390" s="159" t="s">
        <v>2929</v>
      </c>
      <c r="W390" s="131">
        <v>20000</v>
      </c>
      <c r="X390" s="4" t="s">
        <v>2891</v>
      </c>
      <c r="Y390" s="152" t="s">
        <v>2922</v>
      </c>
      <c r="Z390" s="157">
        <v>20000</v>
      </c>
      <c r="AA390" s="157" t="s">
        <v>2891</v>
      </c>
      <c r="AB390" s="116"/>
    </row>
    <row r="391" spans="1:27" s="7" customFormat="1" ht="54" customHeight="1">
      <c r="A391" s="1" t="s">
        <v>2191</v>
      </c>
      <c r="B391" s="8" t="s">
        <v>2192</v>
      </c>
      <c r="C391" s="2" t="s">
        <v>2193</v>
      </c>
      <c r="D391" s="39" t="s">
        <v>988</v>
      </c>
      <c r="E391" s="77" t="s">
        <v>989</v>
      </c>
      <c r="F391" s="2" t="s">
        <v>90</v>
      </c>
      <c r="G391" s="2" t="s">
        <v>58</v>
      </c>
      <c r="H391" s="77" t="s">
        <v>2194</v>
      </c>
      <c r="I391" s="115" t="s">
        <v>2195</v>
      </c>
      <c r="J391" s="3" t="s">
        <v>2838</v>
      </c>
      <c r="K391" s="3" t="s">
        <v>2839</v>
      </c>
      <c r="L391" s="4">
        <v>35000</v>
      </c>
      <c r="M391" s="6" t="s">
        <v>51</v>
      </c>
      <c r="N391" s="6" t="s">
        <v>81</v>
      </c>
      <c r="O391" s="4">
        <v>35000</v>
      </c>
      <c r="P391" s="4"/>
      <c r="Q391" s="4">
        <v>100</v>
      </c>
      <c r="R391" s="4">
        <v>60</v>
      </c>
      <c r="S391" s="4">
        <v>70</v>
      </c>
      <c r="T391" s="4">
        <f t="shared" si="7"/>
        <v>230</v>
      </c>
      <c r="U391" s="45">
        <v>10000</v>
      </c>
      <c r="V391" s="159" t="s">
        <v>2929</v>
      </c>
      <c r="W391" s="131" t="s">
        <v>2853</v>
      </c>
      <c r="X391" s="4">
        <v>20000</v>
      </c>
      <c r="Y391" s="152" t="s">
        <v>2922</v>
      </c>
      <c r="Z391" s="157" t="s">
        <v>2853</v>
      </c>
      <c r="AA391" s="157">
        <v>20000</v>
      </c>
    </row>
    <row r="392" spans="1:28" s="7" customFormat="1" ht="67.5" customHeight="1">
      <c r="A392" s="1" t="s">
        <v>2196</v>
      </c>
      <c r="B392" s="8" t="s">
        <v>2197</v>
      </c>
      <c r="C392" s="2" t="s">
        <v>2198</v>
      </c>
      <c r="D392" s="39" t="s">
        <v>164</v>
      </c>
      <c r="E392" s="77" t="s">
        <v>408</v>
      </c>
      <c r="F392" s="2" t="s">
        <v>164</v>
      </c>
      <c r="G392" s="2" t="s">
        <v>58</v>
      </c>
      <c r="H392" s="77" t="s">
        <v>2199</v>
      </c>
      <c r="I392" s="115" t="s">
        <v>2200</v>
      </c>
      <c r="J392" s="3" t="s">
        <v>2566</v>
      </c>
      <c r="K392" s="3" t="s">
        <v>2201</v>
      </c>
      <c r="L392" s="4">
        <v>400000</v>
      </c>
      <c r="M392" s="6" t="s">
        <v>69</v>
      </c>
      <c r="N392" s="6" t="s">
        <v>81</v>
      </c>
      <c r="O392" s="4">
        <v>200000</v>
      </c>
      <c r="P392" s="4"/>
      <c r="Q392" s="4">
        <v>134</v>
      </c>
      <c r="R392" s="4">
        <v>150</v>
      </c>
      <c r="S392" s="4">
        <v>166</v>
      </c>
      <c r="T392" s="4">
        <f t="shared" si="7"/>
        <v>450</v>
      </c>
      <c r="U392" s="45">
        <v>70000</v>
      </c>
      <c r="V392" s="159" t="s">
        <v>2929</v>
      </c>
      <c r="W392" s="131">
        <v>150000</v>
      </c>
      <c r="X392" s="4">
        <v>0</v>
      </c>
      <c r="Y392" s="152" t="s">
        <v>2922</v>
      </c>
      <c r="Z392" s="157">
        <v>150000</v>
      </c>
      <c r="AA392" s="157">
        <v>0</v>
      </c>
      <c r="AB392" s="116"/>
    </row>
    <row r="393" spans="1:27" s="7" customFormat="1" ht="69" customHeight="1">
      <c r="A393" s="1" t="s">
        <v>2202</v>
      </c>
      <c r="B393" s="8" t="s">
        <v>2133</v>
      </c>
      <c r="C393" s="2" t="s">
        <v>2134</v>
      </c>
      <c r="D393" s="39" t="s">
        <v>74</v>
      </c>
      <c r="E393" s="77" t="s">
        <v>465</v>
      </c>
      <c r="F393" s="2" t="s">
        <v>74</v>
      </c>
      <c r="G393" s="2" t="s">
        <v>201</v>
      </c>
      <c r="H393" s="77" t="s">
        <v>2135</v>
      </c>
      <c r="I393" s="115" t="s">
        <v>2203</v>
      </c>
      <c r="J393" s="3" t="s">
        <v>2763</v>
      </c>
      <c r="K393" s="3" t="s">
        <v>2204</v>
      </c>
      <c r="L393" s="4">
        <v>94000</v>
      </c>
      <c r="M393" s="6" t="s">
        <v>107</v>
      </c>
      <c r="N393" s="6" t="s">
        <v>107</v>
      </c>
      <c r="O393" s="4">
        <v>47000</v>
      </c>
      <c r="P393" s="4"/>
      <c r="Q393" s="4">
        <v>60</v>
      </c>
      <c r="R393" s="4">
        <v>60</v>
      </c>
      <c r="S393" s="4">
        <v>60</v>
      </c>
      <c r="T393" s="4">
        <f t="shared" si="7"/>
        <v>180</v>
      </c>
      <c r="U393" s="45">
        <v>0</v>
      </c>
      <c r="V393" s="159" t="s">
        <v>2929</v>
      </c>
      <c r="W393" s="131" t="s">
        <v>2852</v>
      </c>
      <c r="X393" s="4" t="s">
        <v>2891</v>
      </c>
      <c r="Y393" s="152" t="s">
        <v>2922</v>
      </c>
      <c r="Z393" s="157" t="s">
        <v>2852</v>
      </c>
      <c r="AA393" s="157" t="s">
        <v>2891</v>
      </c>
    </row>
    <row r="394" spans="1:27" s="7" customFormat="1" ht="52.5" customHeight="1">
      <c r="A394" s="1" t="s">
        <v>2205</v>
      </c>
      <c r="B394" s="8" t="s">
        <v>1833</v>
      </c>
      <c r="C394" s="2"/>
      <c r="D394" s="39" t="s">
        <v>706</v>
      </c>
      <c r="E394" s="77" t="s">
        <v>283</v>
      </c>
      <c r="F394" s="2" t="s">
        <v>96</v>
      </c>
      <c r="G394" s="2" t="s">
        <v>370</v>
      </c>
      <c r="H394" s="77" t="s">
        <v>1834</v>
      </c>
      <c r="I394" s="115" t="s">
        <v>2206</v>
      </c>
      <c r="J394" s="3" t="s">
        <v>2762</v>
      </c>
      <c r="K394" s="3" t="s">
        <v>2207</v>
      </c>
      <c r="L394" s="4">
        <v>247000</v>
      </c>
      <c r="M394" s="6" t="s">
        <v>193</v>
      </c>
      <c r="N394" s="6" t="s">
        <v>81</v>
      </c>
      <c r="O394" s="4">
        <v>122000</v>
      </c>
      <c r="P394" s="4"/>
      <c r="Q394" s="4">
        <v>40</v>
      </c>
      <c r="R394" s="4">
        <v>40</v>
      </c>
      <c r="S394" s="4">
        <v>20</v>
      </c>
      <c r="T394" s="4">
        <f t="shared" si="7"/>
        <v>100</v>
      </c>
      <c r="U394" s="45">
        <v>0</v>
      </c>
      <c r="V394" s="159" t="s">
        <v>2930</v>
      </c>
      <c r="W394" s="131" t="s">
        <v>2853</v>
      </c>
      <c r="X394" s="4" t="s">
        <v>2891</v>
      </c>
      <c r="Y394" s="152" t="s">
        <v>2922</v>
      </c>
      <c r="Z394" s="157" t="s">
        <v>2853</v>
      </c>
      <c r="AA394" s="157" t="s">
        <v>2891</v>
      </c>
    </row>
    <row r="395" spans="1:28" s="7" customFormat="1" ht="46.5" customHeight="1">
      <c r="A395" s="1" t="s">
        <v>2208</v>
      </c>
      <c r="B395" s="8" t="s">
        <v>1916</v>
      </c>
      <c r="C395" s="2"/>
      <c r="D395" s="39" t="s">
        <v>111</v>
      </c>
      <c r="E395" s="77" t="s">
        <v>112</v>
      </c>
      <c r="F395" s="2" t="s">
        <v>57</v>
      </c>
      <c r="G395" s="2" t="s">
        <v>47</v>
      </c>
      <c r="H395" s="77" t="s">
        <v>1917</v>
      </c>
      <c r="I395" s="115" t="s">
        <v>2209</v>
      </c>
      <c r="J395" s="3" t="s">
        <v>2761</v>
      </c>
      <c r="K395" s="3" t="s">
        <v>2210</v>
      </c>
      <c r="L395" s="4">
        <v>45000</v>
      </c>
      <c r="M395" s="6" t="s">
        <v>193</v>
      </c>
      <c r="N395" s="6" t="s">
        <v>70</v>
      </c>
      <c r="O395" s="4">
        <v>30000</v>
      </c>
      <c r="P395" s="4"/>
      <c r="Q395" s="4">
        <v>92</v>
      </c>
      <c r="R395" s="4">
        <v>80</v>
      </c>
      <c r="S395" s="4">
        <v>78</v>
      </c>
      <c r="T395" s="4">
        <f t="shared" si="7"/>
        <v>250</v>
      </c>
      <c r="U395" s="45">
        <v>15000</v>
      </c>
      <c r="V395" s="159" t="s">
        <v>2930</v>
      </c>
      <c r="W395" s="131" t="s">
        <v>2853</v>
      </c>
      <c r="X395" s="4" t="s">
        <v>2891</v>
      </c>
      <c r="Y395" s="152" t="s">
        <v>2922</v>
      </c>
      <c r="Z395" s="157" t="s">
        <v>2853</v>
      </c>
      <c r="AA395" s="157" t="s">
        <v>2891</v>
      </c>
      <c r="AB395" s="116"/>
    </row>
    <row r="396" spans="1:27" s="7" customFormat="1" ht="90" customHeight="1">
      <c r="A396" s="1" t="s">
        <v>2211</v>
      </c>
      <c r="B396" s="8" t="s">
        <v>2212</v>
      </c>
      <c r="C396" s="2" t="s">
        <v>2213</v>
      </c>
      <c r="D396" s="39" t="s">
        <v>1539</v>
      </c>
      <c r="E396" s="77" t="s">
        <v>1540</v>
      </c>
      <c r="F396" s="2" t="s">
        <v>74</v>
      </c>
      <c r="G396" s="2" t="s">
        <v>58</v>
      </c>
      <c r="H396" s="77" t="s">
        <v>2214</v>
      </c>
      <c r="I396" s="115" t="s">
        <v>2215</v>
      </c>
      <c r="J396" s="3" t="s">
        <v>2760</v>
      </c>
      <c r="K396" s="3" t="s">
        <v>2216</v>
      </c>
      <c r="L396" s="4">
        <v>200000</v>
      </c>
      <c r="M396" s="6" t="s">
        <v>80</v>
      </c>
      <c r="N396" s="6" t="s">
        <v>144</v>
      </c>
      <c r="O396" s="4">
        <v>80000</v>
      </c>
      <c r="P396" s="4"/>
      <c r="Q396" s="4">
        <v>100</v>
      </c>
      <c r="R396" s="4">
        <v>50</v>
      </c>
      <c r="S396" s="4">
        <v>95</v>
      </c>
      <c r="T396" s="4">
        <f aca="true" t="shared" si="8" ref="T396:T416">SUM(Q396:S396)</f>
        <v>245</v>
      </c>
      <c r="U396" s="45">
        <v>35000</v>
      </c>
      <c r="V396" s="159" t="s">
        <v>2929</v>
      </c>
      <c r="W396" s="131">
        <v>50000</v>
      </c>
      <c r="X396" s="4">
        <v>60000</v>
      </c>
      <c r="Y396" s="152" t="s">
        <v>2922</v>
      </c>
      <c r="Z396" s="157">
        <v>50000</v>
      </c>
      <c r="AA396" s="157">
        <v>60000</v>
      </c>
    </row>
    <row r="397" spans="1:28" s="7" customFormat="1" ht="63" customHeight="1">
      <c r="A397" s="1" t="s">
        <v>2217</v>
      </c>
      <c r="B397" s="8" t="s">
        <v>2218</v>
      </c>
      <c r="C397" s="2" t="s">
        <v>2219</v>
      </c>
      <c r="D397" s="39" t="s">
        <v>2220</v>
      </c>
      <c r="E397" s="77" t="s">
        <v>1279</v>
      </c>
      <c r="F397" s="2" t="s">
        <v>74</v>
      </c>
      <c r="G397" s="2" t="s">
        <v>38</v>
      </c>
      <c r="H397" s="77" t="s">
        <v>2221</v>
      </c>
      <c r="I397" s="115" t="s">
        <v>2222</v>
      </c>
      <c r="J397" s="3" t="s">
        <v>2759</v>
      </c>
      <c r="K397" s="3" t="s">
        <v>2223</v>
      </c>
      <c r="L397" s="4">
        <v>420000</v>
      </c>
      <c r="M397" s="6" t="s">
        <v>144</v>
      </c>
      <c r="N397" s="6" t="s">
        <v>144</v>
      </c>
      <c r="O397" s="4">
        <v>120000</v>
      </c>
      <c r="P397" s="4"/>
      <c r="Q397" s="4">
        <v>152</v>
      </c>
      <c r="R397" s="4">
        <v>120</v>
      </c>
      <c r="S397" s="4">
        <v>105</v>
      </c>
      <c r="T397" s="4">
        <f t="shared" si="8"/>
        <v>377</v>
      </c>
      <c r="U397" s="45">
        <v>40000</v>
      </c>
      <c r="V397" s="159" t="s">
        <v>2929</v>
      </c>
      <c r="W397" s="131" t="s">
        <v>2853</v>
      </c>
      <c r="X397" s="4" t="s">
        <v>2891</v>
      </c>
      <c r="Y397" s="152" t="s">
        <v>2922</v>
      </c>
      <c r="Z397" s="157" t="s">
        <v>2853</v>
      </c>
      <c r="AA397" s="157" t="s">
        <v>2891</v>
      </c>
      <c r="AB397" s="116"/>
    </row>
    <row r="398" spans="1:27" s="7" customFormat="1" ht="72" customHeight="1">
      <c r="A398" s="1" t="s">
        <v>2224</v>
      </c>
      <c r="B398" s="8" t="s">
        <v>2225</v>
      </c>
      <c r="C398" s="2"/>
      <c r="D398" s="39" t="s">
        <v>207</v>
      </c>
      <c r="E398" s="77" t="s">
        <v>2226</v>
      </c>
      <c r="F398" s="2" t="s">
        <v>207</v>
      </c>
      <c r="G398" s="2" t="s">
        <v>29</v>
      </c>
      <c r="H398" s="77"/>
      <c r="I398" s="115" t="s">
        <v>2227</v>
      </c>
      <c r="J398" s="3" t="s">
        <v>2567</v>
      </c>
      <c r="K398" s="3" t="s">
        <v>2228</v>
      </c>
      <c r="L398" s="4">
        <v>185000</v>
      </c>
      <c r="M398" s="6" t="s">
        <v>218</v>
      </c>
      <c r="N398" s="6" t="s">
        <v>218</v>
      </c>
      <c r="O398" s="4">
        <v>70000</v>
      </c>
      <c r="P398" s="4"/>
      <c r="Q398" s="4">
        <v>60</v>
      </c>
      <c r="R398" s="4">
        <v>60</v>
      </c>
      <c r="S398" s="4">
        <v>60</v>
      </c>
      <c r="T398" s="4">
        <f t="shared" si="8"/>
        <v>180</v>
      </c>
      <c r="U398" s="45">
        <v>0</v>
      </c>
      <c r="V398" s="159" t="s">
        <v>2929</v>
      </c>
      <c r="W398" s="131">
        <v>10000</v>
      </c>
      <c r="X398" s="4">
        <v>0</v>
      </c>
      <c r="Y398" s="152" t="s">
        <v>2922</v>
      </c>
      <c r="Z398" s="157">
        <v>10000</v>
      </c>
      <c r="AA398" s="157">
        <v>0</v>
      </c>
    </row>
    <row r="399" spans="1:27" s="7" customFormat="1" ht="66.75" customHeight="1">
      <c r="A399" s="1" t="s">
        <v>2745</v>
      </c>
      <c r="B399" s="8" t="s">
        <v>2746</v>
      </c>
      <c r="C399" s="2" t="s">
        <v>2747</v>
      </c>
      <c r="D399" s="39" t="s">
        <v>57</v>
      </c>
      <c r="E399" s="77" t="s">
        <v>184</v>
      </c>
      <c r="F399" s="2" t="s">
        <v>57</v>
      </c>
      <c r="G399" s="2" t="s">
        <v>201</v>
      </c>
      <c r="H399" s="77" t="s">
        <v>2748</v>
      </c>
      <c r="I399" s="115" t="s">
        <v>2749</v>
      </c>
      <c r="J399" s="3" t="s">
        <v>2751</v>
      </c>
      <c r="K399" s="3" t="s">
        <v>2750</v>
      </c>
      <c r="L399" s="4">
        <v>1400000</v>
      </c>
      <c r="M399" s="5" t="s">
        <v>107</v>
      </c>
      <c r="N399" s="5" t="s">
        <v>81</v>
      </c>
      <c r="O399" s="4">
        <v>700000</v>
      </c>
      <c r="P399" s="4"/>
      <c r="Q399" s="4">
        <v>150</v>
      </c>
      <c r="R399" s="4">
        <v>197</v>
      </c>
      <c r="S399" s="4">
        <v>193</v>
      </c>
      <c r="T399" s="4">
        <f t="shared" si="8"/>
        <v>540</v>
      </c>
      <c r="U399" s="45">
        <v>300000</v>
      </c>
      <c r="V399" s="159" t="s">
        <v>2929</v>
      </c>
      <c r="W399" s="131">
        <v>350000</v>
      </c>
      <c r="X399" s="4">
        <v>350000</v>
      </c>
      <c r="Y399" s="152" t="s">
        <v>2923</v>
      </c>
      <c r="Z399" s="157">
        <v>350000</v>
      </c>
      <c r="AA399" s="157">
        <v>350000</v>
      </c>
    </row>
    <row r="400" spans="1:28" s="7" customFormat="1" ht="73.5" customHeight="1">
      <c r="A400" s="1" t="s">
        <v>2229</v>
      </c>
      <c r="B400" s="8" t="s">
        <v>2230</v>
      </c>
      <c r="C400" s="2" t="s">
        <v>2231</v>
      </c>
      <c r="D400" s="39" t="s">
        <v>164</v>
      </c>
      <c r="E400" s="77" t="s">
        <v>408</v>
      </c>
      <c r="F400" s="2" t="s">
        <v>164</v>
      </c>
      <c r="G400" s="2" t="s">
        <v>201</v>
      </c>
      <c r="H400" s="77" t="s">
        <v>2232</v>
      </c>
      <c r="I400" s="115" t="s">
        <v>2233</v>
      </c>
      <c r="J400" s="3" t="s">
        <v>2568</v>
      </c>
      <c r="K400" s="3" t="s">
        <v>2840</v>
      </c>
      <c r="L400" s="4">
        <v>2270000</v>
      </c>
      <c r="M400" s="6" t="s">
        <v>41</v>
      </c>
      <c r="N400" s="6" t="s">
        <v>218</v>
      </c>
      <c r="O400" s="4">
        <v>1000000</v>
      </c>
      <c r="P400" s="4"/>
      <c r="Q400" s="4">
        <v>168</v>
      </c>
      <c r="R400" s="4">
        <v>156</v>
      </c>
      <c r="S400" s="4">
        <v>153</v>
      </c>
      <c r="T400" s="4">
        <f t="shared" si="8"/>
        <v>477</v>
      </c>
      <c r="U400" s="45">
        <v>100000</v>
      </c>
      <c r="V400" s="159" t="s">
        <v>2929</v>
      </c>
      <c r="W400" s="131" t="s">
        <v>2862</v>
      </c>
      <c r="X400" s="4" t="s">
        <v>2891</v>
      </c>
      <c r="Y400" s="152" t="s">
        <v>2923</v>
      </c>
      <c r="Z400" s="157" t="s">
        <v>2862</v>
      </c>
      <c r="AA400" s="157" t="s">
        <v>2891</v>
      </c>
      <c r="AB400" s="116"/>
    </row>
    <row r="401" spans="1:27" s="7" customFormat="1" ht="48" customHeight="1">
      <c r="A401" s="1">
        <v>398</v>
      </c>
      <c r="B401" s="8" t="s">
        <v>2569</v>
      </c>
      <c r="C401" s="2"/>
      <c r="D401" s="39" t="s">
        <v>2570</v>
      </c>
      <c r="E401" s="77" t="s">
        <v>509</v>
      </c>
      <c r="F401" s="2" t="s">
        <v>96</v>
      </c>
      <c r="G401" s="2" t="s">
        <v>370</v>
      </c>
      <c r="H401" s="77"/>
      <c r="I401" s="115" t="s">
        <v>2571</v>
      </c>
      <c r="J401" s="3" t="s">
        <v>2841</v>
      </c>
      <c r="K401" s="3" t="s">
        <v>2842</v>
      </c>
      <c r="L401" s="4">
        <v>35000</v>
      </c>
      <c r="M401" s="6" t="s">
        <v>80</v>
      </c>
      <c r="N401" s="6" t="s">
        <v>81</v>
      </c>
      <c r="O401" s="4">
        <v>35000</v>
      </c>
      <c r="P401" s="4"/>
      <c r="Q401" s="4">
        <v>60</v>
      </c>
      <c r="R401" s="4">
        <v>85</v>
      </c>
      <c r="S401" s="4">
        <v>45</v>
      </c>
      <c r="T401" s="4">
        <f t="shared" si="8"/>
        <v>190</v>
      </c>
      <c r="U401" s="45">
        <v>0</v>
      </c>
      <c r="V401" s="159" t="s">
        <v>2929</v>
      </c>
      <c r="W401" s="131" t="s">
        <v>2861</v>
      </c>
      <c r="X401" s="4" t="s">
        <v>2891</v>
      </c>
      <c r="Y401" s="152" t="s">
        <v>2922</v>
      </c>
      <c r="Z401" s="157" t="s">
        <v>2861</v>
      </c>
      <c r="AA401" s="157" t="s">
        <v>2891</v>
      </c>
    </row>
    <row r="402" spans="1:28" s="7" customFormat="1" ht="42">
      <c r="A402" s="1" t="s">
        <v>2234</v>
      </c>
      <c r="B402" s="8" t="s">
        <v>2235</v>
      </c>
      <c r="C402" s="2" t="s">
        <v>2236</v>
      </c>
      <c r="D402" s="39" t="s">
        <v>74</v>
      </c>
      <c r="E402" s="77" t="s">
        <v>75</v>
      </c>
      <c r="F402" s="2" t="s">
        <v>74</v>
      </c>
      <c r="G402" s="2" t="s">
        <v>58</v>
      </c>
      <c r="H402" s="77" t="s">
        <v>2237</v>
      </c>
      <c r="I402" s="115" t="s">
        <v>2238</v>
      </c>
      <c r="J402" s="3" t="s">
        <v>2238</v>
      </c>
      <c r="K402" s="3" t="s">
        <v>1384</v>
      </c>
      <c r="L402" s="4">
        <v>30000</v>
      </c>
      <c r="M402" s="6" t="s">
        <v>32</v>
      </c>
      <c r="N402" s="6" t="s">
        <v>52</v>
      </c>
      <c r="O402" s="4">
        <v>20000</v>
      </c>
      <c r="P402" s="4"/>
      <c r="Q402" s="4">
        <v>80</v>
      </c>
      <c r="R402" s="4">
        <v>80</v>
      </c>
      <c r="S402" s="4">
        <v>70</v>
      </c>
      <c r="T402" s="4">
        <f t="shared" si="8"/>
        <v>230</v>
      </c>
      <c r="U402" s="45">
        <v>10000</v>
      </c>
      <c r="V402" s="159" t="s">
        <v>2929</v>
      </c>
      <c r="W402" s="131" t="s">
        <v>2853</v>
      </c>
      <c r="X402" s="4" t="s">
        <v>2891</v>
      </c>
      <c r="Y402" s="152" t="s">
        <v>2922</v>
      </c>
      <c r="Z402" s="157" t="s">
        <v>2853</v>
      </c>
      <c r="AA402" s="157" t="s">
        <v>2891</v>
      </c>
      <c r="AB402" s="116"/>
    </row>
    <row r="403" spans="1:27" s="7" customFormat="1" ht="58.5" customHeight="1">
      <c r="A403" s="1" t="s">
        <v>2239</v>
      </c>
      <c r="B403" s="8" t="s">
        <v>2240</v>
      </c>
      <c r="C403" s="2" t="s">
        <v>2241</v>
      </c>
      <c r="D403" s="39" t="s">
        <v>74</v>
      </c>
      <c r="E403" s="77" t="s">
        <v>75</v>
      </c>
      <c r="F403" s="2" t="s">
        <v>74</v>
      </c>
      <c r="G403" s="2" t="s">
        <v>58</v>
      </c>
      <c r="H403" s="77" t="s">
        <v>2242</v>
      </c>
      <c r="I403" s="115" t="s">
        <v>2243</v>
      </c>
      <c r="J403" s="3" t="s">
        <v>2572</v>
      </c>
      <c r="K403" s="3" t="s">
        <v>2244</v>
      </c>
      <c r="L403" s="4">
        <v>713000</v>
      </c>
      <c r="M403" s="6" t="s">
        <v>80</v>
      </c>
      <c r="N403" s="6" t="s">
        <v>81</v>
      </c>
      <c r="O403" s="4">
        <v>100000</v>
      </c>
      <c r="P403" s="4"/>
      <c r="Q403" s="4">
        <v>114</v>
      </c>
      <c r="R403" s="4">
        <v>103</v>
      </c>
      <c r="S403" s="4">
        <v>113</v>
      </c>
      <c r="T403" s="4">
        <f t="shared" si="8"/>
        <v>330</v>
      </c>
      <c r="U403" s="45">
        <v>30000</v>
      </c>
      <c r="V403" s="159" t="s">
        <v>2930</v>
      </c>
      <c r="W403" s="131" t="s">
        <v>2861</v>
      </c>
      <c r="X403" s="4" t="s">
        <v>2891</v>
      </c>
      <c r="Y403" s="152" t="s">
        <v>2922</v>
      </c>
      <c r="Z403" s="157" t="s">
        <v>2861</v>
      </c>
      <c r="AA403" s="157" t="s">
        <v>2891</v>
      </c>
    </row>
    <row r="404" spans="1:27" s="7" customFormat="1" ht="46.5" customHeight="1">
      <c r="A404" s="1" t="s">
        <v>2245</v>
      </c>
      <c r="B404" s="8" t="s">
        <v>2129</v>
      </c>
      <c r="C404" s="2" t="s">
        <v>739</v>
      </c>
      <c r="D404" s="39" t="s">
        <v>740</v>
      </c>
      <c r="E404" s="77" t="s">
        <v>741</v>
      </c>
      <c r="F404" s="2" t="s">
        <v>57</v>
      </c>
      <c r="G404" s="2" t="s">
        <v>58</v>
      </c>
      <c r="H404" s="77" t="s">
        <v>2130</v>
      </c>
      <c r="I404" s="115" t="s">
        <v>2246</v>
      </c>
      <c r="J404" s="3" t="s">
        <v>2247</v>
      </c>
      <c r="K404" s="3" t="s">
        <v>2248</v>
      </c>
      <c r="L404" s="4">
        <v>75000</v>
      </c>
      <c r="M404" s="6" t="s">
        <v>107</v>
      </c>
      <c r="N404" s="6" t="s">
        <v>107</v>
      </c>
      <c r="O404" s="4">
        <v>35000</v>
      </c>
      <c r="P404" s="4"/>
      <c r="Q404" s="4">
        <v>50</v>
      </c>
      <c r="R404" s="4">
        <v>50</v>
      </c>
      <c r="S404" s="4">
        <v>60</v>
      </c>
      <c r="T404" s="4">
        <f t="shared" si="8"/>
        <v>160</v>
      </c>
      <c r="U404" s="45">
        <v>0</v>
      </c>
      <c r="V404" s="159" t="s">
        <v>2929</v>
      </c>
      <c r="W404" s="131" t="s">
        <v>2853</v>
      </c>
      <c r="X404" s="4" t="s">
        <v>2891</v>
      </c>
      <c r="Y404" s="152" t="s">
        <v>2922</v>
      </c>
      <c r="Z404" s="157" t="s">
        <v>2853</v>
      </c>
      <c r="AA404" s="157" t="s">
        <v>2891</v>
      </c>
    </row>
    <row r="405" spans="1:28" s="7" customFormat="1" ht="72" customHeight="1">
      <c r="A405" s="1" t="s">
        <v>2249</v>
      </c>
      <c r="B405" s="8" t="s">
        <v>2250</v>
      </c>
      <c r="C405" s="2" t="s">
        <v>2251</v>
      </c>
      <c r="D405" s="39" t="s">
        <v>74</v>
      </c>
      <c r="E405" s="77" t="s">
        <v>75</v>
      </c>
      <c r="F405" s="2" t="s">
        <v>74</v>
      </c>
      <c r="G405" s="2" t="s">
        <v>284</v>
      </c>
      <c r="H405" s="77" t="s">
        <v>2252</v>
      </c>
      <c r="I405" s="115" t="s">
        <v>2253</v>
      </c>
      <c r="J405" s="3" t="s">
        <v>2573</v>
      </c>
      <c r="K405" s="3" t="s">
        <v>2254</v>
      </c>
      <c r="L405" s="4">
        <v>2130000</v>
      </c>
      <c r="M405" s="6" t="s">
        <v>69</v>
      </c>
      <c r="N405" s="6" t="s">
        <v>81</v>
      </c>
      <c r="O405" s="4">
        <v>500000</v>
      </c>
      <c r="P405" s="4"/>
      <c r="Q405" s="4">
        <v>154</v>
      </c>
      <c r="R405" s="4">
        <v>193</v>
      </c>
      <c r="S405" s="4">
        <v>185</v>
      </c>
      <c r="T405" s="4">
        <f t="shared" si="8"/>
        <v>532</v>
      </c>
      <c r="U405" s="45">
        <v>250000</v>
      </c>
      <c r="V405" s="159" t="s">
        <v>2929</v>
      </c>
      <c r="W405" s="131">
        <v>70000</v>
      </c>
      <c r="X405" s="4">
        <v>60000</v>
      </c>
      <c r="Y405" s="152" t="s">
        <v>2923</v>
      </c>
      <c r="Z405" s="157">
        <v>70000</v>
      </c>
      <c r="AA405" s="157">
        <v>60000</v>
      </c>
      <c r="AB405" s="116"/>
    </row>
    <row r="406" spans="1:27" s="7" customFormat="1" ht="52.5" customHeight="1">
      <c r="A406" s="1" t="s">
        <v>2255</v>
      </c>
      <c r="B406" s="8" t="s">
        <v>2256</v>
      </c>
      <c r="C406" s="2"/>
      <c r="D406" s="39" t="s">
        <v>2257</v>
      </c>
      <c r="E406" s="77" t="s">
        <v>2258</v>
      </c>
      <c r="F406" s="2" t="s">
        <v>1100</v>
      </c>
      <c r="G406" s="2" t="s">
        <v>29</v>
      </c>
      <c r="H406" s="77"/>
      <c r="I406" s="115" t="s">
        <v>2259</v>
      </c>
      <c r="J406" s="3" t="s">
        <v>2574</v>
      </c>
      <c r="K406" s="3" t="s">
        <v>1995</v>
      </c>
      <c r="L406" s="4">
        <v>105000</v>
      </c>
      <c r="M406" s="6" t="s">
        <v>41</v>
      </c>
      <c r="N406" s="6" t="s">
        <v>144</v>
      </c>
      <c r="O406" s="4">
        <v>30000</v>
      </c>
      <c r="P406" s="4"/>
      <c r="Q406" s="4">
        <v>86</v>
      </c>
      <c r="R406" s="4">
        <v>79</v>
      </c>
      <c r="S406" s="4">
        <v>65</v>
      </c>
      <c r="T406" s="4">
        <f t="shared" si="8"/>
        <v>230</v>
      </c>
      <c r="U406" s="45">
        <v>10000</v>
      </c>
      <c r="V406" s="159" t="s">
        <v>2929</v>
      </c>
      <c r="W406" s="131" t="s">
        <v>2853</v>
      </c>
      <c r="X406" s="4" t="s">
        <v>2891</v>
      </c>
      <c r="Y406" s="152" t="s">
        <v>2922</v>
      </c>
      <c r="Z406" s="157" t="s">
        <v>2853</v>
      </c>
      <c r="AA406" s="157" t="s">
        <v>2891</v>
      </c>
    </row>
    <row r="407" spans="1:28" s="7" customFormat="1" ht="73.5">
      <c r="A407" s="1" t="s">
        <v>2260</v>
      </c>
      <c r="B407" s="8" t="s">
        <v>2261</v>
      </c>
      <c r="C407" s="2" t="s">
        <v>2262</v>
      </c>
      <c r="D407" s="39" t="s">
        <v>2263</v>
      </c>
      <c r="E407" s="77" t="s">
        <v>2264</v>
      </c>
      <c r="F407" s="2" t="s">
        <v>2265</v>
      </c>
      <c r="G407" s="2" t="s">
        <v>58</v>
      </c>
      <c r="H407" s="77" t="s">
        <v>2266</v>
      </c>
      <c r="I407" s="115" t="s">
        <v>2267</v>
      </c>
      <c r="J407" s="3" t="s">
        <v>2575</v>
      </c>
      <c r="K407" s="3" t="s">
        <v>2268</v>
      </c>
      <c r="L407" s="4">
        <v>96000</v>
      </c>
      <c r="M407" s="6" t="s">
        <v>80</v>
      </c>
      <c r="N407" s="6" t="s">
        <v>81</v>
      </c>
      <c r="O407" s="4">
        <v>35000</v>
      </c>
      <c r="P407" s="4"/>
      <c r="Q407" s="4">
        <v>80</v>
      </c>
      <c r="R407" s="4">
        <v>95</v>
      </c>
      <c r="S407" s="4">
        <v>95</v>
      </c>
      <c r="T407" s="4">
        <f t="shared" si="8"/>
        <v>270</v>
      </c>
      <c r="U407" s="45">
        <v>20000</v>
      </c>
      <c r="V407" s="159" t="s">
        <v>2929</v>
      </c>
      <c r="W407" s="131">
        <v>20000</v>
      </c>
      <c r="X407" s="4">
        <v>20000</v>
      </c>
      <c r="Y407" s="152" t="s">
        <v>2922</v>
      </c>
      <c r="Z407" s="157">
        <v>20000</v>
      </c>
      <c r="AA407" s="157">
        <v>20000</v>
      </c>
      <c r="AB407" s="116"/>
    </row>
    <row r="408" spans="1:27" s="7" customFormat="1" ht="78" customHeight="1">
      <c r="A408" s="1" t="s">
        <v>2269</v>
      </c>
      <c r="B408" s="8" t="s">
        <v>2270</v>
      </c>
      <c r="C408" s="2" t="s">
        <v>2271</v>
      </c>
      <c r="D408" s="39" t="s">
        <v>74</v>
      </c>
      <c r="E408" s="77" t="s">
        <v>75</v>
      </c>
      <c r="F408" s="2" t="s">
        <v>74</v>
      </c>
      <c r="G408" s="2" t="s">
        <v>58</v>
      </c>
      <c r="H408" s="77" t="s">
        <v>2272</v>
      </c>
      <c r="I408" s="115" t="s">
        <v>2273</v>
      </c>
      <c r="J408" s="3" t="s">
        <v>2576</v>
      </c>
      <c r="K408" s="3" t="s">
        <v>2274</v>
      </c>
      <c r="L408" s="4">
        <v>1450000</v>
      </c>
      <c r="M408" s="6" t="s">
        <v>80</v>
      </c>
      <c r="N408" s="6" t="s">
        <v>81</v>
      </c>
      <c r="O408" s="4">
        <v>300000</v>
      </c>
      <c r="P408" s="4"/>
      <c r="Q408" s="4">
        <v>150</v>
      </c>
      <c r="R408" s="4">
        <v>145</v>
      </c>
      <c r="S408" s="4">
        <v>185</v>
      </c>
      <c r="T408" s="4">
        <f t="shared" si="8"/>
        <v>480</v>
      </c>
      <c r="U408" s="45">
        <v>100000</v>
      </c>
      <c r="V408" s="159" t="s">
        <v>2930</v>
      </c>
      <c r="W408" s="131">
        <v>100000</v>
      </c>
      <c r="X408" s="4">
        <v>100000</v>
      </c>
      <c r="Y408" s="152" t="s">
        <v>2923</v>
      </c>
      <c r="Z408" s="157">
        <v>100000</v>
      </c>
      <c r="AA408" s="157">
        <v>100000</v>
      </c>
    </row>
    <row r="409" spans="1:27" s="7" customFormat="1" ht="73.5">
      <c r="A409" s="1" t="s">
        <v>2275</v>
      </c>
      <c r="B409" s="8" t="s">
        <v>72</v>
      </c>
      <c r="C409" s="2" t="s">
        <v>73</v>
      </c>
      <c r="D409" s="39" t="s">
        <v>74</v>
      </c>
      <c r="E409" s="77" t="s">
        <v>75</v>
      </c>
      <c r="F409" s="2" t="s">
        <v>74</v>
      </c>
      <c r="G409" s="2" t="s">
        <v>76</v>
      </c>
      <c r="H409" s="77" t="s">
        <v>77</v>
      </c>
      <c r="I409" s="115" t="s">
        <v>2276</v>
      </c>
      <c r="J409" s="3" t="s">
        <v>2276</v>
      </c>
      <c r="K409" s="3" t="s">
        <v>2277</v>
      </c>
      <c r="L409" s="4">
        <v>300000</v>
      </c>
      <c r="M409" s="6" t="s">
        <v>51</v>
      </c>
      <c r="N409" s="6" t="s">
        <v>107</v>
      </c>
      <c r="O409" s="4">
        <v>140000</v>
      </c>
      <c r="P409" s="4"/>
      <c r="Q409" s="4">
        <v>169</v>
      </c>
      <c r="R409" s="4">
        <v>110</v>
      </c>
      <c r="S409" s="4">
        <v>120</v>
      </c>
      <c r="T409" s="4">
        <f t="shared" si="8"/>
        <v>399</v>
      </c>
      <c r="U409" s="45">
        <v>45000</v>
      </c>
      <c r="V409" s="159" t="s">
        <v>2929</v>
      </c>
      <c r="W409" s="131">
        <v>20000</v>
      </c>
      <c r="X409" s="4" t="s">
        <v>2913</v>
      </c>
      <c r="Y409" s="152" t="s">
        <v>2922</v>
      </c>
      <c r="Z409" s="157">
        <v>20000</v>
      </c>
      <c r="AA409" s="157" t="s">
        <v>2913</v>
      </c>
    </row>
    <row r="410" spans="1:28" s="7" customFormat="1" ht="123" customHeight="1">
      <c r="A410" s="1" t="s">
        <v>2278</v>
      </c>
      <c r="B410" s="8" t="s">
        <v>2279</v>
      </c>
      <c r="C410" s="2" t="s">
        <v>1218</v>
      </c>
      <c r="D410" s="39" t="s">
        <v>74</v>
      </c>
      <c r="E410" s="77" t="s">
        <v>75</v>
      </c>
      <c r="F410" s="2" t="s">
        <v>74</v>
      </c>
      <c r="G410" s="2" t="s">
        <v>58</v>
      </c>
      <c r="H410" s="77" t="s">
        <v>2280</v>
      </c>
      <c r="I410" s="115" t="s">
        <v>2281</v>
      </c>
      <c r="J410" s="3" t="s">
        <v>2758</v>
      </c>
      <c r="K410" s="3" t="s">
        <v>2843</v>
      </c>
      <c r="L410" s="4">
        <v>500000</v>
      </c>
      <c r="M410" s="6" t="s">
        <v>51</v>
      </c>
      <c r="N410" s="6" t="s">
        <v>81</v>
      </c>
      <c r="O410" s="4">
        <v>250000</v>
      </c>
      <c r="P410" s="4"/>
      <c r="Q410" s="4">
        <v>100</v>
      </c>
      <c r="R410" s="4">
        <v>100</v>
      </c>
      <c r="S410" s="4">
        <v>120</v>
      </c>
      <c r="T410" s="4">
        <f t="shared" si="8"/>
        <v>320</v>
      </c>
      <c r="U410" s="45">
        <v>60000</v>
      </c>
      <c r="V410" s="159" t="s">
        <v>2929</v>
      </c>
      <c r="W410" s="131" t="s">
        <v>2862</v>
      </c>
      <c r="X410" s="4">
        <v>0</v>
      </c>
      <c r="Y410" s="152" t="s">
        <v>2923</v>
      </c>
      <c r="Z410" s="157" t="s">
        <v>2862</v>
      </c>
      <c r="AA410" s="157">
        <v>0</v>
      </c>
      <c r="AB410" s="116"/>
    </row>
    <row r="411" spans="1:27" s="7" customFormat="1" ht="42">
      <c r="A411" s="1" t="s">
        <v>2282</v>
      </c>
      <c r="B411" s="8" t="s">
        <v>2283</v>
      </c>
      <c r="C411" s="2"/>
      <c r="D411" s="39" t="s">
        <v>74</v>
      </c>
      <c r="E411" s="77" t="s">
        <v>75</v>
      </c>
      <c r="F411" s="2" t="s">
        <v>74</v>
      </c>
      <c r="G411" s="2" t="s">
        <v>29</v>
      </c>
      <c r="H411" s="77"/>
      <c r="I411" s="115" t="s">
        <v>2284</v>
      </c>
      <c r="J411" s="3" t="s">
        <v>2577</v>
      </c>
      <c r="K411" s="3" t="s">
        <v>2285</v>
      </c>
      <c r="L411" s="4">
        <v>35000</v>
      </c>
      <c r="M411" s="6" t="s">
        <v>193</v>
      </c>
      <c r="N411" s="6" t="s">
        <v>81</v>
      </c>
      <c r="O411" s="4">
        <v>30000</v>
      </c>
      <c r="P411" s="4"/>
      <c r="Q411" s="4">
        <v>55</v>
      </c>
      <c r="R411" s="4">
        <v>55</v>
      </c>
      <c r="S411" s="4">
        <v>60</v>
      </c>
      <c r="T411" s="4">
        <f t="shared" si="8"/>
        <v>170</v>
      </c>
      <c r="U411" s="45">
        <v>0</v>
      </c>
      <c r="V411" s="159" t="s">
        <v>2929</v>
      </c>
      <c r="W411" s="131" t="s">
        <v>2861</v>
      </c>
      <c r="X411" s="4" t="s">
        <v>2891</v>
      </c>
      <c r="Y411" s="152" t="s">
        <v>2922</v>
      </c>
      <c r="Z411" s="157" t="s">
        <v>2861</v>
      </c>
      <c r="AA411" s="157" t="s">
        <v>2891</v>
      </c>
    </row>
    <row r="412" spans="1:28" s="7" customFormat="1" ht="63">
      <c r="A412" s="1" t="s">
        <v>2286</v>
      </c>
      <c r="B412" s="8" t="s">
        <v>628</v>
      </c>
      <c r="C412" s="2" t="s">
        <v>629</v>
      </c>
      <c r="D412" s="39" t="s">
        <v>103</v>
      </c>
      <c r="E412" s="77" t="s">
        <v>104</v>
      </c>
      <c r="F412" s="2" t="s">
        <v>96</v>
      </c>
      <c r="G412" s="2" t="s">
        <v>141</v>
      </c>
      <c r="H412" s="77" t="s">
        <v>630</v>
      </c>
      <c r="I412" s="115" t="s">
        <v>2287</v>
      </c>
      <c r="J412" s="3" t="s">
        <v>2578</v>
      </c>
      <c r="K412" s="3" t="s">
        <v>2288</v>
      </c>
      <c r="L412" s="4">
        <v>250000</v>
      </c>
      <c r="M412" s="6" t="s">
        <v>218</v>
      </c>
      <c r="N412" s="6" t="s">
        <v>218</v>
      </c>
      <c r="O412" s="4">
        <v>70000</v>
      </c>
      <c r="P412" s="4"/>
      <c r="Q412" s="4">
        <v>100</v>
      </c>
      <c r="R412" s="4">
        <v>100</v>
      </c>
      <c r="S412" s="4">
        <v>100</v>
      </c>
      <c r="T412" s="4">
        <f t="shared" si="8"/>
        <v>300</v>
      </c>
      <c r="U412" s="45">
        <v>30000</v>
      </c>
      <c r="V412" s="159" t="s">
        <v>2929</v>
      </c>
      <c r="W412" s="131" t="s">
        <v>2862</v>
      </c>
      <c r="X412" s="4" t="s">
        <v>2914</v>
      </c>
      <c r="Y412" s="152" t="s">
        <v>2923</v>
      </c>
      <c r="Z412" s="157" t="s">
        <v>2862</v>
      </c>
      <c r="AA412" s="157" t="s">
        <v>2914</v>
      </c>
      <c r="AB412" s="116"/>
    </row>
    <row r="413" spans="1:27" s="7" customFormat="1" ht="52.5">
      <c r="A413" s="1" t="s">
        <v>2289</v>
      </c>
      <c r="B413" s="8" t="s">
        <v>2290</v>
      </c>
      <c r="C413" s="2" t="s">
        <v>2291</v>
      </c>
      <c r="D413" s="39" t="s">
        <v>2292</v>
      </c>
      <c r="E413" s="77" t="s">
        <v>2293</v>
      </c>
      <c r="F413" s="2" t="s">
        <v>57</v>
      </c>
      <c r="G413" s="2" t="s">
        <v>846</v>
      </c>
      <c r="H413" s="77" t="s">
        <v>2294</v>
      </c>
      <c r="I413" s="115" t="s">
        <v>2295</v>
      </c>
      <c r="J413" s="3" t="s">
        <v>2579</v>
      </c>
      <c r="K413" s="3" t="s">
        <v>2296</v>
      </c>
      <c r="L413" s="4">
        <v>200000</v>
      </c>
      <c r="M413" s="6" t="s">
        <v>32</v>
      </c>
      <c r="N413" s="6" t="s">
        <v>32</v>
      </c>
      <c r="O413" s="4">
        <v>100000</v>
      </c>
      <c r="P413" s="4"/>
      <c r="Q413" s="4">
        <v>126</v>
      </c>
      <c r="R413" s="4">
        <v>105</v>
      </c>
      <c r="S413" s="4">
        <v>80</v>
      </c>
      <c r="T413" s="4">
        <f t="shared" si="8"/>
        <v>311</v>
      </c>
      <c r="U413" s="45">
        <v>30000</v>
      </c>
      <c r="V413" s="159" t="s">
        <v>2929</v>
      </c>
      <c r="W413" s="131" t="s">
        <v>2862</v>
      </c>
      <c r="X413" s="4" t="s">
        <v>2891</v>
      </c>
      <c r="Y413" s="152" t="s">
        <v>2922</v>
      </c>
      <c r="Z413" s="157" t="s">
        <v>2862</v>
      </c>
      <c r="AA413" s="157" t="s">
        <v>2891</v>
      </c>
    </row>
    <row r="414" spans="1:27" s="7" customFormat="1" ht="105" customHeight="1">
      <c r="A414" s="1" t="s">
        <v>2297</v>
      </c>
      <c r="B414" s="8" t="s">
        <v>2298</v>
      </c>
      <c r="C414" s="2" t="s">
        <v>2299</v>
      </c>
      <c r="D414" s="39" t="s">
        <v>289</v>
      </c>
      <c r="E414" s="77" t="s">
        <v>290</v>
      </c>
      <c r="F414" s="2" t="s">
        <v>57</v>
      </c>
      <c r="G414" s="2" t="s">
        <v>58</v>
      </c>
      <c r="H414" s="77" t="s">
        <v>2300</v>
      </c>
      <c r="I414" s="115" t="s">
        <v>2301</v>
      </c>
      <c r="J414" s="3" t="s">
        <v>2701</v>
      </c>
      <c r="K414" s="3" t="s">
        <v>2302</v>
      </c>
      <c r="L414" s="4">
        <v>170000</v>
      </c>
      <c r="M414" s="6" t="s">
        <v>32</v>
      </c>
      <c r="N414" s="6" t="s">
        <v>32</v>
      </c>
      <c r="O414" s="4">
        <v>80000</v>
      </c>
      <c r="P414" s="4"/>
      <c r="Q414" s="4">
        <v>100</v>
      </c>
      <c r="R414" s="4">
        <v>90</v>
      </c>
      <c r="S414" s="4">
        <v>80</v>
      </c>
      <c r="T414" s="4">
        <f t="shared" si="8"/>
        <v>270</v>
      </c>
      <c r="U414" s="45">
        <v>20000</v>
      </c>
      <c r="V414" s="159" t="s">
        <v>2929</v>
      </c>
      <c r="W414" s="131" t="s">
        <v>2862</v>
      </c>
      <c r="X414" s="4" t="s">
        <v>2891</v>
      </c>
      <c r="Y414" s="152" t="s">
        <v>2922</v>
      </c>
      <c r="Z414" s="157" t="s">
        <v>2862</v>
      </c>
      <c r="AA414" s="157" t="s">
        <v>2891</v>
      </c>
    </row>
    <row r="415" spans="1:28" s="7" customFormat="1" ht="97.5" customHeight="1">
      <c r="A415" s="1" t="s">
        <v>2303</v>
      </c>
      <c r="B415" s="8" t="s">
        <v>1676</v>
      </c>
      <c r="C415" s="2" t="s">
        <v>1677</v>
      </c>
      <c r="D415" s="39" t="s">
        <v>74</v>
      </c>
      <c r="E415" s="77" t="s">
        <v>75</v>
      </c>
      <c r="F415" s="2" t="s">
        <v>74</v>
      </c>
      <c r="G415" s="2" t="s">
        <v>58</v>
      </c>
      <c r="H415" s="77" t="s">
        <v>1678</v>
      </c>
      <c r="I415" s="115" t="s">
        <v>2304</v>
      </c>
      <c r="J415" s="3" t="s">
        <v>2625</v>
      </c>
      <c r="K415" s="3" t="s">
        <v>2305</v>
      </c>
      <c r="L415" s="4">
        <v>6580000</v>
      </c>
      <c r="M415" s="6" t="s">
        <v>80</v>
      </c>
      <c r="N415" s="6" t="s">
        <v>81</v>
      </c>
      <c r="O415" s="4">
        <v>780000</v>
      </c>
      <c r="P415" s="4"/>
      <c r="Q415" s="4">
        <v>188</v>
      </c>
      <c r="R415" s="4">
        <v>178</v>
      </c>
      <c r="S415" s="4">
        <v>172</v>
      </c>
      <c r="T415" s="4">
        <f t="shared" si="8"/>
        <v>538</v>
      </c>
      <c r="U415" s="45">
        <v>275000</v>
      </c>
      <c r="V415" s="159" t="s">
        <v>2930</v>
      </c>
      <c r="W415" s="131" t="s">
        <v>2853</v>
      </c>
      <c r="X415" s="4">
        <v>60000</v>
      </c>
      <c r="Y415" s="152" t="s">
        <v>2923</v>
      </c>
      <c r="Z415" s="157" t="s">
        <v>2853</v>
      </c>
      <c r="AA415" s="157">
        <v>60000</v>
      </c>
      <c r="AB415" s="116"/>
    </row>
    <row r="416" spans="1:27" s="7" customFormat="1" ht="42.75" thickBot="1">
      <c r="A416" s="124" t="s">
        <v>2306</v>
      </c>
      <c r="B416" s="125" t="s">
        <v>2307</v>
      </c>
      <c r="C416" s="40" t="s">
        <v>2308</v>
      </c>
      <c r="D416" s="126" t="s">
        <v>74</v>
      </c>
      <c r="E416" s="78" t="s">
        <v>75</v>
      </c>
      <c r="F416" s="40" t="s">
        <v>74</v>
      </c>
      <c r="G416" s="40" t="s">
        <v>58</v>
      </c>
      <c r="H416" s="78" t="s">
        <v>2309</v>
      </c>
      <c r="I416" s="122" t="s">
        <v>2310</v>
      </c>
      <c r="J416" s="41" t="s">
        <v>2310</v>
      </c>
      <c r="K416" s="41" t="s">
        <v>2311</v>
      </c>
      <c r="L416" s="42">
        <v>1453000</v>
      </c>
      <c r="M416" s="43" t="s">
        <v>41</v>
      </c>
      <c r="N416" s="43" t="s">
        <v>41</v>
      </c>
      <c r="O416" s="42">
        <v>225000</v>
      </c>
      <c r="P416" s="42"/>
      <c r="Q416" s="42">
        <v>168</v>
      </c>
      <c r="R416" s="42">
        <v>162</v>
      </c>
      <c r="S416" s="42">
        <v>150</v>
      </c>
      <c r="T416" s="42">
        <f t="shared" si="8"/>
        <v>480</v>
      </c>
      <c r="U416" s="47">
        <v>100000</v>
      </c>
      <c r="V416" s="164" t="s">
        <v>2929</v>
      </c>
      <c r="W416" s="150" t="s">
        <v>2853</v>
      </c>
      <c r="X416" s="42">
        <v>150000</v>
      </c>
      <c r="Y416" s="153" t="s">
        <v>2923</v>
      </c>
      <c r="Z416" s="157" t="s">
        <v>2853</v>
      </c>
      <c r="AA416" s="157">
        <v>150000</v>
      </c>
    </row>
    <row r="417" spans="1:23" s="12" customFormat="1" ht="15">
      <c r="A417" s="11"/>
      <c r="B417" s="169" t="s">
        <v>2935</v>
      </c>
      <c r="C417" s="169"/>
      <c r="D417" s="169"/>
      <c r="E417" s="79"/>
      <c r="F417" s="11"/>
      <c r="G417" s="11"/>
      <c r="H417" s="79"/>
      <c r="I417" s="11"/>
      <c r="J417" s="11"/>
      <c r="Q417" s="26"/>
      <c r="R417" s="36"/>
      <c r="U417" s="44"/>
      <c r="V417" s="162"/>
      <c r="W417" s="44"/>
    </row>
    <row r="418" spans="2:23" s="12" customFormat="1" ht="10.5">
      <c r="B418" s="169" t="s">
        <v>2936</v>
      </c>
      <c r="C418" s="169"/>
      <c r="D418" s="170" t="s">
        <v>2937</v>
      </c>
      <c r="I418" s="28"/>
      <c r="U418" s="27"/>
      <c r="V418" s="162"/>
      <c r="W418" s="44"/>
    </row>
    <row r="419" spans="2:23" s="12" customFormat="1" ht="10.5">
      <c r="B419" s="169" t="s">
        <v>2938</v>
      </c>
      <c r="C419" s="169"/>
      <c r="D419" s="170" t="s">
        <v>2939</v>
      </c>
      <c r="I419" s="28"/>
      <c r="Q419" s="29"/>
      <c r="R419" s="30"/>
      <c r="T419" s="29"/>
      <c r="U419" s="31"/>
      <c r="V419" s="162"/>
      <c r="W419" s="44"/>
    </row>
    <row r="420" ht="15">
      <c r="B420" s="36"/>
    </row>
  </sheetData>
  <sheetProtection/>
  <mergeCells count="24">
    <mergeCell ref="B1:J1"/>
    <mergeCell ref="Z13:Z15"/>
    <mergeCell ref="AA13:AA15"/>
    <mergeCell ref="Y13:Y15"/>
    <mergeCell ref="C3:D3"/>
    <mergeCell ref="C4:D4"/>
    <mergeCell ref="C5:D5"/>
    <mergeCell ref="C6:D6"/>
    <mergeCell ref="C7:D7"/>
    <mergeCell ref="E4:G4"/>
    <mergeCell ref="E5:G5"/>
    <mergeCell ref="E6:G6"/>
    <mergeCell ref="E7:G7"/>
    <mergeCell ref="A13:A15"/>
    <mergeCell ref="F14:F15"/>
    <mergeCell ref="G14:G15"/>
    <mergeCell ref="H14:H15"/>
    <mergeCell ref="I13:I15"/>
    <mergeCell ref="V13:V15"/>
    <mergeCell ref="X14:X15"/>
    <mergeCell ref="E8:G8"/>
    <mergeCell ref="C8:D8"/>
    <mergeCell ref="E14:E15"/>
    <mergeCell ref="T14:T15"/>
  </mergeCells>
  <printOptions/>
  <pageMargins left="0.2362204724409449" right="0.2362204724409449" top="0.2362204724409449" bottom="0.2362204724409449" header="0" footer="0"/>
  <pageSetup firstPageNumber="27" useFirstPageNumber="1" horizontalDpi="600" verticalDpi="600" orientation="landscape" paperSize="9" scale="75" r:id="rId3"/>
  <headerFooter alignWithMargins="0">
    <oddFooter>&amp;L&amp;"Arial,Kurzíva"&amp;10Zastupitelstvo Olomouckého kraje 23.4.2018
16. Program podpory kultury v Olomouckém kraji 2018 - vyhodnocení  1. kola
Příloha č. 3-Tabulka dotací schválených podm.ROK-OSKPP-Z23_4_2018
&amp;R&amp;"Arial,Kurzíva"&amp;10Strana &amp;P celkem 77</oddFooter>
  </headerFooter>
  <rowBreaks count="49" manualBreakCount="49">
    <brk id="21" max="26" man="1"/>
    <brk id="27" max="26" man="1"/>
    <brk id="34" max="26" man="1"/>
    <brk id="39" max="26" man="1"/>
    <brk id="47" max="255" man="1"/>
    <brk id="55" max="26" man="1"/>
    <brk id="63" max="26" man="1"/>
    <brk id="71" max="26" man="1"/>
    <brk id="80" max="26" man="1"/>
    <brk id="88" max="26" man="1"/>
    <brk id="94" max="26" man="1"/>
    <brk id="101" max="26" man="1"/>
    <brk id="107" max="26" man="1"/>
    <brk id="113" max="26" man="1"/>
    <brk id="122" max="26" man="1"/>
    <brk id="130" max="26" man="1"/>
    <brk id="138" max="26" man="1"/>
    <brk id="148" max="26" man="1"/>
    <brk id="154" max="26" man="1"/>
    <brk id="164" max="26" man="1"/>
    <brk id="172" max="26" man="1"/>
    <brk id="180" max="26" man="1"/>
    <brk id="189" max="26" man="1"/>
    <brk id="196" max="26" man="1"/>
    <brk id="205" max="26" man="1"/>
    <brk id="213" max="26" man="1"/>
    <brk id="223" max="26" man="1"/>
    <brk id="232" max="26" man="1"/>
    <brk id="240" max="26" man="1"/>
    <brk id="250" max="26" man="1"/>
    <brk id="260" max="26" man="1"/>
    <brk id="270" max="26" man="1"/>
    <brk id="277" max="255" man="1"/>
    <brk id="285" max="26" man="1"/>
    <brk id="295" max="26" man="1"/>
    <brk id="303" max="26" man="1"/>
    <brk id="310" max="26" man="1"/>
    <brk id="316" max="255" man="1"/>
    <brk id="325" max="26" man="1"/>
    <brk id="333" max="26" man="1"/>
    <brk id="341" max="26" man="1"/>
    <brk id="350" max="26" man="1"/>
    <brk id="360" max="26" man="1"/>
    <brk id="368" max="26" man="1"/>
    <brk id="379" max="26" man="1"/>
    <brk id="388" max="26" man="1"/>
    <brk id="397" max="26" man="1"/>
    <brk id="406" max="26" man="1"/>
    <brk id="412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Radilová Jarmila</dc:creator>
  <cp:keywords/>
  <dc:description/>
  <cp:lastModifiedBy>Seidlová Aneta</cp:lastModifiedBy>
  <cp:lastPrinted>2018-04-09T07:01:21Z</cp:lastPrinted>
  <dcterms:created xsi:type="dcterms:W3CDTF">2016-08-30T11:35:03Z</dcterms:created>
  <dcterms:modified xsi:type="dcterms:W3CDTF">2018-04-12T06:44:07Z</dcterms:modified>
  <cp:category/>
  <cp:version/>
  <cp:contentType/>
  <cp:contentStatus/>
</cp:coreProperties>
</file>